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10.xml" ContentType="application/vnd.openxmlformats-officedocument.drawing+xml"/>
  <Override PartName="/xl/comments3.xml" ContentType="application/vnd.openxmlformats-officedocument.spreadsheetml.comments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rawings/drawing13.xml" ContentType="application/vnd.openxmlformats-officedocument.drawing+xml"/>
  <Override PartName="/xl/comments4.xml" ContentType="application/vnd.openxmlformats-officedocument.spreadsheetml.comments+xml"/>
  <Override PartName="/xl/drawings/drawing14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Desktop\KOOK WORK\3.Form\2570\"/>
    </mc:Choice>
  </mc:AlternateContent>
  <xr:revisionPtr revIDLastSave="0" documentId="13_ncr:1_{779F3096-B891-44A9-9D5D-7349CBE6F15F}" xr6:coauthVersionLast="36" xr6:coauthVersionMax="36" xr10:uidLastSave="{00000000-0000-0000-0000-000000000000}"/>
  <bookViews>
    <workbookView xWindow="0" yWindow="0" windowWidth="15360" windowHeight="6510" tabRatio="869" activeTab="6" xr2:uid="{00000000-000D-0000-FFFF-FFFF00000000}"/>
  </bookViews>
  <sheets>
    <sheet name="เอกสารนำส่ง" sheetId="81" r:id="rId1"/>
    <sheet name="แบบฟอร์มเงินรายได้สะสม Old" sheetId="60" state="hidden" r:id="rId2"/>
    <sheet name="เล่มอ้วน Old" sheetId="64" state="hidden" r:id="rId3"/>
    <sheet name="รายรับ" sheetId="38" r:id="rId4"/>
    <sheet name="Ind.รายรับ" sheetId="65" state="hidden" r:id="rId5"/>
    <sheet name="Level (รายรับ)" sheetId="48" state="hidden" r:id="rId6"/>
    <sheet name="รายจ่าย" sheetId="30" r:id="rId7"/>
    <sheet name="No.3 Old" sheetId="5" state="hidden" r:id="rId8"/>
    <sheet name="Level (รายจ่าย)" sheetId="47" state="hidden" r:id="rId9"/>
    <sheet name="งบลงทุน" sheetId="66" r:id="rId10"/>
    <sheet name="งบเงินอุดหนุน" sheetId="70" r:id="rId11"/>
    <sheet name="Ind.List รายจ่าย" sheetId="62" state="hidden" r:id="rId12"/>
    <sheet name="โครงการ" sheetId="67" r:id="rId13"/>
    <sheet name="Ind.โครงการ" sheetId="72" state="hidden" r:id="rId14"/>
    <sheet name="ตัวอย่าง เอกสารนำส่ง" sheetId="73" r:id="rId15"/>
    <sheet name="ตัวอย่าง รายรับ" sheetId="74" r:id="rId16"/>
    <sheet name="ตัวอย่าง รายจ่าย" sheetId="75" r:id="rId17"/>
    <sheet name="ตัวอย่าง งบลงทุน" sheetId="76" r:id="rId18"/>
    <sheet name="ตัวอย่าง งบเงินอุดหนุน" sheetId="77" r:id="rId19"/>
    <sheet name="ตัวอย่าง โครงการ" sheetId="78" r:id="rId20"/>
    <sheet name="CI-Index" sheetId="61" r:id="rId21"/>
    <sheet name="INDEX รายจ่ายอุดหนุน" sheetId="69" state="hidden" r:id="rId22"/>
    <sheet name="Sheet1" sheetId="80" state="hidden" r:id="rId23"/>
    <sheet name="Cmmt item_x0009_Cmmt Item_x0009_Description" sheetId="79" state="hidden" r:id="rId24"/>
    <sheet name="สูตรCIอุดหนุน" sheetId="71" state="hidden" r:id="rId25"/>
    <sheet name="Index (รายรับ)" sheetId="49" state="hidden" r:id="rId26"/>
  </sheets>
  <externalReferences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_xlnm._FilterDatabase" localSheetId="20" hidden="1">'CI-Index'!$A$1:$H$400</definedName>
    <definedName name="_xlnm._FilterDatabase" localSheetId="23" hidden="1">'Cmmt item	Cmmt Item	Description'!$A$1:$F$727</definedName>
    <definedName name="_xlnm._FilterDatabase" localSheetId="25" hidden="1">'Index (รายรับ)'!$A$1:$F$136</definedName>
    <definedName name="_xlnm._FilterDatabase" localSheetId="21" hidden="1">'INDEX รายจ่ายอุดหนุน'!$A$1:$C$1</definedName>
    <definedName name="_xlnm._FilterDatabase" localSheetId="10" hidden="1">งบเงินอุดหนุน!$D$1:$R$500</definedName>
    <definedName name="_xlnm._FilterDatabase" localSheetId="18" hidden="1">'ตัวอย่าง งบเงินอุดหนุน'!$D$1:$R$25</definedName>
    <definedName name="AEC_3">[1]Index!$A$66:$A$73</definedName>
    <definedName name="CI_NO.7">'[2]Index(วิธีจัดซื้อจัดจ้างNo.6)'!$E$2:$E$34</definedName>
    <definedName name="CI_รจ.ตามจริง">'[2]Index No.7'!$C$2:$C$179</definedName>
    <definedName name="CI_อุดหนุน">'[2]Index No.7'!$A$2:$A$25</definedName>
    <definedName name="Conun_2">[1]Index!$A$1:$A$28</definedName>
    <definedName name="d">[3]index!$C$3:$C$9</definedName>
    <definedName name="Functional__Area">'[4]Index10-12(1)'!$B$81:$B$119</definedName>
    <definedName name="functionalarea">[5]Ind.4.2!$G$4:$G$15</definedName>
    <definedName name="FunctionalAreaจ่าย" localSheetId="0">[6]Ind.รายจ่าย!$C$4:$C$51</definedName>
    <definedName name="FunctionalAreaจ่าย">'Ind.List รายจ่าย'!$C$4:$C$52</definedName>
    <definedName name="functionalAreaรับ" localSheetId="0">[6]Ind.รายรับ!$C$2:$C$51</definedName>
    <definedName name="functionalAreaรับ">Ind.รายรับ!$C$2:$C$52</definedName>
    <definedName name="fundcenter">'[7]index '!$C$3:$C$40</definedName>
    <definedName name="Fundรายจ่าย" localSheetId="0">[6]Ind.รายจ่าย!$A$4:$A$44</definedName>
    <definedName name="Fundรายจ่าย">'Ind.List รายจ่าย'!$A$4:$A$44</definedName>
    <definedName name="Fundรายรับ" localSheetId="0">[6]Ind.รายรับ!$A$2:$A$42</definedName>
    <definedName name="Fundรายรับ">Ind.รายรับ!$A$2:$A$42</definedName>
    <definedName name="HTML_CodePage" hidden="1">874</definedName>
    <definedName name="HTML_Control" localSheetId="21" hidden="1">{"'SUMMATION'!$B$2:$I$2"}</definedName>
    <definedName name="HTML_Control" localSheetId="0" hidden="1">{"'SUMMATION'!$B$2:$I$2"}</definedName>
    <definedName name="HTML_Control" hidden="1">{"'SUMMATION'!$B$2:$I$2"}</definedName>
    <definedName name="HTML_Description" hidden="1">""</definedName>
    <definedName name="HTML_Email" hidden="1">""</definedName>
    <definedName name="HTML_Header" hidden="1">"SUMMATION"</definedName>
    <definedName name="HTML_LastUpdate" hidden="1">"21/3/02"</definedName>
    <definedName name="HTML_LineAfter" hidden="1">FALSE</definedName>
    <definedName name="HTML_LineBefore" hidden="1">FALSE</definedName>
    <definedName name="HTML_Name" hidden="1">"Estimate_5"</definedName>
    <definedName name="HTML_OBDlg2" hidden="1">TRUE</definedName>
    <definedName name="HTML_OBDlg4" hidden="1">TRUE</definedName>
    <definedName name="HTML_OS" hidden="1">0</definedName>
    <definedName name="HTML_PathFile" hidden="1">"C:\SAni.htm"</definedName>
    <definedName name="HTML_Title" hidden="1">"อาคารเรียนรวม"</definedName>
    <definedName name="IType">'[8]Income Type'!$A$1:$B$65536</definedName>
    <definedName name="Karupan_old">[9]Index!$A$60:$A$63</definedName>
    <definedName name="Level_01" localSheetId="21">'[4]index รายรับ'!$A$3:$A$5</definedName>
    <definedName name="Level_01" localSheetId="0">'[6]Level (รายรับ)'!$A$3:$A$5</definedName>
    <definedName name="Level_01">'Level (รายรับ)'!$A$3:$A$5</definedName>
    <definedName name="Level_1" localSheetId="21">[10]สูตรCI!$A$3:$A$6</definedName>
    <definedName name="Level_1" localSheetId="0">'[6]Level (รายจ่าย)'!$A$3:$A$7</definedName>
    <definedName name="Level_1">'Level (รายจ่าย)'!$A$3:$A$7</definedName>
    <definedName name="Level2_01">'Level (รายรับ)'!$B$3:$B$9</definedName>
    <definedName name="Level2_02">'Level (รายรับ)'!$C$3</definedName>
    <definedName name="Level2_03">'Level (รายรับ)'!$D$3</definedName>
    <definedName name="Level2_1">'Level (รายจ่าย)'!$B$3:$B$5</definedName>
    <definedName name="Level2_2">'Level (รายจ่าย)'!$C$3:$C$6</definedName>
    <definedName name="Level2_3">'Level (รายจ่าย)'!$D$3:$D$4</definedName>
    <definedName name="Level2_4">'Level (รายจ่าย)'!$E$3</definedName>
    <definedName name="Level2_5">'Level (รายจ่าย)'!$F$3</definedName>
    <definedName name="Level3_01">'Level (รายรับ)'!$E$3:$E$5</definedName>
    <definedName name="Level3_02">'Level (รายรับ)'!$F$3:$F$4</definedName>
    <definedName name="Level3_03">'Level (รายรับ)'!$G$3</definedName>
    <definedName name="Level3_04">'Level (รายรับ)'!$H$3</definedName>
    <definedName name="Level3_05">'Level (รายรับ)'!$I$3</definedName>
    <definedName name="Level3_06">'Level (รายรับ)'!$J$3</definedName>
    <definedName name="Level3_07">'Level (รายรับ)'!$K$3:$K$4</definedName>
    <definedName name="Level3_08">'Level (รายรับ)'!$L$3</definedName>
    <definedName name="Level3_09">'Level (รายรับ)'!$M$3:$M$4</definedName>
    <definedName name="Level3_1">'Level (รายจ่าย)'!$G$3:$G$12</definedName>
    <definedName name="Level3_10">'Level (รายจ่าย)'!$P$3:$P$26</definedName>
    <definedName name="Level3_11">'Level (รายจ่าย)'!$Q$3</definedName>
    <definedName name="Level3_2">'Level (รายจ่าย)'!$H$3:$H$5</definedName>
    <definedName name="Level3_3">'Level (รายจ่าย)'!$I$3:$I$7</definedName>
    <definedName name="Level3_4">'Level (รายจ่าย)'!$J$3:$J$26</definedName>
    <definedName name="Level3_5">'Level (รายจ่าย)'!$K$3:$K$61</definedName>
    <definedName name="Level3_6">'Level (รายจ่าย)'!$L$3:$L$9</definedName>
    <definedName name="Level3_7">'Level (รายจ่าย)'!$M$3:$M$29</definedName>
    <definedName name="Level3_8">'Level (รายจ่าย)'!$N$3:$N$21</definedName>
    <definedName name="Level3_9">'Level (รายจ่าย)'!$O$3:$O$16</definedName>
    <definedName name="Level4_01">'Level (รายรับ)'!$N$3:$N$7</definedName>
    <definedName name="Level4_010">'Level (รายรับ)'!$W$3:$W$7</definedName>
    <definedName name="Level4_011">'Level (รายรับ)'!$X$3</definedName>
    <definedName name="Level4_012">'Level (รายรับ)'!$Y$3:$Y$8</definedName>
    <definedName name="Level4_013">'Level (รายรับ)'!$Z$3:$Z$8</definedName>
    <definedName name="Level4_014">'Level (รายรับ)'!$AA$3</definedName>
    <definedName name="Level4_02">'Level (รายรับ)'!$O$3:$O$6</definedName>
    <definedName name="Level4_03">'Level (รายรับ)'!$P$3:$P$4</definedName>
    <definedName name="Level4_04">'Level (รายรับ)'!$Q$3:$Q$22</definedName>
    <definedName name="Level4_05">'Level (รายรับ)'!$R$3:$R$7</definedName>
    <definedName name="Level4_06">'Level (รายรับ)'!$S$3:$S$9</definedName>
    <definedName name="Level4_07">'Level (รายรับ)'!$T$3:$T$7</definedName>
    <definedName name="Level4_08">'Level (รายรับ)'!$U$3:$U$7</definedName>
    <definedName name="Level4_09">'Level (รายรับ)'!$V$3:$V$5</definedName>
    <definedName name="List">'Ind.List รายจ่าย'!$K$4:$K$6</definedName>
    <definedName name="LOCAL_MYSQL_DATE_FORMAT" localSheetId="2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8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gic" localSheetId="21">[10]สูตรCI!$Q$3:$R$14</definedName>
    <definedName name="Logic" localSheetId="0">'[6]Level (รายจ่าย)'!$U$3:$V$18</definedName>
    <definedName name="Logic">'Level (รายจ่าย)'!$U$3:$V$18</definedName>
    <definedName name="Logic_Table">'Level (รายจ่าย)'!$U$3:$U$7</definedName>
    <definedName name="Logic01" localSheetId="21">'[4]index รายรับ'!$A$13:$B$39</definedName>
    <definedName name="Logic01" localSheetId="0">'[6]Level (รายรับ)'!$A$13:$B$39</definedName>
    <definedName name="Logic01">'Level (รายรับ)'!$A$13:$B$39</definedName>
    <definedName name="name1" localSheetId="0">[6]Ind.รายจ่าย!$H$4:$H$8</definedName>
    <definedName name="name1">'Ind.List รายจ่าย'!$H$4:$H$8</definedName>
    <definedName name="_xlnm.Print_Area" localSheetId="7">'No.3 Old'!$A$1:$Q$19</definedName>
    <definedName name="_xlnm.Print_Area" localSheetId="0">เอกสารนำส่ง!$A$1:$D$29</definedName>
    <definedName name="_xlnm.Print_Area" localSheetId="1">'แบบฟอร์มเงินรายได้สะสม Old'!$A$1:$C$8</definedName>
    <definedName name="_xlnm.Print_Area" localSheetId="12">โครงการ!$A$1:$M$79</definedName>
    <definedName name="_xlnm.Print_Area" localSheetId="10">งบเงินอุดหนุน!$A$1:$R$500</definedName>
    <definedName name="_xlnm.Print_Area" localSheetId="14">'ตัวอย่าง เอกสารนำส่ง'!$A$1:$G$28</definedName>
    <definedName name="_xlnm.Print_Area" localSheetId="19">'ตัวอย่าง โครงการ'!$A$1:$M$76</definedName>
    <definedName name="_xlnm.Print_Area" localSheetId="18">'ตัวอย่าง งบเงินอุดหนุน'!$A$1:$R$25</definedName>
    <definedName name="_xlnm.Print_Area" localSheetId="16">'ตัวอย่าง รายจ่าย'!$A$1:$M$199</definedName>
    <definedName name="_xlnm.Print_Area" localSheetId="15">'ตัวอย่าง รายรับ'!$B$4:$M$32</definedName>
    <definedName name="_xlnm.Print_Area" localSheetId="6">รายจ่าย!$A$1:$N$1001</definedName>
    <definedName name="_xlnm.Print_Area" localSheetId="3">รายรับ!$A$1:$M$404</definedName>
    <definedName name="step001" localSheetId="21">[4]no.4!$B1</definedName>
    <definedName name="step001" localSheetId="0">[6]รายรับ!$C1</definedName>
    <definedName name="step001">รายรับ!$C1</definedName>
    <definedName name="step002" localSheetId="21">[4]no.4!$C1</definedName>
    <definedName name="step002" localSheetId="0">[6]รายรับ!$D1</definedName>
    <definedName name="step002">รายรับ!$D1</definedName>
    <definedName name="step003" localSheetId="21">[4]no.4!$D1</definedName>
    <definedName name="step003" localSheetId="0">[6]รายรับ!$E1</definedName>
    <definedName name="step003">รายรับ!$E1</definedName>
    <definedName name="step004">รายรับ!$F1</definedName>
    <definedName name="step01" localSheetId="21">[4]no.6!$B1</definedName>
    <definedName name="step01" localSheetId="0">[6]รายจ่าย!$C1</definedName>
    <definedName name="step01">รายจ่าย!$C1</definedName>
    <definedName name="step02" localSheetId="21">[4]no.6!$C1</definedName>
    <definedName name="step02" localSheetId="0">[6]รายจ่าย!$D1</definedName>
    <definedName name="step02">รายจ่าย!$D1</definedName>
    <definedName name="step1">'Level (รายจ่าย)'!$U$10</definedName>
    <definedName name="step2">'Level (รายจ่าย)'!$V$10</definedName>
    <definedName name="step3">'Level (รายจ่าย)'!$W$10</definedName>
    <definedName name="Table_Logic" localSheetId="21">[10]สูตรแผนงาน!$F$2:$G$5</definedName>
    <definedName name="Table_Logic">[11]สูตรแผนงาน!$G$3:$H$6</definedName>
    <definedName name="year">'[12]Index1 (ห้ามลบ)'!$B$329:$B$334</definedName>
    <definedName name="เงินเดือน__G100">'Ind.List รายจ่าย'!$L$4:$V$4</definedName>
    <definedName name="เป้าหมายให้บริการหน่วยงาน" localSheetId="21">[10]Ind.4!$C$29:$C$39</definedName>
    <definedName name="เป้าหมายให้บริการหน่วยงาน">[11]Ind.3.3.1!$C$73:$C$80</definedName>
    <definedName name="แผนงาน">[10]สูตรแผนงาน!$A$2:$A$5</definedName>
    <definedName name="แผนงาน2561">'[13]Index10-12'!$G$15:$G$17</definedName>
    <definedName name="แผนงานบูรณาการ">[11]Ind.3.3.1!$G$5:$G$31</definedName>
    <definedName name="แผนงานพฐ.ยุท">[11]Ind.3.3.1!$C$5:$C$35</definedName>
    <definedName name="โครงการ">[11]Ind.3.6!$E$10:$E$28</definedName>
    <definedName name="การนำเงินรายได้สะสมหรือเงินต้นมาใช้" localSheetId="25">'Index (รายรับ)'!$D$64</definedName>
    <definedName name="ค.พร้อมของการบริหารจัดการ" localSheetId="21">[10]Ind.4!$E$22:$E$26</definedName>
    <definedName name="ค.พร้อมของการบริหารจัดการ">[11]Ind.3.3.1!$E$22:$E$26</definedName>
    <definedName name="ค.พร้อมบุคลากร" localSheetId="21">[10]Ind.4!$E$15:$E$19</definedName>
    <definedName name="ค.พร้อมบุคลากร">[11]Ind.3.3.1!$E$15:$E$19</definedName>
    <definedName name="ค.พร้อมพื้นที่ดำเนินโครงการ" localSheetId="21">[10]Ind.4!$E$10:$E$12</definedName>
    <definedName name="ค.พร้อมพื้นที่ดำเนินโครงการ">[11]Ind.3.3.1!$E$10:$E$12</definedName>
    <definedName name="ครุภัณฑ์">'[14]ข้อมูลหลัก (mu)'!$Z$63692:$Z$63694</definedName>
    <definedName name="ความเสี่ยงที่อาจเกิดขึ้น">[10]Ind.4!$E$29:$E$34</definedName>
    <definedName name="ค่าจ้างชั่วคราว__G220">'Ind.List รายจ่าย'!$L$6:$O$6</definedName>
    <definedName name="ค่าจ้างประจำ__G210">'Ind.List รายจ่าย'!$L$5:$N$5</definedName>
    <definedName name="งบบุคลากร">'Ind.List รายจ่าย'!$K$2:$M$2</definedName>
    <definedName name="ชำรุด">'[14]ข้อมูลหลัก (mu)'!$AE$777:$AE$778</definedName>
    <definedName name="ดอกเบี้ยรับและรายได้จากเงินลงทุน" localSheetId="25">'Index (รายรับ)'!$D$35:$D$39</definedName>
    <definedName name="ตัวชี้วัดโครงการ">[4]Indexตัวชี้วัดและแผนงาน!$G$6:$G$9</definedName>
    <definedName name="ที่ตั้ง2">'[12]Index1 (ห้ามลบ)'!$B$290:$B$299</definedName>
    <definedName name="นโยบายรัฐบาล">'[12]Index1 (ห้ามลบ)'!$B$3:$B$65</definedName>
    <definedName name="นย.รัฐบาล" localSheetId="21">[10]Ind.4!$C$9:$C$20</definedName>
    <definedName name="นย.รัฐบาล">[11]Ind.3.3.1!$C$54:$C$64</definedName>
    <definedName name="ประเภท1" localSheetId="21">[10]Ind.4!$C$5:$C$6</definedName>
    <definedName name="ประเภท1">[11]Ind.3.3.1!$C$50:$C$51</definedName>
    <definedName name="ประเภทแผนงาน">[11]Ind.3.3.1!$A$5:$A$8</definedName>
    <definedName name="ประเภทครุภัณฑ์">'[12]Index1 (ห้ามลบ)'!$B$268:$B$276</definedName>
    <definedName name="ประเภทครุภัณฑ์__สิ่งก่อสร้าง">'[2]Index No.6'!$A$2:$A$23</definedName>
    <definedName name="ประเภทครุภัณฑ์สิ่งก่อสร้าง" localSheetId="21">'[15]Index no.4.3'!$A$2:$A$23</definedName>
    <definedName name="ประเภทครุภัณฑ์สิ่งก่อสร้าง" localSheetId="0">[6]Ind.รายจ่าย!$J$25:$J$46</definedName>
    <definedName name="ประเภทครุภัณฑ์สิ่งก่อสร้าง">'Ind.List รายจ่าย'!$J$25:$J$46</definedName>
    <definedName name="ปสก.ค.เชี่ยวชาญ" localSheetId="21">[10]Ind.4!$E$5:$E$7</definedName>
    <definedName name="ปสก.ค.เชี่ยวชาญ">[11]Ind.3.3.1!$E$5:$E$7</definedName>
    <definedName name="ผลผลิต1">'[12]Index1 (ห้ามลบ)'!$B$118:$B$215</definedName>
    <definedName name="ผลผลิต3">[11]Ind.3.3.1!$C$38:$C$47</definedName>
    <definedName name="ผลผลิตบูรณาการ" localSheetId="21">[16]Ind.3.3.1!$G$34:$G$42</definedName>
    <definedName name="ผลผลิตบูรณาการ">[11]Ind.3.3.1!$G$34:$G$42</definedName>
    <definedName name="พันธกิจ" localSheetId="0">[6]Ind.รายจ่าย!$J$73:$J$77</definedName>
    <definedName name="พันธกิจ">'Ind.List รายจ่าย'!$J$73:$J$77</definedName>
    <definedName name="พันธกิจZ108">[10]Ind.4.2!$E$7:$E$11</definedName>
    <definedName name="พื้นฐานหรือยุทธศาสตร์" localSheetId="0">[6]Ind.รายจ่าย!$J$14:$J$21</definedName>
    <definedName name="พื้นฐานหรือยุทธศาสตร์">'Ind.List รายจ่าย'!$J$14:$J$21</definedName>
    <definedName name="ย่อย_2">[1]Index!$I$1:$I$51</definedName>
    <definedName name="ย่อย_3">[1]Index!$I$66:$I$103</definedName>
    <definedName name="ยุทธศาสตร์">'[7]index '!$A$3:$A$7</definedName>
    <definedName name="ยุทธฯมหาลัย1" localSheetId="21">[10]Ind.4!$C$23:$C$26</definedName>
    <definedName name="ยุทธฯมหาลัย1">[11]Ind.3.3.1!$C$67:$C$70</definedName>
    <definedName name="รายได้ค่าปรับและเงินบำรุง" localSheetId="25">'Index (รายรับ)'!$D$47:$D$51</definedName>
    <definedName name="รายได้จัดการศึกษาอื่น" localSheetId="25">'Index (รายรับ)'!$D$8:$D$9</definedName>
    <definedName name="รายได้จากการให้บริการวิชาการ" localSheetId="25">'Index (รายรับ)'!$D$10:$D$26</definedName>
    <definedName name="รายได้จากการขายสินค้าและวัสดุสำรองคลัง" localSheetId="25">'Index (รายรับ)'!$D$45:$D$46</definedName>
    <definedName name="รายได้จากการบริการสุขภาพ" localSheetId="25">'Index (รายรับ)'!$D$29:$D$34</definedName>
    <definedName name="รายได้จากการบริหารสินทรัพย์" localSheetId="25">'Index (รายรับ)'!$D$40:$D$44</definedName>
    <definedName name="รายได้จากการรับบริจาค" localSheetId="25">'Index (รายรับ)'!$D$58:$D$63</definedName>
    <definedName name="รายได้จากการวิจัย" localSheetId="25">'Index (รายรับ)'!$D$27:$D$28</definedName>
    <definedName name="รายได้จากศูนย์ปฏิบัติการโรงแรม" localSheetId="25">'Index (รายรับ)'!$D$4:$D$7</definedName>
    <definedName name="รายได้อื่น" localSheetId="25">'Index (รายรับ)'!$D$52:$D$57</definedName>
    <definedName name="ลงนาม">'[12]Index1 (ห้ามลบ)'!$C$290:$C$295</definedName>
    <definedName name="ลักษณะ">'[12]Index1 (ห้ามลบ)'!$B$316:$B$317</definedName>
    <definedName name="ลักษณะครุภัณฑ์">'[15]Index no.4.3'!$C$2:$C$3</definedName>
    <definedName name="วัตถุประสงค์ของครุภัณฑ์_สิ่งก่อสร้าง">'[2]Index No.6'!$B$2:$B$13</definedName>
    <definedName name="วัตถุประสงค์ครุภัณฑ์สิ่งก่อสร้าง" localSheetId="0">[6]Ind.รายจ่าย!$K$25:$K$36</definedName>
    <definedName name="วัตถุประสงค์ครุภัณฑ์สิ่งก่อสร้าง">'Ind.List รายจ่าย'!$K$25:$K$36</definedName>
    <definedName name="วิธีจัดซื้อจัดจ้าง" localSheetId="0">[6]Ind.รายจ่าย!$J$51:$J$69</definedName>
    <definedName name="วิธีจัดซื้อจัดจ้าง">'Ind.List รายจ่าย'!$J$51:$J$69</definedName>
    <definedName name="หน่วยงาน">'[12]Index1 (ห้ามลบ)'!$B$76:$B$115</definedName>
  </definedNames>
  <calcPr calcId="191029"/>
  <pivotCaches>
    <pivotCache cacheId="0" r:id="rId4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81" l="1"/>
  <c r="C12" i="81" l="1"/>
  <c r="D58" i="67" l="1"/>
  <c r="D59" i="67"/>
  <c r="D57" i="67" s="1"/>
  <c r="B8" i="38"/>
  <c r="B4" i="38"/>
  <c r="C15" i="81"/>
  <c r="D54" i="78" l="1"/>
  <c r="D55" i="78"/>
  <c r="D56" i="78"/>
  <c r="K64" i="78" l="1"/>
  <c r="J64" i="78"/>
  <c r="I64" i="78"/>
  <c r="H64" i="78"/>
  <c r="G64" i="78"/>
  <c r="F64" i="78"/>
  <c r="E64" i="78"/>
  <c r="D64" i="78"/>
  <c r="J25" i="77"/>
  <c r="J24" i="77"/>
  <c r="J23" i="77"/>
  <c r="J22" i="77"/>
  <c r="J21" i="77"/>
  <c r="J20" i="77"/>
  <c r="J19" i="77"/>
  <c r="J18" i="77"/>
  <c r="J17" i="77"/>
  <c r="J16" i="77"/>
  <c r="J15" i="77"/>
  <c r="J14" i="77"/>
  <c r="J13" i="77"/>
  <c r="J12" i="77"/>
  <c r="J11" i="77"/>
  <c r="J10" i="77"/>
  <c r="J9" i="77"/>
  <c r="J8" i="77"/>
  <c r="J7" i="77"/>
  <c r="J6" i="77"/>
  <c r="J5" i="77"/>
  <c r="J495" i="76"/>
  <c r="J494" i="76"/>
  <c r="J493" i="76"/>
  <c r="J492" i="76"/>
  <c r="J491" i="76"/>
  <c r="J490" i="76"/>
  <c r="J489" i="76"/>
  <c r="J488" i="76"/>
  <c r="J487" i="76"/>
  <c r="J486" i="76"/>
  <c r="J485" i="76"/>
  <c r="J484" i="76"/>
  <c r="J483" i="76"/>
  <c r="J482" i="76"/>
  <c r="J481" i="76"/>
  <c r="J480" i="76"/>
  <c r="J479" i="76"/>
  <c r="J478" i="76"/>
  <c r="J477" i="76"/>
  <c r="J476" i="76"/>
  <c r="J475" i="76"/>
  <c r="J474" i="76"/>
  <c r="J473" i="76"/>
  <c r="J472" i="76"/>
  <c r="J471" i="76"/>
  <c r="J470" i="76"/>
  <c r="J469" i="76"/>
  <c r="J468" i="76"/>
  <c r="J467" i="76"/>
  <c r="J466" i="76"/>
  <c r="J465" i="76"/>
  <c r="J464" i="76"/>
  <c r="J463" i="76"/>
  <c r="J462" i="76"/>
  <c r="J461" i="76"/>
  <c r="J460" i="76"/>
  <c r="J459" i="76"/>
  <c r="J458" i="76"/>
  <c r="J457" i="76"/>
  <c r="J456" i="76"/>
  <c r="J455" i="76"/>
  <c r="J454" i="76"/>
  <c r="J453" i="76"/>
  <c r="J452" i="76"/>
  <c r="J451" i="76"/>
  <c r="J450" i="76"/>
  <c r="J449" i="76"/>
  <c r="J448" i="76"/>
  <c r="J447" i="76"/>
  <c r="J446" i="76"/>
  <c r="J445" i="76"/>
  <c r="J444" i="76"/>
  <c r="J443" i="76"/>
  <c r="J442" i="76"/>
  <c r="J441" i="76"/>
  <c r="J440" i="76"/>
  <c r="J439" i="76"/>
  <c r="J438" i="76"/>
  <c r="J437" i="76"/>
  <c r="J436" i="76"/>
  <c r="J435" i="76"/>
  <c r="J434" i="76"/>
  <c r="J433" i="76"/>
  <c r="J432" i="76"/>
  <c r="J431" i="76"/>
  <c r="J430" i="76"/>
  <c r="J429" i="76"/>
  <c r="J428" i="76"/>
  <c r="J427" i="76"/>
  <c r="J426" i="76"/>
  <c r="J425" i="76"/>
  <c r="J424" i="76"/>
  <c r="J423" i="76"/>
  <c r="J422" i="76"/>
  <c r="J421" i="76"/>
  <c r="J420" i="76"/>
  <c r="J419" i="76"/>
  <c r="J418" i="76"/>
  <c r="J417" i="76"/>
  <c r="J416" i="76"/>
  <c r="J415" i="76"/>
  <c r="J414" i="76"/>
  <c r="J413" i="76"/>
  <c r="J412" i="76"/>
  <c r="J411" i="76"/>
  <c r="J410" i="76"/>
  <c r="J409" i="76"/>
  <c r="J408" i="76"/>
  <c r="J407" i="76"/>
  <c r="J406" i="76"/>
  <c r="J405" i="76"/>
  <c r="J404" i="76"/>
  <c r="J403" i="76"/>
  <c r="J402" i="76"/>
  <c r="J401" i="76"/>
  <c r="J400" i="76"/>
  <c r="J399" i="76"/>
  <c r="J398" i="76"/>
  <c r="J397" i="76"/>
  <c r="J396" i="76"/>
  <c r="J395" i="76"/>
  <c r="J394" i="76"/>
  <c r="J393" i="76"/>
  <c r="J392" i="76"/>
  <c r="J391" i="76"/>
  <c r="J390" i="76"/>
  <c r="J389" i="76"/>
  <c r="J388" i="76"/>
  <c r="J387" i="76"/>
  <c r="J386" i="76"/>
  <c r="J385" i="76"/>
  <c r="J384" i="76"/>
  <c r="J383" i="76"/>
  <c r="J382" i="76"/>
  <c r="J381" i="76"/>
  <c r="J380" i="76"/>
  <c r="J379" i="76"/>
  <c r="J378" i="76"/>
  <c r="J377" i="76"/>
  <c r="J376" i="76"/>
  <c r="J375" i="76"/>
  <c r="J374" i="76"/>
  <c r="J373" i="76"/>
  <c r="J372" i="76"/>
  <c r="J371" i="76"/>
  <c r="J370" i="76"/>
  <c r="J369" i="76"/>
  <c r="J368" i="76"/>
  <c r="J367" i="76"/>
  <c r="J366" i="76"/>
  <c r="J365" i="76"/>
  <c r="J364" i="76"/>
  <c r="J363" i="76"/>
  <c r="J362" i="76"/>
  <c r="J361" i="76"/>
  <c r="J360" i="76"/>
  <c r="J359" i="76"/>
  <c r="J358" i="76"/>
  <c r="J357" i="76"/>
  <c r="J356" i="76"/>
  <c r="J355" i="76"/>
  <c r="J354" i="76"/>
  <c r="J353" i="76"/>
  <c r="J352" i="76"/>
  <c r="J351" i="76"/>
  <c r="J350" i="76"/>
  <c r="J349" i="76"/>
  <c r="J348" i="76"/>
  <c r="J347" i="76"/>
  <c r="J346" i="76"/>
  <c r="J345" i="76"/>
  <c r="J344" i="76"/>
  <c r="J343" i="76"/>
  <c r="J342" i="76"/>
  <c r="J341" i="76"/>
  <c r="J340" i="76"/>
  <c r="J339" i="76"/>
  <c r="J338" i="76"/>
  <c r="J337" i="76"/>
  <c r="J336" i="76"/>
  <c r="J335" i="76"/>
  <c r="J334" i="76"/>
  <c r="J333" i="76"/>
  <c r="J332" i="76"/>
  <c r="J331" i="76"/>
  <c r="J330" i="76"/>
  <c r="J329" i="76"/>
  <c r="J328" i="76"/>
  <c r="J327" i="76"/>
  <c r="J326" i="76"/>
  <c r="J325" i="76"/>
  <c r="J324" i="76"/>
  <c r="J323" i="76"/>
  <c r="J322" i="76"/>
  <c r="J321" i="76"/>
  <c r="J320" i="76"/>
  <c r="J319" i="76"/>
  <c r="J318" i="76"/>
  <c r="J317" i="76"/>
  <c r="J316" i="76"/>
  <c r="J315" i="76"/>
  <c r="J314" i="76"/>
  <c r="J313" i="76"/>
  <c r="J312" i="76"/>
  <c r="J311" i="76"/>
  <c r="J310" i="76"/>
  <c r="J309" i="76"/>
  <c r="J308" i="76"/>
  <c r="J307" i="76"/>
  <c r="J306" i="76"/>
  <c r="J305" i="76"/>
  <c r="J304" i="76"/>
  <c r="J303" i="76"/>
  <c r="J302" i="76"/>
  <c r="J301" i="76"/>
  <c r="J300" i="76"/>
  <c r="J299" i="76"/>
  <c r="J298" i="76"/>
  <c r="J297" i="76"/>
  <c r="J296" i="76"/>
  <c r="J295" i="76"/>
  <c r="J294" i="76"/>
  <c r="J293" i="76"/>
  <c r="J292" i="76"/>
  <c r="J291" i="76"/>
  <c r="J290" i="76"/>
  <c r="J289" i="76"/>
  <c r="J288" i="76"/>
  <c r="J287" i="76"/>
  <c r="J286" i="76"/>
  <c r="J285" i="76"/>
  <c r="J284" i="76"/>
  <c r="J283" i="76"/>
  <c r="J282" i="76"/>
  <c r="J281" i="76"/>
  <c r="J280" i="76"/>
  <c r="J279" i="76"/>
  <c r="J278" i="76"/>
  <c r="J277" i="76"/>
  <c r="J276" i="76"/>
  <c r="J275" i="76"/>
  <c r="J274" i="76"/>
  <c r="J273" i="76"/>
  <c r="J272" i="76"/>
  <c r="J271" i="76"/>
  <c r="J270" i="76"/>
  <c r="J269" i="76"/>
  <c r="J268" i="76"/>
  <c r="J267" i="76"/>
  <c r="J266" i="76"/>
  <c r="J265" i="76"/>
  <c r="J264" i="76"/>
  <c r="J263" i="76"/>
  <c r="J262" i="76"/>
  <c r="J261" i="76"/>
  <c r="J260" i="76"/>
  <c r="J259" i="76"/>
  <c r="J258" i="76"/>
  <c r="J257" i="76"/>
  <c r="J256" i="76"/>
  <c r="J255" i="76"/>
  <c r="J254" i="76"/>
  <c r="J253" i="76"/>
  <c r="J252" i="76"/>
  <c r="J251" i="76"/>
  <c r="J250" i="76"/>
  <c r="J249" i="76"/>
  <c r="J248" i="76"/>
  <c r="J247" i="76"/>
  <c r="J246" i="76"/>
  <c r="J245" i="76"/>
  <c r="J244" i="76"/>
  <c r="J243" i="76"/>
  <c r="J242" i="76"/>
  <c r="J241" i="76"/>
  <c r="J240" i="76"/>
  <c r="J239" i="76"/>
  <c r="J238" i="76"/>
  <c r="J237" i="76"/>
  <c r="J236" i="76"/>
  <c r="J235" i="76"/>
  <c r="J234" i="76"/>
  <c r="J233" i="76"/>
  <c r="J232" i="76"/>
  <c r="J231" i="76"/>
  <c r="J230" i="76"/>
  <c r="J229" i="76"/>
  <c r="J228" i="76"/>
  <c r="J227" i="76"/>
  <c r="J226" i="76"/>
  <c r="J225" i="76"/>
  <c r="J224" i="76"/>
  <c r="J223" i="76"/>
  <c r="J222" i="76"/>
  <c r="J221" i="76"/>
  <c r="J220" i="76"/>
  <c r="J219" i="76"/>
  <c r="J218" i="76"/>
  <c r="J217" i="76"/>
  <c r="J216" i="76"/>
  <c r="J215" i="76"/>
  <c r="J214" i="76"/>
  <c r="J213" i="76"/>
  <c r="J212" i="76"/>
  <c r="J211" i="76"/>
  <c r="J210" i="76"/>
  <c r="J209" i="76"/>
  <c r="J208" i="76"/>
  <c r="J207" i="76"/>
  <c r="J206" i="76"/>
  <c r="J205" i="76"/>
  <c r="J204" i="76"/>
  <c r="J203" i="76"/>
  <c r="J202" i="76"/>
  <c r="J201" i="76"/>
  <c r="J200" i="76"/>
  <c r="J199" i="76"/>
  <c r="J198" i="76"/>
  <c r="J197" i="76"/>
  <c r="J196" i="76"/>
  <c r="J195" i="76"/>
  <c r="J194" i="76"/>
  <c r="J193" i="76"/>
  <c r="J192" i="76"/>
  <c r="J191" i="76"/>
  <c r="J190" i="76"/>
  <c r="J189" i="76"/>
  <c r="J188" i="76"/>
  <c r="J187" i="76"/>
  <c r="J186" i="76"/>
  <c r="J185" i="76"/>
  <c r="J184" i="76"/>
  <c r="J183" i="76"/>
  <c r="J182" i="76"/>
  <c r="J181" i="76"/>
  <c r="J180" i="76"/>
  <c r="J179" i="76"/>
  <c r="J178" i="76"/>
  <c r="J177" i="76"/>
  <c r="J176" i="76"/>
  <c r="J175" i="76"/>
  <c r="J174" i="76"/>
  <c r="J173" i="76"/>
  <c r="J172" i="76"/>
  <c r="J171" i="76"/>
  <c r="J170" i="76"/>
  <c r="J169" i="76"/>
  <c r="J168" i="76"/>
  <c r="J167" i="76"/>
  <c r="J166" i="76"/>
  <c r="J165" i="76"/>
  <c r="J164" i="76"/>
  <c r="J163" i="76"/>
  <c r="J162" i="76"/>
  <c r="J161" i="76"/>
  <c r="J160" i="76"/>
  <c r="J159" i="76"/>
  <c r="J158" i="76"/>
  <c r="J157" i="76"/>
  <c r="J156" i="76"/>
  <c r="J155" i="76"/>
  <c r="J154" i="76"/>
  <c r="J153" i="76"/>
  <c r="J152" i="76"/>
  <c r="J151" i="76"/>
  <c r="J150" i="76"/>
  <c r="J149" i="76"/>
  <c r="J148" i="76"/>
  <c r="J147" i="76"/>
  <c r="J146" i="76"/>
  <c r="J145" i="76"/>
  <c r="J144" i="76"/>
  <c r="J143" i="76"/>
  <c r="J142" i="76"/>
  <c r="J141" i="76"/>
  <c r="J140" i="76"/>
  <c r="J139" i="76"/>
  <c r="J138" i="76"/>
  <c r="J137" i="76"/>
  <c r="J136" i="76"/>
  <c r="J135" i="76"/>
  <c r="J134" i="76"/>
  <c r="J133" i="76"/>
  <c r="J132" i="76"/>
  <c r="J131" i="76"/>
  <c r="J130" i="76"/>
  <c r="J129" i="76"/>
  <c r="J128" i="76"/>
  <c r="J127" i="76"/>
  <c r="J126" i="76"/>
  <c r="J125" i="76"/>
  <c r="J124" i="76"/>
  <c r="J123" i="76"/>
  <c r="J122" i="76"/>
  <c r="J121" i="76"/>
  <c r="J120" i="76"/>
  <c r="J119" i="76"/>
  <c r="J118" i="76"/>
  <c r="J117" i="76"/>
  <c r="J116" i="76"/>
  <c r="J115" i="76"/>
  <c r="J114" i="76"/>
  <c r="J113" i="76"/>
  <c r="J112" i="76"/>
  <c r="J111" i="76"/>
  <c r="J110" i="76"/>
  <c r="J109" i="76"/>
  <c r="J108" i="76"/>
  <c r="J107" i="76"/>
  <c r="J106" i="76"/>
  <c r="J105" i="76"/>
  <c r="J104" i="76"/>
  <c r="J103" i="76"/>
  <c r="J102" i="76"/>
  <c r="J101" i="76"/>
  <c r="J100" i="76"/>
  <c r="J99" i="76"/>
  <c r="J98" i="76"/>
  <c r="J97" i="76"/>
  <c r="J96" i="76"/>
  <c r="J95" i="76"/>
  <c r="J94" i="76"/>
  <c r="J93" i="76"/>
  <c r="J92" i="76"/>
  <c r="J91" i="76"/>
  <c r="J90" i="76"/>
  <c r="J89" i="76"/>
  <c r="J88" i="76"/>
  <c r="J87" i="76"/>
  <c r="J86" i="76"/>
  <c r="J85" i="76"/>
  <c r="J84" i="76"/>
  <c r="J83" i="76"/>
  <c r="J82" i="76"/>
  <c r="J81" i="76"/>
  <c r="J80" i="76"/>
  <c r="J79" i="76"/>
  <c r="J78" i="76"/>
  <c r="J77" i="76"/>
  <c r="J76" i="76"/>
  <c r="J75" i="76"/>
  <c r="J74" i="76"/>
  <c r="J73" i="76"/>
  <c r="J72" i="76"/>
  <c r="J71" i="76"/>
  <c r="J70" i="76"/>
  <c r="J69" i="76"/>
  <c r="J68" i="76"/>
  <c r="J67" i="76"/>
  <c r="J66" i="76"/>
  <c r="J65" i="76"/>
  <c r="J64" i="76"/>
  <c r="J63" i="76"/>
  <c r="J62" i="76"/>
  <c r="J61" i="76"/>
  <c r="J60" i="76"/>
  <c r="J59" i="76"/>
  <c r="J58" i="76"/>
  <c r="J57" i="76"/>
  <c r="J56" i="76"/>
  <c r="J55" i="76"/>
  <c r="J54" i="76"/>
  <c r="J53" i="76"/>
  <c r="J52" i="76"/>
  <c r="J51" i="76"/>
  <c r="J50" i="76"/>
  <c r="J49" i="76"/>
  <c r="J48" i="76"/>
  <c r="J47" i="76"/>
  <c r="J46" i="76"/>
  <c r="J45" i="76"/>
  <c r="J44" i="76"/>
  <c r="J43" i="76"/>
  <c r="J42" i="76"/>
  <c r="J41" i="76"/>
  <c r="J40" i="76"/>
  <c r="J39" i="76"/>
  <c r="J38" i="76"/>
  <c r="J37" i="76"/>
  <c r="J36" i="76"/>
  <c r="J35" i="76"/>
  <c r="J34" i="76"/>
  <c r="J33" i="76"/>
  <c r="J32" i="76"/>
  <c r="J31" i="76"/>
  <c r="J30" i="76"/>
  <c r="J29" i="76"/>
  <c r="J28" i="76"/>
  <c r="J27" i="76"/>
  <c r="J26" i="76"/>
  <c r="J25" i="76"/>
  <c r="J24" i="76"/>
  <c r="J23" i="76"/>
  <c r="J22" i="76"/>
  <c r="J21" i="76"/>
  <c r="J20" i="76"/>
  <c r="J19" i="76"/>
  <c r="J18" i="76"/>
  <c r="J17" i="76"/>
  <c r="J16" i="76"/>
  <c r="J15" i="76"/>
  <c r="J14" i="76"/>
  <c r="J13" i="76"/>
  <c r="J12" i="76"/>
  <c r="J11" i="76"/>
  <c r="J10" i="76"/>
  <c r="J9" i="76"/>
  <c r="J8" i="76"/>
  <c r="J7" i="76"/>
  <c r="J6" i="76"/>
  <c r="J5" i="76"/>
  <c r="B4" i="74"/>
  <c r="E19" i="73"/>
  <c r="E15" i="73"/>
  <c r="E12" i="73"/>
  <c r="J489" i="66" l="1"/>
  <c r="J488" i="66"/>
  <c r="J487" i="66"/>
  <c r="J486" i="66"/>
  <c r="J485" i="66"/>
  <c r="J498" i="70"/>
  <c r="J476" i="70"/>
  <c r="J475" i="70"/>
  <c r="J474" i="70"/>
  <c r="J473" i="70"/>
  <c r="J472" i="70"/>
  <c r="J471" i="70"/>
  <c r="J470" i="70"/>
  <c r="J469" i="70"/>
  <c r="J468" i="70"/>
  <c r="J467" i="70"/>
  <c r="J466" i="70"/>
  <c r="J465" i="70"/>
  <c r="J296" i="70"/>
  <c r="J295" i="70"/>
  <c r="J294" i="70"/>
  <c r="J293" i="70"/>
  <c r="J292" i="70"/>
  <c r="J291" i="70"/>
  <c r="J290" i="70"/>
  <c r="J289" i="70"/>
  <c r="J288" i="70"/>
  <c r="J287" i="70"/>
  <c r="J286" i="70"/>
  <c r="J285" i="70"/>
  <c r="J284" i="70"/>
  <c r="J283" i="70"/>
  <c r="J282" i="70"/>
  <c r="J281" i="70"/>
  <c r="J280" i="70"/>
  <c r="J279" i="70"/>
  <c r="J278" i="70"/>
  <c r="J277" i="70"/>
  <c r="J276" i="70"/>
  <c r="J275" i="70"/>
  <c r="J274" i="70"/>
  <c r="J273" i="70"/>
  <c r="J272" i="70"/>
  <c r="J271" i="70"/>
  <c r="J270" i="70"/>
  <c r="J269" i="70"/>
  <c r="J268" i="70"/>
  <c r="J267" i="70"/>
  <c r="J266" i="70"/>
  <c r="J265" i="70"/>
  <c r="J264" i="70"/>
  <c r="J263" i="70"/>
  <c r="J262" i="70"/>
  <c r="J261" i="70"/>
  <c r="J260" i="70"/>
  <c r="J259" i="70"/>
  <c r="J258" i="70"/>
  <c r="J257" i="70"/>
  <c r="J256" i="70"/>
  <c r="J255" i="70"/>
  <c r="J254" i="70"/>
  <c r="J253" i="70"/>
  <c r="J252" i="70"/>
  <c r="J251" i="70"/>
  <c r="J250" i="70"/>
  <c r="J249" i="70"/>
  <c r="J248" i="70"/>
  <c r="J247" i="70"/>
  <c r="J246" i="70"/>
  <c r="J245" i="70"/>
  <c r="J244" i="70"/>
  <c r="J243" i="70"/>
  <c r="J242" i="70"/>
  <c r="J241" i="70"/>
  <c r="J240" i="70"/>
  <c r="J239" i="70"/>
  <c r="J238" i="70"/>
  <c r="J237" i="70"/>
  <c r="J236" i="70"/>
  <c r="J235" i="70"/>
  <c r="J234" i="70"/>
  <c r="J233" i="70"/>
  <c r="J232" i="70"/>
  <c r="J231" i="70"/>
  <c r="J230" i="70"/>
  <c r="J229" i="70"/>
  <c r="J228" i="70"/>
  <c r="J227" i="70"/>
  <c r="J226" i="70"/>
  <c r="J225" i="70"/>
  <c r="J224" i="70"/>
  <c r="J223" i="70"/>
  <c r="J222" i="70"/>
  <c r="J221" i="70"/>
  <c r="J220" i="70"/>
  <c r="J219" i="70"/>
  <c r="J218" i="70"/>
  <c r="J217" i="70"/>
  <c r="J216" i="70"/>
  <c r="J215" i="70"/>
  <c r="J214" i="70"/>
  <c r="J213" i="70"/>
  <c r="J212" i="70"/>
  <c r="J211" i="70"/>
  <c r="J210" i="70"/>
  <c r="J209" i="70"/>
  <c r="J208" i="70"/>
  <c r="J207" i="70"/>
  <c r="J206" i="70"/>
  <c r="J205" i="70"/>
  <c r="J204" i="70"/>
  <c r="J203" i="70"/>
  <c r="J202" i="70"/>
  <c r="J201" i="70"/>
  <c r="J200" i="70"/>
  <c r="J199" i="70"/>
  <c r="J198" i="70"/>
  <c r="J197" i="70"/>
  <c r="J196" i="70"/>
  <c r="J195" i="70"/>
  <c r="J194" i="70"/>
  <c r="J193" i="70"/>
  <c r="J192" i="70"/>
  <c r="J191" i="70"/>
  <c r="J190" i="70"/>
  <c r="J189" i="70"/>
  <c r="J188" i="70"/>
  <c r="J187" i="70"/>
  <c r="J186" i="70"/>
  <c r="J185" i="70"/>
  <c r="J184" i="70"/>
  <c r="J183" i="70"/>
  <c r="J182" i="70"/>
  <c r="J181" i="70"/>
  <c r="J180" i="70"/>
  <c r="J179" i="70"/>
  <c r="J178" i="70"/>
  <c r="J177" i="70"/>
  <c r="J176" i="70"/>
  <c r="J175" i="70"/>
  <c r="J174" i="70"/>
  <c r="J173" i="70"/>
  <c r="J172" i="70"/>
  <c r="J171" i="70"/>
  <c r="J170" i="70"/>
  <c r="J169" i="70"/>
  <c r="J168" i="70"/>
  <c r="J167" i="70"/>
  <c r="J166" i="70"/>
  <c r="J165" i="70"/>
  <c r="J164" i="70"/>
  <c r="J163" i="70"/>
  <c r="J162" i="70"/>
  <c r="J161" i="70"/>
  <c r="J160" i="70"/>
  <c r="J159" i="70"/>
  <c r="J158" i="70"/>
  <c r="J157" i="70"/>
  <c r="J156" i="70"/>
  <c r="J155" i="70"/>
  <c r="J154" i="70"/>
  <c r="J153" i="70"/>
  <c r="J152" i="70"/>
  <c r="J151" i="70"/>
  <c r="J150" i="70"/>
  <c r="J149" i="70"/>
  <c r="J148" i="70"/>
  <c r="J147" i="70"/>
  <c r="J146" i="70"/>
  <c r="J145" i="70"/>
  <c r="J144" i="70"/>
  <c r="J143" i="70"/>
  <c r="J142" i="70"/>
  <c r="J141" i="70"/>
  <c r="J140" i="70"/>
  <c r="J139" i="70"/>
  <c r="J138" i="70"/>
  <c r="J137" i="70"/>
  <c r="J136" i="70"/>
  <c r="J135" i="70"/>
  <c r="J134" i="70"/>
  <c r="J133" i="70"/>
  <c r="J132" i="70"/>
  <c r="J131" i="70"/>
  <c r="J130" i="70"/>
  <c r="J129" i="70"/>
  <c r="J128" i="70"/>
  <c r="J127" i="70"/>
  <c r="J126" i="70"/>
  <c r="J125" i="70"/>
  <c r="J124" i="70"/>
  <c r="J123" i="70"/>
  <c r="J122" i="70"/>
  <c r="J121" i="70"/>
  <c r="J335" i="70"/>
  <c r="J334" i="70"/>
  <c r="J333" i="70"/>
  <c r="J332" i="70"/>
  <c r="J331" i="70"/>
  <c r="J330" i="70"/>
  <c r="J329" i="70"/>
  <c r="J328" i="70"/>
  <c r="J327" i="70"/>
  <c r="J326" i="70"/>
  <c r="J325" i="70"/>
  <c r="J324" i="70"/>
  <c r="J323" i="70"/>
  <c r="J322" i="70"/>
  <c r="J321" i="70"/>
  <c r="J320" i="70"/>
  <c r="J319" i="70"/>
  <c r="J318" i="70"/>
  <c r="J317" i="70"/>
  <c r="J316" i="70"/>
  <c r="J315" i="70"/>
  <c r="J314" i="70"/>
  <c r="J313" i="70"/>
  <c r="J312" i="70"/>
  <c r="J311" i="70"/>
  <c r="J310" i="70"/>
  <c r="J309" i="70"/>
  <c r="J308" i="70"/>
  <c r="J307" i="70"/>
  <c r="J306" i="70"/>
  <c r="J305" i="70"/>
  <c r="J304" i="70"/>
  <c r="J303" i="70"/>
  <c r="J302" i="70"/>
  <c r="J35" i="70"/>
  <c r="J34" i="70"/>
  <c r="J33" i="70"/>
  <c r="J32" i="70"/>
  <c r="J31" i="70"/>
  <c r="J30" i="70"/>
  <c r="J29" i="70"/>
  <c r="J28" i="70"/>
  <c r="J27" i="70"/>
  <c r="J26" i="70"/>
  <c r="J25" i="70"/>
  <c r="J24" i="70"/>
  <c r="J23" i="70"/>
  <c r="J22" i="70"/>
  <c r="J21" i="70"/>
  <c r="J20" i="70"/>
  <c r="J19" i="70"/>
  <c r="J18" i="70"/>
  <c r="J17" i="70"/>
  <c r="J16" i="70"/>
  <c r="J15" i="70"/>
  <c r="J14" i="70"/>
  <c r="J13" i="70"/>
  <c r="J12" i="70"/>
  <c r="J11" i="70"/>
  <c r="J10" i="70"/>
  <c r="J9" i="70"/>
  <c r="J8" i="70"/>
  <c r="J7" i="70"/>
  <c r="J93" i="70"/>
  <c r="J92" i="70"/>
  <c r="J91" i="70"/>
  <c r="J90" i="70"/>
  <c r="J89" i="70"/>
  <c r="J88" i="70"/>
  <c r="J87" i="70"/>
  <c r="J86" i="70"/>
  <c r="J85" i="70"/>
  <c r="J84" i="70"/>
  <c r="J83" i="70"/>
  <c r="J82" i="70"/>
  <c r="J81" i="70"/>
  <c r="J80" i="70"/>
  <c r="J79" i="70"/>
  <c r="J78" i="70"/>
  <c r="J77" i="70"/>
  <c r="J76" i="70"/>
  <c r="J75" i="70"/>
  <c r="J74" i="70"/>
  <c r="J73" i="70"/>
  <c r="J72" i="70"/>
  <c r="J71" i="70"/>
  <c r="J70" i="70"/>
  <c r="J69" i="70"/>
  <c r="J68" i="70"/>
  <c r="J67" i="70"/>
  <c r="J66" i="70"/>
  <c r="J65" i="70"/>
  <c r="J64" i="70"/>
  <c r="J63" i="70"/>
  <c r="J62" i="70"/>
  <c r="J61" i="70"/>
  <c r="J60" i="70"/>
  <c r="J59" i="70"/>
  <c r="J58" i="70"/>
  <c r="J57" i="70"/>
  <c r="J56" i="70"/>
  <c r="J55" i="70"/>
  <c r="J54" i="70"/>
  <c r="J53" i="70"/>
  <c r="J52" i="70"/>
  <c r="J51" i="70"/>
  <c r="J50" i="70"/>
  <c r="J49" i="70"/>
  <c r="J48" i="70"/>
  <c r="J47" i="70"/>
  <c r="J46" i="70"/>
  <c r="J45" i="70"/>
  <c r="J44" i="70"/>
  <c r="J43" i="70"/>
  <c r="J42" i="70"/>
  <c r="J41" i="70"/>
  <c r="J40" i="70"/>
  <c r="J39" i="70"/>
  <c r="J38" i="70"/>
  <c r="J37" i="70"/>
  <c r="J360" i="70"/>
  <c r="J359" i="70"/>
  <c r="J358" i="70"/>
  <c r="J357" i="70"/>
  <c r="J356" i="70"/>
  <c r="J355" i="70"/>
  <c r="J354" i="70"/>
  <c r="J353" i="70"/>
  <c r="J352" i="70"/>
  <c r="J351" i="70"/>
  <c r="J350" i="70"/>
  <c r="J349" i="70"/>
  <c r="J348" i="70"/>
  <c r="J347" i="70"/>
  <c r="J346" i="70"/>
  <c r="J345" i="70"/>
  <c r="J344" i="70"/>
  <c r="J343" i="70"/>
  <c r="J342" i="70"/>
  <c r="J341" i="70"/>
  <c r="J340" i="70"/>
  <c r="J339" i="70"/>
  <c r="J338" i="70"/>
  <c r="J337" i="70"/>
  <c r="J336" i="70"/>
  <c r="J301" i="70"/>
  <c r="J300" i="70"/>
  <c r="J299" i="70"/>
  <c r="J298" i="70"/>
  <c r="J297" i="70"/>
  <c r="J120" i="70"/>
  <c r="J119" i="70"/>
  <c r="J118" i="70"/>
  <c r="J117" i="70"/>
  <c r="J116" i="70"/>
  <c r="J115" i="70"/>
  <c r="J114" i="70"/>
  <c r="J113" i="70"/>
  <c r="J112" i="70"/>
  <c r="J111" i="70"/>
  <c r="J110" i="70"/>
  <c r="J109" i="70"/>
  <c r="J108" i="70"/>
  <c r="J107" i="70"/>
  <c r="J106" i="70"/>
  <c r="J105" i="70"/>
  <c r="J104" i="70"/>
  <c r="J103" i="70"/>
  <c r="J102" i="70"/>
  <c r="J101" i="70"/>
  <c r="J100" i="70"/>
  <c r="J99" i="70"/>
  <c r="J98" i="70"/>
  <c r="J97" i="70"/>
  <c r="J96" i="70"/>
  <c r="J95" i="70"/>
  <c r="J94" i="70"/>
  <c r="J417" i="70"/>
  <c r="J416" i="70"/>
  <c r="J415" i="70"/>
  <c r="J414" i="70"/>
  <c r="J413" i="70"/>
  <c r="J412" i="70"/>
  <c r="J411" i="70"/>
  <c r="J410" i="70"/>
  <c r="J409" i="70"/>
  <c r="J408" i="70"/>
  <c r="J407" i="70"/>
  <c r="J406" i="70"/>
  <c r="J405" i="70"/>
  <c r="J404" i="70"/>
  <c r="J403" i="70"/>
  <c r="J402" i="70"/>
  <c r="J401" i="70"/>
  <c r="J400" i="70"/>
  <c r="J399" i="70"/>
  <c r="J398" i="70"/>
  <c r="J397" i="70"/>
  <c r="J396" i="70"/>
  <c r="J395" i="70"/>
  <c r="J394" i="70"/>
  <c r="J393" i="70"/>
  <c r="J392" i="70"/>
  <c r="J391" i="70"/>
  <c r="J390" i="70"/>
  <c r="J389" i="70"/>
  <c r="J388" i="70"/>
  <c r="J387" i="70"/>
  <c r="J386" i="70"/>
  <c r="J385" i="70"/>
  <c r="J384" i="70"/>
  <c r="J383" i="70"/>
  <c r="J382" i="70"/>
  <c r="J381" i="70"/>
  <c r="J380" i="70"/>
  <c r="J379" i="70"/>
  <c r="J378" i="70"/>
  <c r="J377" i="70"/>
  <c r="J376" i="70"/>
  <c r="J375" i="70"/>
  <c r="J374" i="70"/>
  <c r="J373" i="70"/>
  <c r="J372" i="70"/>
  <c r="J371" i="70"/>
  <c r="J370" i="70"/>
  <c r="J369" i="70"/>
  <c r="J368" i="70"/>
  <c r="J367" i="70"/>
  <c r="J366" i="70"/>
  <c r="J365" i="70"/>
  <c r="J364" i="70"/>
  <c r="J363" i="70"/>
  <c r="J362" i="70"/>
  <c r="J361" i="70"/>
  <c r="J438" i="70"/>
  <c r="J437" i="70"/>
  <c r="J436" i="70"/>
  <c r="J435" i="70"/>
  <c r="J434" i="70"/>
  <c r="J433" i="70"/>
  <c r="J432" i="70"/>
  <c r="J431" i="70"/>
  <c r="J430" i="70"/>
  <c r="J429" i="70"/>
  <c r="J428" i="70"/>
  <c r="J427" i="70"/>
  <c r="J426" i="70"/>
  <c r="J425" i="70"/>
  <c r="J424" i="70"/>
  <c r="J423" i="70"/>
  <c r="J422" i="70"/>
  <c r="J421" i="70"/>
  <c r="J420" i="70"/>
  <c r="J419" i="70"/>
  <c r="J418" i="70"/>
  <c r="J459" i="70"/>
  <c r="J458" i="70"/>
  <c r="J457" i="70"/>
  <c r="J456" i="70"/>
  <c r="J455" i="70"/>
  <c r="J454" i="70"/>
  <c r="J453" i="70"/>
  <c r="J452" i="70"/>
  <c r="J451" i="70"/>
  <c r="J450" i="70"/>
  <c r="J449" i="70"/>
  <c r="J448" i="70"/>
  <c r="J447" i="70"/>
  <c r="J446" i="70"/>
  <c r="J445" i="70"/>
  <c r="J444" i="70"/>
  <c r="J443" i="70"/>
  <c r="J442" i="70"/>
  <c r="J441" i="70"/>
  <c r="J440" i="70"/>
  <c r="J439" i="70"/>
  <c r="J36" i="70"/>
  <c r="J460" i="70"/>
  <c r="J461" i="70"/>
  <c r="J462" i="70"/>
  <c r="J463" i="70"/>
  <c r="J464" i="70"/>
  <c r="J477" i="70"/>
  <c r="J478" i="70"/>
  <c r="J479" i="70"/>
  <c r="J480" i="70"/>
  <c r="J481" i="70"/>
  <c r="F67" i="67" l="1"/>
  <c r="G67" i="67"/>
  <c r="H67" i="67"/>
  <c r="I67" i="67"/>
  <c r="J67" i="67"/>
  <c r="K67" i="67"/>
  <c r="D67" i="67"/>
  <c r="E67" i="67"/>
  <c r="J6" i="70"/>
  <c r="J482" i="70"/>
  <c r="J483" i="70"/>
  <c r="J484" i="70"/>
  <c r="J485" i="70"/>
  <c r="J486" i="70"/>
  <c r="J487" i="70"/>
  <c r="J488" i="70"/>
  <c r="J489" i="70"/>
  <c r="J490" i="70"/>
  <c r="J491" i="70"/>
  <c r="J492" i="70"/>
  <c r="J493" i="70"/>
  <c r="J494" i="70"/>
  <c r="J495" i="70"/>
  <c r="J496" i="70"/>
  <c r="J497" i="70"/>
  <c r="J499" i="70"/>
  <c r="J500" i="70"/>
  <c r="J5" i="70" l="1"/>
  <c r="J499" i="66" l="1"/>
  <c r="J498" i="66"/>
  <c r="J497" i="66"/>
  <c r="J496" i="66"/>
  <c r="J495" i="66"/>
  <c r="J494" i="66"/>
  <c r="J493" i="66"/>
  <c r="J492" i="66"/>
  <c r="J491" i="66"/>
  <c r="J490" i="66"/>
  <c r="J484" i="66"/>
  <c r="J483" i="66"/>
  <c r="J482" i="66"/>
  <c r="J481" i="66"/>
  <c r="J480" i="66"/>
  <c r="J479" i="66"/>
  <c r="J478" i="66"/>
  <c r="J477" i="66"/>
  <c r="J476" i="66"/>
  <c r="J475" i="66"/>
  <c r="J474" i="66"/>
  <c r="J473" i="66"/>
  <c r="J472" i="66"/>
  <c r="J471" i="66"/>
  <c r="J470" i="66"/>
  <c r="J469" i="66"/>
  <c r="J468" i="66"/>
  <c r="J467" i="66"/>
  <c r="J466" i="66"/>
  <c r="J465" i="66"/>
  <c r="J464" i="66"/>
  <c r="J463" i="66"/>
  <c r="J462" i="66"/>
  <c r="J461" i="66"/>
  <c r="J460" i="66"/>
  <c r="J459" i="66"/>
  <c r="J458" i="66"/>
  <c r="J457" i="66"/>
  <c r="J456" i="66"/>
  <c r="J423" i="66"/>
  <c r="J424" i="66"/>
  <c r="J425" i="66"/>
  <c r="J426" i="66"/>
  <c r="J427" i="66"/>
  <c r="J428" i="66"/>
  <c r="J429" i="66"/>
  <c r="J430" i="66"/>
  <c r="J431" i="66"/>
  <c r="J432" i="66"/>
  <c r="J433" i="66"/>
  <c r="J434" i="66"/>
  <c r="J435" i="66"/>
  <c r="J436" i="66"/>
  <c r="J437" i="66"/>
  <c r="J438" i="66"/>
  <c r="J439" i="66"/>
  <c r="J440" i="66"/>
  <c r="J441" i="66"/>
  <c r="J442" i="66"/>
  <c r="J443" i="66"/>
  <c r="J355" i="66"/>
  <c r="J354" i="66"/>
  <c r="J353" i="66"/>
  <c r="J352" i="66"/>
  <c r="J351" i="66"/>
  <c r="J350" i="66"/>
  <c r="J349" i="66"/>
  <c r="J348" i="66"/>
  <c r="J347" i="66"/>
  <c r="J346" i="66"/>
  <c r="J345" i="66"/>
  <c r="J344" i="66"/>
  <c r="J343" i="66"/>
  <c r="J342" i="66"/>
  <c r="J341" i="66"/>
  <c r="J340" i="66"/>
  <c r="J339" i="66"/>
  <c r="J338" i="66"/>
  <c r="J337" i="66"/>
  <c r="J336" i="66"/>
  <c r="J335" i="66"/>
  <c r="J334" i="66"/>
  <c r="J333" i="66"/>
  <c r="J332" i="66"/>
  <c r="J331" i="66"/>
  <c r="J330" i="66"/>
  <c r="J329" i="66"/>
  <c r="J328" i="66"/>
  <c r="J327" i="66"/>
  <c r="J326" i="66"/>
  <c r="J325" i="66"/>
  <c r="J324" i="66"/>
  <c r="J323" i="66"/>
  <c r="J322" i="66"/>
  <c r="J321" i="66"/>
  <c r="J320" i="66"/>
  <c r="J319" i="66"/>
  <c r="J318" i="66"/>
  <c r="J317" i="66"/>
  <c r="J316" i="66"/>
  <c r="J315" i="66"/>
  <c r="J314" i="66"/>
  <c r="J313" i="66"/>
  <c r="J312" i="66"/>
  <c r="J311" i="66"/>
  <c r="J310" i="66"/>
  <c r="J309" i="66"/>
  <c r="J308" i="66"/>
  <c r="J307" i="66"/>
  <c r="J306" i="66"/>
  <c r="J305" i="66"/>
  <c r="J304" i="66"/>
  <c r="J303" i="66"/>
  <c r="J302" i="66"/>
  <c r="J301" i="66"/>
  <c r="J300" i="66"/>
  <c r="J299" i="66"/>
  <c r="J298" i="66"/>
  <c r="J297" i="66"/>
  <c r="J296" i="66"/>
  <c r="J295" i="66"/>
  <c r="J294" i="66"/>
  <c r="J293" i="66"/>
  <c r="J292" i="66"/>
  <c r="J291" i="66"/>
  <c r="J290" i="66"/>
  <c r="J289" i="66"/>
  <c r="J288" i="66"/>
  <c r="J287" i="66"/>
  <c r="J286" i="66"/>
  <c r="J285" i="66"/>
  <c r="J284" i="66"/>
  <c r="J283" i="66"/>
  <c r="J282" i="66"/>
  <c r="J281" i="66"/>
  <c r="J280" i="66"/>
  <c r="J279" i="66"/>
  <c r="J278" i="66"/>
  <c r="J277" i="66"/>
  <c r="J276" i="66"/>
  <c r="J275" i="66"/>
  <c r="J274" i="66"/>
  <c r="J273" i="66"/>
  <c r="J272" i="66"/>
  <c r="J271" i="66"/>
  <c r="J178" i="66"/>
  <c r="J177" i="66"/>
  <c r="J176" i="66"/>
  <c r="J175" i="66"/>
  <c r="J174" i="66"/>
  <c r="J173" i="66"/>
  <c r="J172" i="66"/>
  <c r="J171" i="66"/>
  <c r="J170" i="66"/>
  <c r="J169" i="66"/>
  <c r="J168" i="66"/>
  <c r="J167" i="66"/>
  <c r="J166" i="66"/>
  <c r="J165" i="66"/>
  <c r="J164" i="66"/>
  <c r="J163" i="66"/>
  <c r="J162" i="66"/>
  <c r="J161" i="66"/>
  <c r="J160" i="66"/>
  <c r="J159" i="66"/>
  <c r="J158" i="66"/>
  <c r="J157" i="66"/>
  <c r="J156" i="66"/>
  <c r="J155" i="66"/>
  <c r="J154" i="66"/>
  <c r="J153" i="66"/>
  <c r="J152" i="66"/>
  <c r="J151" i="66"/>
  <c r="J150" i="66"/>
  <c r="J149" i="66"/>
  <c r="J148" i="66"/>
  <c r="J147" i="66"/>
  <c r="J146" i="66"/>
  <c r="J145" i="66"/>
  <c r="J144" i="66"/>
  <c r="J143" i="66"/>
  <c r="J142" i="66"/>
  <c r="J141" i="66"/>
  <c r="J140" i="66"/>
  <c r="J139" i="66"/>
  <c r="J138" i="66"/>
  <c r="J137" i="66"/>
  <c r="J136" i="66"/>
  <c r="J135" i="66"/>
  <c r="J134" i="66"/>
  <c r="J133" i="66"/>
  <c r="J132" i="66"/>
  <c r="J131" i="66"/>
  <c r="J130" i="66"/>
  <c r="J129" i="66"/>
  <c r="J128" i="66"/>
  <c r="J127" i="66"/>
  <c r="J126" i="66"/>
  <c r="J125" i="66"/>
  <c r="J124" i="66"/>
  <c r="J123" i="66"/>
  <c r="J122" i="66"/>
  <c r="J121" i="66"/>
  <c r="J120" i="66"/>
  <c r="J119" i="66"/>
  <c r="J118" i="66"/>
  <c r="J117" i="66"/>
  <c r="J116" i="66"/>
  <c r="J115" i="66"/>
  <c r="J114" i="66"/>
  <c r="J113" i="66"/>
  <c r="J112" i="66"/>
  <c r="J111" i="66"/>
  <c r="J110" i="66"/>
  <c r="J109" i="66"/>
  <c r="J108" i="66"/>
  <c r="J107" i="66"/>
  <c r="J106" i="66"/>
  <c r="J105" i="66"/>
  <c r="J104" i="66"/>
  <c r="J103" i="66"/>
  <c r="J102" i="66"/>
  <c r="J101" i="66"/>
  <c r="J100" i="66"/>
  <c r="J99" i="66"/>
  <c r="J98" i="66"/>
  <c r="J97" i="66"/>
  <c r="J96" i="66"/>
  <c r="J95" i="66"/>
  <c r="J94" i="66"/>
  <c r="J93" i="66"/>
  <c r="J92" i="66"/>
  <c r="J91" i="66"/>
  <c r="J90" i="66"/>
  <c r="J89" i="66"/>
  <c r="J88" i="66"/>
  <c r="J87" i="66"/>
  <c r="J86" i="66"/>
  <c r="J85" i="66"/>
  <c r="J84" i="66"/>
  <c r="J83" i="66"/>
  <c r="J82" i="66"/>
  <c r="J81" i="66"/>
  <c r="J80" i="66"/>
  <c r="J79" i="66"/>
  <c r="J78" i="66"/>
  <c r="J77" i="66"/>
  <c r="J76" i="66"/>
  <c r="J75" i="66"/>
  <c r="J74" i="66"/>
  <c r="J73" i="66"/>
  <c r="J72" i="66"/>
  <c r="J71" i="66"/>
  <c r="J70" i="66"/>
  <c r="J69" i="66"/>
  <c r="J68" i="66"/>
  <c r="J67" i="66"/>
  <c r="J66" i="66"/>
  <c r="J65" i="66"/>
  <c r="J64" i="66"/>
  <c r="J63" i="66"/>
  <c r="J62" i="66"/>
  <c r="J61" i="66"/>
  <c r="J60" i="66"/>
  <c r="J59" i="66"/>
  <c r="J58" i="66"/>
  <c r="J57" i="66"/>
  <c r="J56" i="66"/>
  <c r="J55" i="66"/>
  <c r="J54" i="66"/>
  <c r="J53" i="66"/>
  <c r="J52" i="66"/>
  <c r="J51" i="66"/>
  <c r="J50" i="66"/>
  <c r="J49" i="66"/>
  <c r="J48" i="66"/>
  <c r="J47" i="66"/>
  <c r="J46" i="66"/>
  <c r="J45" i="66"/>
  <c r="J44" i="66"/>
  <c r="J43" i="66"/>
  <c r="J42" i="66"/>
  <c r="J41" i="66"/>
  <c r="J40" i="66"/>
  <c r="J39" i="66"/>
  <c r="J38" i="66"/>
  <c r="J37" i="66"/>
  <c r="J36" i="66"/>
  <c r="J35" i="66"/>
  <c r="J34" i="66"/>
  <c r="J33" i="66"/>
  <c r="J32" i="66"/>
  <c r="J31" i="66"/>
  <c r="J30" i="66"/>
  <c r="J29" i="66"/>
  <c r="J28" i="66"/>
  <c r="J27" i="66"/>
  <c r="J26" i="66"/>
  <c r="J25" i="66"/>
  <c r="J24" i="66"/>
  <c r="J23" i="66"/>
  <c r="J22" i="66"/>
  <c r="J21" i="66"/>
  <c r="J20" i="66"/>
  <c r="J19" i="66"/>
  <c r="J18" i="66"/>
  <c r="J17" i="66"/>
  <c r="J16" i="66"/>
  <c r="J15" i="66"/>
  <c r="J14" i="66"/>
  <c r="J13" i="66"/>
  <c r="J12" i="66"/>
  <c r="J11" i="66"/>
  <c r="J10" i="66"/>
  <c r="J9" i="66"/>
  <c r="J8" i="66"/>
  <c r="J7" i="66"/>
  <c r="J267" i="66"/>
  <c r="J266" i="66"/>
  <c r="J265" i="66"/>
  <c r="J264" i="66"/>
  <c r="J263" i="66"/>
  <c r="J262" i="66"/>
  <c r="J261" i="66"/>
  <c r="J260" i="66"/>
  <c r="J259" i="66"/>
  <c r="J258" i="66"/>
  <c r="J257" i="66"/>
  <c r="J256" i="66"/>
  <c r="J255" i="66"/>
  <c r="J254" i="66"/>
  <c r="J253" i="66"/>
  <c r="J252" i="66"/>
  <c r="J251" i="66"/>
  <c r="J250" i="66"/>
  <c r="J249" i="66"/>
  <c r="J248" i="66"/>
  <c r="J247" i="66"/>
  <c r="J246" i="66"/>
  <c r="J245" i="66"/>
  <c r="J244" i="66"/>
  <c r="J243" i="66"/>
  <c r="J242" i="66"/>
  <c r="J241" i="66"/>
  <c r="J240" i="66"/>
  <c r="J239" i="66"/>
  <c r="J238" i="66"/>
  <c r="J237" i="66"/>
  <c r="J236" i="66"/>
  <c r="J235" i="66"/>
  <c r="J234" i="66"/>
  <c r="J233" i="66"/>
  <c r="J232" i="66"/>
  <c r="J231" i="66"/>
  <c r="J230" i="66"/>
  <c r="J229" i="66"/>
  <c r="J228" i="66"/>
  <c r="J227" i="66"/>
  <c r="J226" i="66"/>
  <c r="J225" i="66"/>
  <c r="J224" i="66"/>
  <c r="J223" i="66"/>
  <c r="J222" i="66"/>
  <c r="J221" i="66"/>
  <c r="J220" i="66"/>
  <c r="J219" i="66"/>
  <c r="J218" i="66"/>
  <c r="J217" i="66"/>
  <c r="J216" i="66"/>
  <c r="J215" i="66"/>
  <c r="J214" i="66"/>
  <c r="J213" i="66"/>
  <c r="J212" i="66"/>
  <c r="J211" i="66"/>
  <c r="J210" i="66"/>
  <c r="J209" i="66"/>
  <c r="J208" i="66"/>
  <c r="J207" i="66"/>
  <c r="J206" i="66"/>
  <c r="J205" i="66"/>
  <c r="J204" i="66"/>
  <c r="J203" i="66"/>
  <c r="J202" i="66"/>
  <c r="J201" i="66"/>
  <c r="J200" i="66"/>
  <c r="J199" i="66"/>
  <c r="J198" i="66"/>
  <c r="J197" i="66"/>
  <c r="J196" i="66"/>
  <c r="J195" i="66"/>
  <c r="J194" i="66"/>
  <c r="J193" i="66"/>
  <c r="J192" i="66"/>
  <c r="J191" i="66"/>
  <c r="J190" i="66"/>
  <c r="J189" i="66"/>
  <c r="J188" i="66"/>
  <c r="J187" i="66"/>
  <c r="J186" i="66"/>
  <c r="J185" i="66"/>
  <c r="J184" i="66"/>
  <c r="J183" i="66"/>
  <c r="J182" i="66"/>
  <c r="J181" i="66"/>
  <c r="J180" i="66"/>
  <c r="J396" i="66"/>
  <c r="J395" i="66"/>
  <c r="J394" i="66"/>
  <c r="J393" i="66"/>
  <c r="J392" i="66"/>
  <c r="J391" i="66"/>
  <c r="J390" i="66"/>
  <c r="J389" i="66"/>
  <c r="J388" i="66"/>
  <c r="J387" i="66"/>
  <c r="J386" i="66"/>
  <c r="J385" i="66"/>
  <c r="J384" i="66"/>
  <c r="J383" i="66"/>
  <c r="J382" i="66"/>
  <c r="J381" i="66"/>
  <c r="J380" i="66"/>
  <c r="J379" i="66"/>
  <c r="J378" i="66"/>
  <c r="J377" i="66"/>
  <c r="J376" i="66"/>
  <c r="J375" i="66"/>
  <c r="J374" i="66"/>
  <c r="J373" i="66"/>
  <c r="J372" i="66"/>
  <c r="J371" i="66"/>
  <c r="J370" i="66"/>
  <c r="J369" i="66"/>
  <c r="J368" i="66"/>
  <c r="J367" i="66"/>
  <c r="J366" i="66"/>
  <c r="J365" i="66"/>
  <c r="J364" i="66"/>
  <c r="J363" i="66"/>
  <c r="J362" i="66"/>
  <c r="J361" i="66"/>
  <c r="J360" i="66"/>
  <c r="J359" i="66"/>
  <c r="J358" i="66"/>
  <c r="J357" i="66"/>
  <c r="J356" i="66"/>
  <c r="J270" i="66"/>
  <c r="J269" i="66"/>
  <c r="J268" i="66"/>
  <c r="J418" i="66"/>
  <c r="J417" i="66"/>
  <c r="J416" i="66"/>
  <c r="J415" i="66"/>
  <c r="J414" i="66"/>
  <c r="J413" i="66"/>
  <c r="J412" i="66"/>
  <c r="J411" i="66"/>
  <c r="J410" i="66"/>
  <c r="J409" i="66"/>
  <c r="J408" i="66"/>
  <c r="J407" i="66"/>
  <c r="J406" i="66"/>
  <c r="J405" i="66"/>
  <c r="J404" i="66"/>
  <c r="J403" i="66"/>
  <c r="J402" i="66"/>
  <c r="J401" i="66"/>
  <c r="J400" i="66"/>
  <c r="J399" i="66"/>
  <c r="J398" i="66"/>
  <c r="J397" i="66"/>
  <c r="J179" i="66"/>
  <c r="J419" i="66"/>
  <c r="J420" i="66"/>
  <c r="J421" i="66"/>
  <c r="J422" i="66"/>
  <c r="J444" i="66"/>
  <c r="J445" i="66"/>
  <c r="J446" i="66"/>
  <c r="J447" i="66"/>
  <c r="J448" i="66"/>
  <c r="J449" i="66"/>
  <c r="J450" i="66"/>
  <c r="J451" i="66"/>
  <c r="J452" i="66"/>
  <c r="J6" i="66"/>
  <c r="J453" i="66"/>
  <c r="J454" i="66"/>
  <c r="J455" i="66"/>
  <c r="J500" i="66" l="1"/>
  <c r="J5" i="66"/>
  <c r="H59" i="49" l="1"/>
  <c r="H60" i="49"/>
  <c r="H61" i="49"/>
  <c r="H62" i="49"/>
  <c r="H63" i="49"/>
  <c r="H58" i="49"/>
  <c r="H53" i="49"/>
  <c r="H54" i="49"/>
  <c r="H55" i="49"/>
  <c r="H56" i="49"/>
  <c r="H57" i="49"/>
  <c r="H52" i="49"/>
  <c r="H48" i="49"/>
  <c r="H49" i="49"/>
  <c r="H50" i="49"/>
  <c r="H51" i="49"/>
  <c r="H47" i="49"/>
  <c r="H41" i="49"/>
  <c r="H42" i="49"/>
  <c r="H43" i="49"/>
  <c r="H44" i="49"/>
  <c r="H40" i="49"/>
  <c r="H36" i="49"/>
  <c r="H37" i="49"/>
  <c r="H38" i="49"/>
  <c r="H39" i="49"/>
  <c r="H35" i="49"/>
  <c r="H30" i="49"/>
  <c r="H31" i="49"/>
  <c r="H32" i="49"/>
  <c r="H33" i="49"/>
  <c r="H34" i="49"/>
  <c r="H29" i="49"/>
  <c r="H11" i="49"/>
  <c r="H12" i="49"/>
  <c r="H13" i="49"/>
  <c r="H14" i="49"/>
  <c r="H15" i="49"/>
  <c r="H16" i="49"/>
  <c r="H17" i="49"/>
  <c r="H18" i="49"/>
  <c r="H19" i="49"/>
  <c r="H20" i="49"/>
  <c r="H21" i="49"/>
  <c r="H22" i="49"/>
  <c r="H23" i="49"/>
  <c r="H24" i="49"/>
  <c r="H25" i="49"/>
  <c r="H26" i="49"/>
  <c r="H10" i="49"/>
  <c r="D80" i="64" l="1"/>
  <c r="D79" i="64"/>
  <c r="D78" i="64"/>
  <c r="D77" i="64"/>
  <c r="D76" i="64" s="1"/>
  <c r="E76" i="64"/>
  <c r="C76" i="64"/>
  <c r="B76" i="64"/>
  <c r="D75" i="64"/>
  <c r="D74" i="64"/>
  <c r="E73" i="64"/>
  <c r="D73" i="64"/>
  <c r="C73" i="64"/>
  <c r="B73" i="64"/>
  <c r="I62" i="64"/>
  <c r="N62" i="64"/>
  <c r="M62" i="64"/>
  <c r="L62" i="64"/>
  <c r="K62" i="64"/>
  <c r="J62" i="64"/>
  <c r="H62" i="64"/>
  <c r="G62" i="64"/>
  <c r="F62" i="64"/>
  <c r="E62" i="64"/>
  <c r="D62" i="64"/>
  <c r="C62" i="64"/>
  <c r="B62" i="64"/>
  <c r="I57" i="64"/>
  <c r="N57" i="64"/>
  <c r="M57" i="64"/>
  <c r="L57" i="64"/>
  <c r="K57" i="64"/>
  <c r="J57" i="64"/>
  <c r="H57" i="64"/>
  <c r="G57" i="64"/>
  <c r="F57" i="64"/>
  <c r="E57" i="64"/>
  <c r="D57" i="64"/>
  <c r="C57" i="64"/>
  <c r="B57" i="64"/>
  <c r="I53" i="64"/>
  <c r="N53" i="64"/>
  <c r="M53" i="64"/>
  <c r="L53" i="64"/>
  <c r="K53" i="64"/>
  <c r="J53" i="64"/>
  <c r="H53" i="64"/>
  <c r="G53" i="64"/>
  <c r="F53" i="64"/>
  <c r="E53" i="64"/>
  <c r="D53" i="64"/>
  <c r="D52" i="64" s="1"/>
  <c r="C53" i="64"/>
  <c r="B53" i="64"/>
  <c r="H52" i="64"/>
  <c r="E16" i="64" s="1"/>
  <c r="N46" i="64"/>
  <c r="M46" i="64"/>
  <c r="M45" i="64" s="1"/>
  <c r="L46" i="64"/>
  <c r="K46" i="64"/>
  <c r="J46" i="64"/>
  <c r="I46" i="64"/>
  <c r="I45" i="64" s="1"/>
  <c r="H46" i="64"/>
  <c r="G46" i="64"/>
  <c r="G45" i="64" s="1"/>
  <c r="F46" i="64"/>
  <c r="F45" i="64" s="1"/>
  <c r="E46" i="64"/>
  <c r="E45" i="64" s="1"/>
  <c r="D46" i="64"/>
  <c r="D45" i="64" s="1"/>
  <c r="C46" i="64"/>
  <c r="B46" i="64"/>
  <c r="N45" i="64"/>
  <c r="L45" i="64"/>
  <c r="K45" i="64"/>
  <c r="J45" i="64"/>
  <c r="H45" i="64"/>
  <c r="C45" i="64"/>
  <c r="B45" i="64"/>
  <c r="F40" i="64"/>
  <c r="D40" i="64"/>
  <c r="C40" i="64"/>
  <c r="B40" i="64"/>
  <c r="B38" i="64" s="1"/>
  <c r="N38" i="64"/>
  <c r="M38" i="64"/>
  <c r="L38" i="64"/>
  <c r="K38" i="64"/>
  <c r="J38" i="64"/>
  <c r="I38" i="64"/>
  <c r="H38" i="64"/>
  <c r="G38" i="64"/>
  <c r="F38" i="64"/>
  <c r="E38" i="64"/>
  <c r="D38" i="64"/>
  <c r="C38" i="64"/>
  <c r="I35" i="64"/>
  <c r="N35" i="64"/>
  <c r="M35" i="64"/>
  <c r="L35" i="64"/>
  <c r="K35" i="64"/>
  <c r="J35" i="64"/>
  <c r="H35" i="64"/>
  <c r="G35" i="64"/>
  <c r="F35" i="64"/>
  <c r="E35" i="64"/>
  <c r="D35" i="64"/>
  <c r="C35" i="64"/>
  <c r="B35" i="64"/>
  <c r="N31" i="64"/>
  <c r="M31" i="64"/>
  <c r="M22" i="64" s="1"/>
  <c r="M21" i="64" s="1"/>
  <c r="L31" i="64"/>
  <c r="K31" i="64"/>
  <c r="J31" i="64"/>
  <c r="I31" i="64"/>
  <c r="H31" i="64"/>
  <c r="G31" i="64"/>
  <c r="G22" i="64" s="1"/>
  <c r="G21" i="64" s="1"/>
  <c r="F31" i="64"/>
  <c r="E31" i="64"/>
  <c r="D31" i="64"/>
  <c r="C31" i="64"/>
  <c r="B31" i="64"/>
  <c r="I27" i="64"/>
  <c r="N27" i="64"/>
  <c r="M27" i="64"/>
  <c r="L27" i="64"/>
  <c r="K27" i="64"/>
  <c r="J27" i="64"/>
  <c r="H27" i="64"/>
  <c r="G27" i="64"/>
  <c r="F27" i="64"/>
  <c r="E27" i="64"/>
  <c r="D27" i="64"/>
  <c r="C27" i="64"/>
  <c r="B27" i="64"/>
  <c r="I23" i="64"/>
  <c r="N23" i="64"/>
  <c r="M23" i="64"/>
  <c r="L23" i="64"/>
  <c r="K23" i="64"/>
  <c r="J23" i="64"/>
  <c r="H23" i="64"/>
  <c r="G23" i="64"/>
  <c r="F23" i="64"/>
  <c r="E23" i="64"/>
  <c r="D23" i="64"/>
  <c r="C23" i="64"/>
  <c r="B23" i="64"/>
  <c r="B6" i="64"/>
  <c r="B11" i="64" s="1"/>
  <c r="B22" i="64" l="1"/>
  <c r="B21" i="64" s="1"/>
  <c r="M52" i="64"/>
  <c r="L52" i="64"/>
  <c r="C81" i="64"/>
  <c r="E81" i="64"/>
  <c r="B81" i="64"/>
  <c r="F52" i="64"/>
  <c r="K52" i="64"/>
  <c r="G52" i="64"/>
  <c r="D16" i="64" s="1"/>
  <c r="F16" i="64" s="1"/>
  <c r="M68" i="64"/>
  <c r="J52" i="64"/>
  <c r="N52" i="64"/>
  <c r="H22" i="64"/>
  <c r="H21" i="64" s="1"/>
  <c r="H68" i="64" s="1"/>
  <c r="L22" i="64"/>
  <c r="L21" i="64" s="1"/>
  <c r="L68" i="64" s="1"/>
  <c r="J22" i="64"/>
  <c r="J21" i="64" s="1"/>
  <c r="N22" i="64"/>
  <c r="N21" i="64" s="1"/>
  <c r="K22" i="64"/>
  <c r="K21" i="64" s="1"/>
  <c r="I22" i="64"/>
  <c r="A16" i="64" s="1"/>
  <c r="C16" i="64" s="1"/>
  <c r="F22" i="64"/>
  <c r="F21" i="64" s="1"/>
  <c r="F68" i="64" s="1"/>
  <c r="C52" i="64"/>
  <c r="E52" i="64"/>
  <c r="B52" i="64"/>
  <c r="B68" i="64" s="1"/>
  <c r="E22" i="64"/>
  <c r="E21" i="64" s="1"/>
  <c r="E68" i="64" s="1"/>
  <c r="C22" i="64"/>
  <c r="C21" i="64" s="1"/>
  <c r="D22" i="64"/>
  <c r="D21" i="64" s="1"/>
  <c r="D68" i="64" s="1"/>
  <c r="I52" i="64"/>
  <c r="D81" i="64"/>
  <c r="C68" i="64" l="1"/>
  <c r="G68" i="64"/>
  <c r="K68" i="64"/>
  <c r="N68" i="64"/>
  <c r="J68" i="64"/>
  <c r="I21" i="64"/>
  <c r="I68" i="64" s="1"/>
  <c r="H400" i="61" l="1"/>
  <c r="H399" i="61"/>
  <c r="H398" i="61"/>
  <c r="H397" i="61"/>
  <c r="H396" i="61"/>
  <c r="H395" i="61"/>
  <c r="H394" i="61"/>
  <c r="H393" i="61"/>
  <c r="H112" i="61"/>
  <c r="H94" i="61"/>
  <c r="H55" i="61"/>
  <c r="B7" i="6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N4" authorId="0" shapeId="0" xr:uid="{3C8DBD27-C2A4-4D21-86D5-12450A9B0A40}">
      <text>
        <r>
          <rPr>
            <b/>
            <sz val="18"/>
            <color indexed="81"/>
            <rFont val="Tahoma"/>
            <family val="2"/>
          </rPr>
          <t>เป้าหมายตาม SDGs
(ที่เสนอขอตั้งในปี 2570)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G9" authorId="0" shapeId="0" xr:uid="{AEEF5260-095B-4467-B2B0-98E565C697B7}">
      <text>
        <r>
          <rPr>
            <b/>
            <sz val="18"/>
            <color indexed="81"/>
            <rFont val="TH SarabunPSK"/>
            <family val="2"/>
          </rPr>
          <t>ระบุ</t>
        </r>
        <r>
          <rPr>
            <b/>
            <u/>
            <sz val="18"/>
            <color indexed="81"/>
            <rFont val="TH SarabunPSK"/>
            <family val="2"/>
          </rPr>
          <t>ปีงบประมาณที่โครงการเริ่ม</t>
        </r>
        <r>
          <rPr>
            <b/>
            <sz val="18"/>
            <color indexed="81"/>
            <rFont val="TH SarabunPSK"/>
            <family val="2"/>
          </rPr>
          <t xml:space="preserve"> เท่านั้น</t>
        </r>
      </text>
    </comment>
    <comment ref="I9" authorId="0" shapeId="0" xr:uid="{77220066-7EA6-4BFA-AF06-83140CAE94EF}">
      <text>
        <r>
          <rPr>
            <b/>
            <sz val="18"/>
            <color indexed="81"/>
            <rFont val="TH SarabunPSK"/>
            <family val="2"/>
          </rPr>
          <t>ระบุปี</t>
        </r>
        <r>
          <rPr>
            <b/>
            <u/>
            <sz val="18"/>
            <color indexed="81"/>
            <rFont val="TH SarabunPSK"/>
            <family val="2"/>
          </rPr>
          <t xml:space="preserve">งบประมาณที่โครงการสิ้นสุด </t>
        </r>
        <r>
          <rPr>
            <b/>
            <sz val="18"/>
            <color indexed="81"/>
            <rFont val="TH SarabunPSK"/>
            <family val="2"/>
          </rPr>
          <t>เท่านั้น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6" authorId="0" shapeId="0" xr:uid="{E761EECC-B865-480C-A9A5-78688F4EFFAC}">
      <text>
        <r>
          <rPr>
            <b/>
            <sz val="28"/>
            <color indexed="81"/>
            <rFont val="TH SarabunPSK"/>
            <family val="2"/>
          </rPr>
          <t xml:space="preserve">เงินเดือน โปรดระบุตำแหน่ง และจำนวนอัตรา </t>
        </r>
      </text>
    </comment>
    <comment ref="F7" authorId="0" shapeId="0" xr:uid="{C482B89E-4876-4DA2-8908-0FDD51651EB7}">
      <text>
        <r>
          <rPr>
            <b/>
            <u/>
            <sz val="26"/>
            <color indexed="81"/>
            <rFont val="TH SarabunPSK"/>
            <family val="2"/>
          </rPr>
          <t>เงินประจำตำแหน่งพนักงาน</t>
        </r>
        <r>
          <rPr>
            <b/>
            <sz val="26"/>
            <color indexed="81"/>
            <rFont val="TH SarabunPSK"/>
            <family val="2"/>
          </rPr>
          <t xml:space="preserve"> โปรดระบุ จำนวนอัตรา</t>
        </r>
      </text>
    </comment>
    <comment ref="F8" authorId="0" shapeId="0" xr:uid="{F51EED85-4772-469D-90C2-7F617F404761}">
      <text>
        <r>
          <rPr>
            <b/>
            <u/>
            <sz val="26"/>
            <color indexed="81"/>
            <rFont val="TH SarabunPSK"/>
            <family val="2"/>
          </rPr>
          <t xml:space="preserve">เงินประจำตำแหน่งผู้บริหาร </t>
        </r>
        <r>
          <rPr>
            <b/>
            <sz val="26"/>
            <color indexed="81"/>
            <rFont val="TH SarabunPSK"/>
            <family val="2"/>
          </rPr>
          <t>โปรดระบุ จำนวนอัตราและแยกประเภท
1.ผู้บริหารที่มีวาระ
2.ผู้บริหารที่ดำรงตำแหน่งทางวิชาการ</t>
        </r>
      </text>
    </comment>
    <comment ref="F9" authorId="0" shapeId="0" xr:uid="{5634C880-C25E-4FE2-AA93-1D7720300330}">
      <text>
        <r>
          <rPr>
            <b/>
            <u/>
            <sz val="26"/>
            <color indexed="81"/>
            <rFont val="TH SarabunPSK"/>
            <family val="2"/>
          </rPr>
          <t xml:space="preserve">เงินประจำตำแหน่งผู้บริหาร </t>
        </r>
        <r>
          <rPr>
            <b/>
            <sz val="26"/>
            <color indexed="81"/>
            <rFont val="TH SarabunPSK"/>
            <family val="2"/>
          </rPr>
          <t>โปรดระบุ จำนวนอัตราและแยกประเภท
1.ผู้บริหารที่มีวาระ
2.ผู้บริหารที่ดำรงตำแหน่งทางวิชาการ</t>
        </r>
      </text>
    </comment>
    <comment ref="F11" authorId="0" shapeId="0" xr:uid="{A826E0F8-8BC0-4A1C-A8F3-2895BED004E7}">
      <text>
        <r>
          <rPr>
            <b/>
            <sz val="28"/>
            <color indexed="81"/>
            <rFont val="TH SarabunPSK"/>
            <family val="2"/>
          </rPr>
          <t xml:space="preserve">ค่าจ้างประจำ โปรดระบุตำแหน่ง และจำนวนอัตรา </t>
        </r>
      </text>
    </comment>
    <comment ref="F12" authorId="0" shapeId="0" xr:uid="{E0687C4B-2258-4B0C-B924-C630B25FAD06}">
      <text>
        <r>
          <rPr>
            <b/>
            <sz val="28"/>
            <color indexed="81"/>
            <rFont val="TH SarabunPSK"/>
            <family val="2"/>
          </rPr>
          <t xml:space="preserve">ค่าจ้างชั่วคราว โปรดระบุตำแหน่ง และจำนวนอัตรา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G9" authorId="0" shapeId="0" xr:uid="{6C5554DC-31D7-4A53-A08F-91AD31742253}">
      <text>
        <r>
          <rPr>
            <b/>
            <sz val="18"/>
            <color indexed="81"/>
            <rFont val="TH SarabunPSK"/>
            <family val="2"/>
          </rPr>
          <t>ระบุ</t>
        </r>
        <r>
          <rPr>
            <b/>
            <u/>
            <sz val="18"/>
            <color indexed="81"/>
            <rFont val="TH SarabunPSK"/>
            <family val="2"/>
          </rPr>
          <t>ปีงบประมาณที่โครงการเริ่ม</t>
        </r>
        <r>
          <rPr>
            <b/>
            <sz val="18"/>
            <color indexed="81"/>
            <rFont val="TH SarabunPSK"/>
            <family val="2"/>
          </rPr>
          <t xml:space="preserve"> เท่านั้น</t>
        </r>
      </text>
    </comment>
    <comment ref="I9" authorId="0" shapeId="0" xr:uid="{F87AE62A-784F-4956-B87C-319AF0163837}">
      <text>
        <r>
          <rPr>
            <b/>
            <sz val="18"/>
            <color indexed="81"/>
            <rFont val="TH SarabunPSK"/>
            <family val="2"/>
          </rPr>
          <t>ระบุปี</t>
        </r>
        <r>
          <rPr>
            <b/>
            <u/>
            <sz val="18"/>
            <color indexed="81"/>
            <rFont val="TH SarabunPSK"/>
            <family val="2"/>
          </rPr>
          <t xml:space="preserve">งบประมาณที่โครงการสิ้นสุด </t>
        </r>
        <r>
          <rPr>
            <b/>
            <sz val="18"/>
            <color indexed="81"/>
            <rFont val="TH SarabunPSK"/>
            <family val="2"/>
          </rPr>
          <t>เท่านั้น</t>
        </r>
      </text>
    </comment>
  </commentList>
</comments>
</file>

<file path=xl/sharedStrings.xml><?xml version="1.0" encoding="utf-8"?>
<sst xmlns="http://schemas.openxmlformats.org/spreadsheetml/2006/main" count="8698" uniqueCount="1905">
  <si>
    <t xml:space="preserve">  1.1 เงินรายได้สะสม (เงินรายได้ส่วนงาน)</t>
  </si>
  <si>
    <t>บาท</t>
  </si>
  <si>
    <t>ประมาณการรายรับ</t>
  </si>
  <si>
    <t>รวมทั้งสิ้น</t>
  </si>
  <si>
    <t>เงินรายได้ส่วนงาน</t>
  </si>
  <si>
    <t>รายการ</t>
  </si>
  <si>
    <t>ประมาณการ</t>
  </si>
  <si>
    <t>1. รายได้จากการดำเนินงาน</t>
  </si>
  <si>
    <t>1.1 รายได้จากการจัดการศึกษา</t>
  </si>
  <si>
    <t>รายได้ค่าธรรมเนียมการศึกษา</t>
  </si>
  <si>
    <t>รายได้จากศูนย์ปฏิบัติการโรงแรม</t>
  </si>
  <si>
    <t>รายได้จัดการศึกษาอื่น</t>
  </si>
  <si>
    <t>1.2 รายได้จากการให้บริการวิชาการและวิจัย</t>
  </si>
  <si>
    <t>รายได้จากการให้บริการวิชาการ</t>
  </si>
  <si>
    <t>รายได้จากการวิจัย</t>
  </si>
  <si>
    <t>1.3 รายได้จากการบริการสุขภาพ</t>
  </si>
  <si>
    <t>1.4 รายได้จากการลงทุน</t>
  </si>
  <si>
    <t>1.5 รายได้จากการบริหารสินทรัพย์</t>
  </si>
  <si>
    <t>1.6 รายได้จากการขายสินค้าและวัสดุสำรองคลัง</t>
  </si>
  <si>
    <t>1.7 รายได้จากการดำเนินงานอื่น</t>
  </si>
  <si>
    <t>รายได้ค่าปรับและเงินบำรุง</t>
  </si>
  <si>
    <t>รายได้ตามบัญชีทุนเฉพาะ</t>
  </si>
  <si>
    <t>รายได้อื่น</t>
  </si>
  <si>
    <t>2. รายได้ที่ไม่เกิดจากการดำเนินงาน</t>
  </si>
  <si>
    <t>2.1 รายได้จากการรับบริจาค</t>
  </si>
  <si>
    <t>กำไรจากการจำหน่ายเงินลงทุน</t>
  </si>
  <si>
    <t>กำไรจากการแปลงค่าเงินตราต่างประเทศ</t>
  </si>
  <si>
    <t>3. รายได้สะสม</t>
  </si>
  <si>
    <t>เงินรายได้สะสม</t>
  </si>
  <si>
    <t>1. งบบุคลากร</t>
  </si>
  <si>
    <t>3. งบลงทุน</t>
  </si>
  <si>
    <t>4. งบเงินอุดหนุน</t>
  </si>
  <si>
    <t>5. งบรายจ่ายอื่น</t>
  </si>
  <si>
    <t>ประมาณการรายจ่าย</t>
  </si>
  <si>
    <t xml:space="preserve">          เรียน  อธิการบดี</t>
  </si>
  <si>
    <t>ลงชื่อ   ..................................................................   หัวหน้าหน่วยงาน</t>
  </si>
  <si>
    <t>ลงชื่อ .....................................................................  เจ้าหน้าที่ผู้รับผิดชอบ</t>
  </si>
  <si>
    <t>งบประมาณ</t>
  </si>
  <si>
    <t>ส่วนงาน …………………………………</t>
  </si>
  <si>
    <t xml:space="preserve">แหล่งเงิน :    </t>
  </si>
  <si>
    <t xml:space="preserve">           </t>
  </si>
  <si>
    <t>เงินกองทุน (ชื่อกองทุน .................................................................................................)</t>
  </si>
  <si>
    <t>สาระสำคัญการขอตั้งงบประมาณเงินรายได้</t>
  </si>
  <si>
    <t>เป็นการขอตั้งเพื่อสนองภารกิจหลักของหน่วยงานในด้านใด อย่างไร โดยอาจระบุเป็นผลลัพธ์ที่คาดหวังว่าจะเกิดขึ้น และหากเป็น</t>
  </si>
  <si>
    <t>กรณีขอตั้งงบประมาณเพื่องาน/โครงการใหม่ ขอให้ระบุรายละเอียดของงาน/โครงการใหม่นั้น ๆ ให้ชัดเจน โดยแสดงให้เห็นถึงผลลัพธ์/</t>
  </si>
  <si>
    <t>ผลผลิต และความคุ้มค่าต่องบประมาณที่ขอตั้งด้วย</t>
  </si>
  <si>
    <t>2. ระบุแหล่งงบประมาณเงินรายได้ที่จะรองรับการขอตั้งงบประมาณรายจ่ายในปีนี้</t>
  </si>
  <si>
    <t>วิธีการจัดซื้อจัดจ้าง (แผน)</t>
  </si>
  <si>
    <t>วันที่ประกาศ/วันที่อนุมัติ (แผน)</t>
  </si>
  <si>
    <t>วันที่ลงนามในสัญญา (แผน)</t>
  </si>
  <si>
    <t>วันที่ตรวจรับงวด 1 (แผน)</t>
  </si>
  <si>
    <t>วันที่ตรวจรับงวด 2 (แผน)</t>
  </si>
  <si>
    <t>วันที่ตรวจรับงวด 3 (แผน)</t>
  </si>
  <si>
    <t>วันที่ตรวจรับงวด 4 (แผน)</t>
  </si>
  <si>
    <t>วันที่ตรวจรับงวด 5 (แผน)</t>
  </si>
  <si>
    <t>วันที่ตรวจรับงวด 6 (แผน)</t>
  </si>
  <si>
    <t>วันที่ตรวจรับงวด 7 (แผน)</t>
  </si>
  <si>
    <t>วันที่ตรวจรับงวด 8 (แผน)</t>
  </si>
  <si>
    <t>วันที่ตรวจรับงวด 9 (แผน)</t>
  </si>
  <si>
    <t>วันที่ตรวจรับงวด 10 (แผน)</t>
  </si>
  <si>
    <t>วันที่ตรวจรับงวด 11 (แผน)</t>
  </si>
  <si>
    <t>วันที่ตรวจรับงวด 12 (แผน)</t>
  </si>
  <si>
    <t>ส่วนงาน</t>
  </si>
  <si>
    <t>Fund</t>
  </si>
  <si>
    <t>ประเภทครุภัณฑ์
/สิ่งก่อสร้าง</t>
  </si>
  <si>
    <t>วัตถุประสงค์ครุภัณฑ์
/สิ่งก่อสร้าง</t>
  </si>
  <si>
    <t>เหตุผลความจำเป็น</t>
  </si>
  <si>
    <t>ครุภัณฑ์ก่อสร้าง</t>
  </si>
  <si>
    <t>ครุภัณฑ์การเกษตร</t>
  </si>
  <si>
    <t>ครุภัณฑ์การศึกษา</t>
  </si>
  <si>
    <t>ครุภัณฑ์กีฬา</t>
  </si>
  <si>
    <t>ครุภัณฑ์คอมพิวเตอร์</t>
  </si>
  <si>
    <t>ครุภัณฑ์โฆษณาและเผยแพร่</t>
  </si>
  <si>
    <t>ครุภัณฑ์งานบ้านงานครัว</t>
  </si>
  <si>
    <t>ครุภัณฑ์ดนตรีและนาฏศิลป์</t>
  </si>
  <si>
    <t>ครุภัณฑ์ยานพาหนะและขนส่ง</t>
  </si>
  <si>
    <t>ครุภัณฑ์โรงงาน</t>
  </si>
  <si>
    <t>ครุภัณฑ์วิทยาศาสตร์และการแพทย์</t>
  </si>
  <si>
    <t>ครุภัณฑ์สนาม</t>
  </si>
  <si>
    <t>ครุภัณฑ์สำนักงาน</t>
  </si>
  <si>
    <t>ครุภัณฑ์สำรวจ</t>
  </si>
  <si>
    <t>ครุภัณฑ์อาวุธ</t>
  </si>
  <si>
    <t>ครุภัณฑ์อื่น</t>
  </si>
  <si>
    <t>Functional Area</t>
  </si>
  <si>
    <t>0150001 วิทยาศาสตร์สุขภาพLS</t>
  </si>
  <si>
    <t>0220001 วิทยาศาสตร์เทคโนโลยีNS</t>
  </si>
  <si>
    <t>0240001 วิทยาศาสตร์เทคโนโลยีSocia</t>
  </si>
  <si>
    <t>0250001 วิทยาศาสตร์เทคโนโลยีLS</t>
  </si>
  <si>
    <t>0310001 สังคมศาสตร์Art</t>
  </si>
  <si>
    <t>0340001 สังคมศาสตร์SocialS</t>
  </si>
  <si>
    <t>0370001 สังคมศาสตร์Support</t>
  </si>
  <si>
    <t>0510001 บริการวิชาการArt</t>
  </si>
  <si>
    <t>0520001 บริการวิชาการNaturalSci</t>
  </si>
  <si>
    <t>0560001 บริการวิชาการBiomedicine</t>
  </si>
  <si>
    <t>0570001 บริการวิชาการSupport</t>
  </si>
  <si>
    <t>0670001 ทำนุบำรุงศิลปวัฒนธรรมฯ</t>
  </si>
  <si>
    <t xml:space="preserve">3. งบประมาณในภาพรวมตอบสนองต่อยุทธศาสตร์มหาวิทยาลัยด้านใดบ้าง และมีโครงการสำคัญอะไรที่จะช่วยผลักดันให้เกิดผลสัมฤทธิ์ตาม KPI </t>
  </si>
  <si>
    <t>ของยุทธศาสตร์มหาวิทยาลัย</t>
  </si>
  <si>
    <t>4. ผลลัพธ์หรือประโยชน์จากการดำเนินการตามแผนของส่วนงาน ส่งผลต่อชุมชน สังคม และประเทศ อย่างไรบ้าง</t>
  </si>
  <si>
    <t>หมวดรายจ่าย</t>
  </si>
  <si>
    <t>หมวดรายจ่าย 
(ย่อย)</t>
  </si>
  <si>
    <t>Commitment 
Item</t>
  </si>
  <si>
    <t>งบบุคลากร</t>
  </si>
  <si>
    <t>เงินเดือน</t>
  </si>
  <si>
    <t>ค่าไฟฟ้า</t>
  </si>
  <si>
    <t>ค่าประปา</t>
  </si>
  <si>
    <t>ค่าโทรศัพท์</t>
  </si>
  <si>
    <t>ค่าไปรษณีย์และขนส่ง</t>
  </si>
  <si>
    <t>ค่าโทรศัพท์เคลื่อนที่</t>
  </si>
  <si>
    <t>ค่าบริการเครือข่ายสารสนเทศ</t>
  </si>
  <si>
    <t>งบดำเนินการ</t>
  </si>
  <si>
    <t>งบลงทุน</t>
  </si>
  <si>
    <t>ส่วนปรับปรุงอาคารเช่า</t>
  </si>
  <si>
    <t>งบเงินอุดหนุน</t>
  </si>
  <si>
    <t>5502059990 เงินอุดหนุนอื่น</t>
  </si>
  <si>
    <t>5303010080 ค่าวัสดุหนังสือวารสารและสิ่งพิมพ์</t>
  </si>
  <si>
    <t>5303010010 ค่าวัสดุสำนักงาน</t>
  </si>
  <si>
    <t>5304020030 ค่าโทรศัพท์</t>
  </si>
  <si>
    <t>5201030020 ค่าจ้างชั่วคราว</t>
  </si>
  <si>
    <t>5301010030 ค่าตอบแทนวิทยากร</t>
  </si>
  <si>
    <t>5302080020 ค่าอาหารในการประชุมดำเนินงาน</t>
  </si>
  <si>
    <t>เงินอุดหนุนอื่น</t>
  </si>
  <si>
    <t>1503010010 ครุภัณฑ์สำนักงาน</t>
  </si>
  <si>
    <t>0720001 วิจัยถ่ายทอดเทคโนฯ NS</t>
  </si>
  <si>
    <t>0730001 วิจัยถ่ายทอดเทคโนฯ EG</t>
  </si>
  <si>
    <t>0760001 วิจัยถ่ายทอดเทคโนฯ Bio</t>
  </si>
  <si>
    <t>เงินรายได้มหาวิทยาลัย</t>
  </si>
  <si>
    <t xml:space="preserve">1.  อธิบายเหตุผลความจำเป็นสาระสำคัญของการขอตั้งงบประมาณรายจ่ายจากเงินรายได้ ว่าในรายการที่เสนอขอตั้งงบประมาณนั้น </t>
  </si>
  <si>
    <t>เงินเดือน (G100)</t>
  </si>
  <si>
    <t>step03</t>
  </si>
  <si>
    <t>step02</t>
  </si>
  <si>
    <t>step01</t>
  </si>
  <si>
    <t>Level3_11</t>
  </si>
  <si>
    <t>รายจ่ายอื่น (G900)</t>
  </si>
  <si>
    <t>Level3_10</t>
  </si>
  <si>
    <t>งบเงินอุดหนุน (G800)</t>
  </si>
  <si>
    <t>Level3_9</t>
  </si>
  <si>
    <t>ที่ดินและสิ่งก่อสร้าง (G700)</t>
  </si>
  <si>
    <t>Level3_8</t>
  </si>
  <si>
    <t>ค่าครุภัณฑ์ (G600)</t>
  </si>
  <si>
    <t>Level3_7</t>
  </si>
  <si>
    <t>ค่าวัสดุ (G500)</t>
  </si>
  <si>
    <t>Level3_6</t>
  </si>
  <si>
    <t>ค่าสาธารณูปโภค (G410)</t>
  </si>
  <si>
    <t>Level3_5</t>
  </si>
  <si>
    <t>ค่าใช้สอย (G400)</t>
  </si>
  <si>
    <t>Level3_4</t>
  </si>
  <si>
    <t>ค่าตอบแทน (G300)</t>
  </si>
  <si>
    <t>Level3_3</t>
  </si>
  <si>
    <t>ค่าจ้างชั่วคราว (G220)</t>
  </si>
  <si>
    <t>Level3_2</t>
  </si>
  <si>
    <t>ค่าจ้างประจำ (G210)</t>
  </si>
  <si>
    <t>Level3_1</t>
  </si>
  <si>
    <t>Level2_5</t>
  </si>
  <si>
    <t>งบรายจ่ายอื่น</t>
  </si>
  <si>
    <t>Level2_4</t>
  </si>
  <si>
    <t>Level2_3</t>
  </si>
  <si>
    <t>Level2_2</t>
  </si>
  <si>
    <t>Level2_1</t>
  </si>
  <si>
    <t>G900</t>
  </si>
  <si>
    <t>Logic</t>
  </si>
  <si>
    <t>Level 1</t>
  </si>
  <si>
    <t>รายจ่าย</t>
  </si>
  <si>
    <t>Level4_014</t>
  </si>
  <si>
    <t>การนำเงินรายได้สะสมหรือเงินต้นมาใช้</t>
  </si>
  <si>
    <t>Level4_013</t>
  </si>
  <si>
    <t>รายได้จากการรับบริจาค</t>
  </si>
  <si>
    <t>Level4_012</t>
  </si>
  <si>
    <t>Level4_011</t>
  </si>
  <si>
    <t>Level4_010</t>
  </si>
  <si>
    <t>Level4_09</t>
  </si>
  <si>
    <t>รายได้จากการขายสินค้าและวัสดุสำรองคลัง</t>
  </si>
  <si>
    <t>Level4_08</t>
  </si>
  <si>
    <t>รายได้จากการบริหารสินทรัพย์</t>
  </si>
  <si>
    <t>Level4_07</t>
  </si>
  <si>
    <t>ดอกเบี้ยรับและรายได้จากเงินลงทุน</t>
  </si>
  <si>
    <t>Level4_06</t>
  </si>
  <si>
    <t>รายได้จากการบริการสุขภาพ</t>
  </si>
  <si>
    <t>Level4_05</t>
  </si>
  <si>
    <t>Level4_04</t>
  </si>
  <si>
    <t>Level4_03</t>
  </si>
  <si>
    <t>Level4_02</t>
  </si>
  <si>
    <t>Level4_01</t>
  </si>
  <si>
    <t>Level3_09</t>
  </si>
  <si>
    <t>รายได้สะสม</t>
  </si>
  <si>
    <t>Level3_08</t>
  </si>
  <si>
    <t>Level3_07</t>
  </si>
  <si>
    <t>รายได้จากการดำเนินงานอื่น</t>
  </si>
  <si>
    <t>Level3_06</t>
  </si>
  <si>
    <t>Level3_05</t>
  </si>
  <si>
    <t>Level3_04</t>
  </si>
  <si>
    <t>รายได้จากการลงทุน</t>
  </si>
  <si>
    <t>Level3_03</t>
  </si>
  <si>
    <t>Level3_02</t>
  </si>
  <si>
    <t>รายได้จากการให้บริการวิชาการและวิจัย</t>
  </si>
  <si>
    <t>Level3_01</t>
  </si>
  <si>
    <t>รายได้จากการจัดการศึกษา</t>
  </si>
  <si>
    <t>Level2_03</t>
  </si>
  <si>
    <t>Level2_02</t>
  </si>
  <si>
    <t>รายได้ที่ไม่เกิดจากการดำเนินงาน</t>
  </si>
  <si>
    <t>Level2_01</t>
  </si>
  <si>
    <t>รายได้จากการดำเนินงาน</t>
  </si>
  <si>
    <t>step004</t>
  </si>
  <si>
    <t>step003</t>
  </si>
  <si>
    <t>step002</t>
  </si>
  <si>
    <t>step001</t>
  </si>
  <si>
    <t>Logic01</t>
  </si>
  <si>
    <t>Level 01</t>
  </si>
  <si>
    <t>รายรับ</t>
  </si>
  <si>
    <t>เงินต้น</t>
  </si>
  <si>
    <t xml:space="preserve">รายได้จากการรับบริจาค </t>
  </si>
  <si>
    <t xml:space="preserve">รายได้จากการบริการสุขภาพ </t>
  </si>
  <si>
    <t xml:space="preserve">รายได้จากการบริหารสินทรัพย์ </t>
  </si>
  <si>
    <t xml:space="preserve">รายได้จากการขายสินค้าและวัสดุสำรองคลัง </t>
  </si>
  <si>
    <t>เงินรับโอนตามที่ตั้งงบประมาณ/เงินต้น</t>
  </si>
  <si>
    <t>4902010070 เงินรับโอนตามที่ตั้งงบประมาณ/เงินต้น</t>
  </si>
  <si>
    <t>3.1.1 การนำเงินรายได้สะสมหรือเงินต้นมาใช้</t>
  </si>
  <si>
    <t>เงินบริจาคส่งเสริมการเพาะพันธุ์พืช</t>
  </si>
  <si>
    <t>4301010070 เงินบริจาคส่งเสริมการเพาะพันธุ์พืช</t>
  </si>
  <si>
    <t>2.1.1 รายได้จากการรับบริจาค</t>
  </si>
  <si>
    <t>รายได้บริจาคช่วยเหลือผู้ประสบภัยและป้องกันน้ำท่วมศาลายา</t>
  </si>
  <si>
    <t>4301010050 รายได้บริจาคช่วยเหลือผู้ประสบภัยและป้องกันน้ำท่วมศาลายา</t>
  </si>
  <si>
    <t>รายได้บริจาคสร้างอาคารมหิดลสิทธาคาร</t>
  </si>
  <si>
    <t>4301010040 รายได้บริจาคสร้างอาคารมหิดลสิทธาคาร</t>
  </si>
  <si>
    <t>เงินสนับสนุนจากภายนอก</t>
  </si>
  <si>
    <t>4301010030 เงินสนับสนุนจากภายนอก</t>
  </si>
  <si>
    <t>รายได้สินทรัพย์รับบริจาค</t>
  </si>
  <si>
    <t>4301010020 รายได้สินทรัพย์รับบริจาค</t>
  </si>
  <si>
    <t>รายได้เงินรับบริจาค</t>
  </si>
  <si>
    <t>4301010010 รายได้เงินรับบริจาค</t>
  </si>
  <si>
    <t>รายได้อื่น ๆ</t>
  </si>
  <si>
    <t>4199999990 รายได้อื่น ๆ</t>
  </si>
  <si>
    <t>1.7.3 รายได้อื่น</t>
  </si>
  <si>
    <t>รายได้เงินรับสนับสนุนจากส่วนงาน</t>
  </si>
  <si>
    <t>4199990130 รายได้เงินรับสนับสนุนจากส่วนงาน</t>
  </si>
  <si>
    <t>รายได้เบ็ดเตล็ดอื่น</t>
  </si>
  <si>
    <t>4199990080 รายได้เบ็ดเตล็ดอื่น</t>
  </si>
  <si>
    <t>รายได้เพื่อสวัสดิการพนักงาน</t>
  </si>
  <si>
    <t>4199990070 รายได้เพื่อสวัสดิการพนักงาน</t>
  </si>
  <si>
    <t>เงินสนับสนุนพัฒนาบุคลากรจากภายนอก</t>
  </si>
  <si>
    <t>4199990050 เงินสนับสนุนพัฒนาบุคลากรจากภายนอก</t>
  </si>
  <si>
    <t>รายได้จากการขายอาหาร</t>
  </si>
  <si>
    <t>4199990010 รายได้จากการขายอาหาร</t>
  </si>
  <si>
    <t>เงินบำรุงอื่น</t>
  </si>
  <si>
    <t>4199019990 เงินบำรุงอื่น</t>
  </si>
  <si>
    <t>1.7.1 รายได้ค่าปรับและเงินบำรุง</t>
  </si>
  <si>
    <t>เงินบำรุงค่าสาธารณูปโภค</t>
  </si>
  <si>
    <t>4199010040 เงินบำรุงค่าสาธารณูปโภค</t>
  </si>
  <si>
    <t>เงินชดใช้บุคลากรผิดสัญญาลาศึกษา ฝึกอบรม</t>
  </si>
  <si>
    <t>4199010030 เงินชดใช้บุคลากรผิดสัญญาลาศึกษา ฝึกอบรม</t>
  </si>
  <si>
    <t>เงินค่าปรับนศ.ผิดสัญญา</t>
  </si>
  <si>
    <t>4199010020 เงินค่าปรับนศ.ผิดสัญญา</t>
  </si>
  <si>
    <t>รายได้ค่าปรับ</t>
  </si>
  <si>
    <t>4199010010 รายได้ค่าปรับ</t>
  </si>
  <si>
    <t>รายได้จากการขายวัสดุสำรองคลัง</t>
  </si>
  <si>
    <t>4104010020 รายได้จากการขายวัสดุสำรองคลัง</t>
  </si>
  <si>
    <t>1.6.1 รายได้จากการขายสินค้าและวัสดุสำรองคลัง</t>
  </si>
  <si>
    <t>รายได้จากการขายสินค้า</t>
  </si>
  <si>
    <t>4104010010 รายได้จากการขายสินค้า</t>
  </si>
  <si>
    <t>รายได้จากการบริหารสินทรัพย์อื่น</t>
  </si>
  <si>
    <t>4106019990 รายได้จากการบริหารสินทรัพย์อื่น</t>
  </si>
  <si>
    <t>1.5.1 รายได้จากการบริหารสินทรัพย์</t>
  </si>
  <si>
    <t>รายได้ค่าเช่าที่ดิน</t>
  </si>
  <si>
    <t>4106010040 รายได้ค่าเช่าที่ดิน</t>
  </si>
  <si>
    <t>รายได้ค่าเช่าค่าบำรุงอาคาร สถานที่</t>
  </si>
  <si>
    <t>4106010030 รายได้ค่าเช่าค่าบำรุงอาคาร สถานที่</t>
  </si>
  <si>
    <t>รายได้บำรุงสนามกีฬาศาลายา/สระว่ายน้ำ</t>
  </si>
  <si>
    <t>4106010020 รายได้บำรุงสนามกีฬาศาลายา/สระว่ายน้ำ</t>
  </si>
  <si>
    <t>รายได้ค่าหอพัก</t>
  </si>
  <si>
    <t>4106010010 รายได้ค่าหอพัก</t>
  </si>
  <si>
    <t>รายได้ดอกผลผลประโยชน์อื่น</t>
  </si>
  <si>
    <t>4105019990 รายได้ดอกผลผลประโยชน์อื่น</t>
  </si>
  <si>
    <t>1.4.1 ดอกเบี้ยรับและรายได้จากเงินลงทุน</t>
  </si>
  <si>
    <t>ดอกเบี้ยรับจากเงินฝากธนาคาร</t>
  </si>
  <si>
    <t>4105010050 ดอกเบี้ยรับจากเงินฝากธนาคาร</t>
  </si>
  <si>
    <t>รายได้บริหารจัดการจากเงินลงทุน</t>
  </si>
  <si>
    <t>4105010030 รายได้บริหารจัดการจากเงินลงทุน</t>
  </si>
  <si>
    <t>เงินปันผลจากกองทุนมหาวิทยาลัย</t>
  </si>
  <si>
    <t>4105010020 เงินปันผลจากกองทุนมหาวิทยาลัย</t>
  </si>
  <si>
    <t>รายได้จากการบริการสุขภาพอื่น</t>
  </si>
  <si>
    <t>4103019990 รายได้จากการบริการสุขภาพอื่น</t>
  </si>
  <si>
    <t>1.3.1 รายได้จากการบริการสุขภาพ</t>
  </si>
  <si>
    <t>รายได้จากการนวดเพื่อสุขภาพ</t>
  </si>
  <si>
    <t>4103010050 รายได้จากการนวดเพื่อสุขภาพ</t>
  </si>
  <si>
    <t>รายได้จากการรักษาพยาบาลสัตว์</t>
  </si>
  <si>
    <t>4103010040 รายได้จากการรักษาพยาบาลสัตว์</t>
  </si>
  <si>
    <t>รายได้จากการรักษาพยาบาลเหมาจ่าย</t>
  </si>
  <si>
    <t>4103010030 รายได้จากการรักษาพยาบาลเหมาจ่าย</t>
  </si>
  <si>
    <t>รายได้จากการรักษาพยาบาล ผู้ป่วยใน</t>
  </si>
  <si>
    <t>4103010020 รายได้จากการรักษาพยาบาล ผู้ป่วยใน</t>
  </si>
  <si>
    <t>รายได้จากการรักษาพยาบาล ผู้ป่วยนอก</t>
  </si>
  <si>
    <t>4103010010 รายได้จากการรักษาพยาบาล ผู้ป่วยนอก</t>
  </si>
  <si>
    <t>รายได้ค่าธรรมเนียมจริยธรรมการวิจัย</t>
  </si>
  <si>
    <t>4102020020 รายได้ค่าธรรมเนียมจริยธรรมการวิจัย</t>
  </si>
  <si>
    <t>1.2.2 รายได้จากการวิจัย</t>
  </si>
  <si>
    <t>รายได้เงินอุดหนุนวิจัย-ภายนอก</t>
  </si>
  <si>
    <t>4102020010 รายได้เงินอุดหนุนวิจัย-ภายนอก</t>
  </si>
  <si>
    <t>รายได้บริการวิชาการอื่น</t>
  </si>
  <si>
    <t>4102019990 รายได้บริการวิชาการอื่น</t>
  </si>
  <si>
    <t>1.2.1 รายได้จากการให้บริการวิชาการ</t>
  </si>
  <si>
    <t>รายได้จากการบริการวงดนตรีไทย/สากล</t>
  </si>
  <si>
    <t>4102010160 รายได้จากการบริการวงดนตรีไทย/สากล</t>
  </si>
  <si>
    <t>รายได้จากการบริการสืบค้นข้อมูล ข้อมูลวิจัย</t>
  </si>
  <si>
    <t>4102010150 รายได้จากการบริการสืบค้นข้อมูล ข้อมูลวิจัย</t>
  </si>
  <si>
    <t>รายได้จากการวางระบบ/ออกแบบ/สร้างประดิษฐ์/ผลิตงาน</t>
  </si>
  <si>
    <t>4102010140 รายได้จากการวางระบบ/ออกแบบ/สร้างประดิษฐ์/ผลิตงาน</t>
  </si>
  <si>
    <t>รายได้จากการบริการให้คำปรึกษาทางวิชาการและวิชาชีพ</t>
  </si>
  <si>
    <t>4102010130 รายได้จากการบริการให้คำปรึกษาทางวิชาการและวิชาชีพ</t>
  </si>
  <si>
    <t>รายได้จากการบริการเครื่องมือวิทย์/อุปกรณ์การศึกษา</t>
  </si>
  <si>
    <t>4102010120 รายได้จากการบริการเครื่องมือวิทย์/อุปกรณ์การศึกษา</t>
  </si>
  <si>
    <t>รายได้จากการบริการการศึกษา/วิจัย/สำรวจ(ลักษณะเป็นโครงการ)</t>
  </si>
  <si>
    <t>4102010110 รายได้จากการบริการการศึกษา/วิจัย/สำรวจ(ลักษณะเป็นโครงการ)</t>
  </si>
  <si>
    <t>รายได้จากการบริการวิเคราะห์/ทดสอบ/ตรวจสอบ/ตรวจวิเคราะห์</t>
  </si>
  <si>
    <t>4102010100 รายได้จากการบริการวิเคราะห์/ทดสอบ/ตรวจสอบ/ตรวจวิเคราะห์</t>
  </si>
  <si>
    <t>รายได้จากการขายหนังสือ</t>
  </si>
  <si>
    <t>4102010090 รายได้จากการขายหนังสือ</t>
  </si>
  <si>
    <t>รายได้จากการขายยา</t>
  </si>
  <si>
    <t>4102010080 รายได้จากการขายยา</t>
  </si>
  <si>
    <t>รายรับผลประโยชน์จากงานทรัพย์สินทางปัญญา</t>
  </si>
  <si>
    <t>4102010070 รายรับผลประโยชน์จากงานทรัพย์สินทางปัญญา</t>
  </si>
  <si>
    <t>รายได้จากการอบรมวิชาพื้นฐาน</t>
  </si>
  <si>
    <t>4102010060 รายได้จากการอบรมวิชาพื้นฐาน</t>
  </si>
  <si>
    <t>รายได้โครงการบริการวิชาการด้านสุขภาพ</t>
  </si>
  <si>
    <t>4102010050 รายได้โครงการบริการวิชาการด้านสุขภาพ</t>
  </si>
  <si>
    <t>รายได้จากการจำหน่ายสื่อการศึกษาวิชาการ</t>
  </si>
  <si>
    <t>4102010040 รายได้จากการจำหน่ายสื่อการศึกษาวิชาการ</t>
  </si>
  <si>
    <t>รายได้จากการรับจ้างบริการวิชาการจากภายนอก</t>
  </si>
  <si>
    <t>4102010030 รายได้จากการรับจ้างบริการวิชาการจากภายนอก</t>
  </si>
  <si>
    <t>รายได้จากการขายสัตว์ทดลอง</t>
  </si>
  <si>
    <t>4102010020 รายได้จากการขายสัตว์ทดลอง</t>
  </si>
  <si>
    <t>รายได้จากการจัดฝึกอบรม สัมมนา ประชุม</t>
  </si>
  <si>
    <t>4102010010 รายได้จากการจัดฝึกอบรม สัมมนา ประชุม</t>
  </si>
  <si>
    <t>รายได้จัดการศึกษา</t>
  </si>
  <si>
    <t>4101029990 รายได้จัดการศึกษา</t>
  </si>
  <si>
    <t>1.1.3 รายได้จัดการศึกษาอื่น</t>
  </si>
  <si>
    <t>รายได้ค่าสมัครคัดเลือกนศ.(รับตรง)</t>
  </si>
  <si>
    <t>4101020010 รายได้ค่าสมัครคัดเลือกนศ.(รับตรง)</t>
  </si>
  <si>
    <t>รายได้อื่น - โรงแรม (For P30 Only)</t>
  </si>
  <si>
    <t>4101030040 รายได้อื่น - โรงแรม (For P30 Only)</t>
  </si>
  <si>
    <t>1.1.2 รายได้จากศูนย์ปฏิบัติการโรงแรม</t>
  </si>
  <si>
    <t>รายได้จากการบริการโรงแรม (For P30 Only)</t>
  </si>
  <si>
    <t>4101030030 รายได้จากการบริการโรงแรม (For P30 Only)</t>
  </si>
  <si>
    <t>รายได้ค่าอาหารและเครื่องดื่ม (For P30 Only)</t>
  </si>
  <si>
    <t>4101030020 รายได้ค่าอาหารและเครื่องดื่ม (For P30 Only)</t>
  </si>
  <si>
    <t>รายได้ห้องพัก (For P30 Only)</t>
  </si>
  <si>
    <t>4101030010 รายได้ห้องพัก (For P30 Only)</t>
  </si>
  <si>
    <t>รายได้ค่าบำรุงการศึกษา</t>
  </si>
  <si>
    <t>4101010020 รายได้ค่าบำรุงการศึกษา</t>
  </si>
  <si>
    <t>1.1.1 รายได้ค่าธรรมเนียมการศึกษา</t>
  </si>
  <si>
    <t>4101010010 รายได้ค่าธรรมเนียมการศึกษา</t>
  </si>
  <si>
    <t>CI name</t>
  </si>
  <si>
    <t>CI</t>
  </si>
  <si>
    <t>G900 รายจ่ายอื่น</t>
  </si>
  <si>
    <t>5503010010 รายจ่ายตามบัญชีทุนเฉพาะ</t>
  </si>
  <si>
    <t>5502050010 เงินอุดหนุนเพื่อการดำเนินงาน</t>
  </si>
  <si>
    <t>5502040010 เงินอุดหนุนสวัสดิการ</t>
  </si>
  <si>
    <t>5502030020 เงินอุดหนุนกิจกรรมกีฬา</t>
  </si>
  <si>
    <t>5502030010 เงินอุดหนุนโครงการด้านทำนุบำรุงศิลปวัฒนธรรม</t>
  </si>
  <si>
    <t>5502020020 เงินอุดหนุนกิจกรรมนศ.</t>
  </si>
  <si>
    <t>5502020010 เงินอุดหนุนทุนการศึกษา นศ.</t>
  </si>
  <si>
    <t>5502010070 เงินอุดหนุนการทำผลงานเพื่อพัฒนางาน</t>
  </si>
  <si>
    <t>5502010060 เงินอุดหนุนการวิจัย (Talent)</t>
  </si>
  <si>
    <t>5502010020 เงินอุดหนุนบริการวิชาการ</t>
  </si>
  <si>
    <t>5502010010 เงินอุดหนุนการวิจัย</t>
  </si>
  <si>
    <t>5501010010 เงินอุดหนุนโครงการเฉพาะกิจ</t>
  </si>
  <si>
    <t>5205010050 เงินสมทบกองทุนเงินสงเคราะห์</t>
  </si>
  <si>
    <t>5204020060 ค่ารักษาพยาบาล-คนไข้ใน</t>
  </si>
  <si>
    <t>5204020050 ค่ารักษาพยาบาล-คนไข้นอก</t>
  </si>
  <si>
    <t>5204010120 เงินช่วยเหลือค่าที่พักในอาคารของมหาวิทยาลัย</t>
  </si>
  <si>
    <t>5203010090 เงินรางวัลประจำปีเงินรายได้</t>
  </si>
  <si>
    <t>1504999990 สินทรัพย์โครงสร้างพื้นฐานอื่น</t>
  </si>
  <si>
    <t>1504990050 สินทรัพย์โครงสร้างพื้นฐาน-ระบบกายภาพ</t>
  </si>
  <si>
    <t>1504990040 สินทรัพย์โครงสร้างพื้นฐาน-สุขาภิบาล</t>
  </si>
  <si>
    <t>1504990030 สินทรัพย์โครงสร้างพื้นฐาน-ระบบสื่อสาร</t>
  </si>
  <si>
    <t>1504990020 สินทรัพย์โครงสร้างพื้นฐาน-ประปา</t>
  </si>
  <si>
    <t>1504990010 สินทรัพย์โครงสร้างพื้นฐาน-ไฟฟ้า</t>
  </si>
  <si>
    <t>1504020010 สะพาน</t>
  </si>
  <si>
    <t>1504010010 ถนน</t>
  </si>
  <si>
    <t>1502020010 สิ่งปลูกสร้าง</t>
  </si>
  <si>
    <t>1502010040 ส่วนปรับปรุงอาคารเช่า</t>
  </si>
  <si>
    <t>1502010030 อาคารเพื่อประโยชน์อื่น</t>
  </si>
  <si>
    <t>1502010020 อาคารเพื่อการดำเนินงาน</t>
  </si>
  <si>
    <t>1502010010 อาคารเพื่อพักอาศัย</t>
  </si>
  <si>
    <t>1501010010 ที่ดิน</t>
  </si>
  <si>
    <t>1505020010 โปรแกรมคอมพิวเตอร์</t>
  </si>
  <si>
    <t>1503980010 ครุภัณฑ์อื่น</t>
  </si>
  <si>
    <t>1503160010 ครุภัณฑ์อาวุธ</t>
  </si>
  <si>
    <t>1503150010 ครุภัณฑ์สนาม</t>
  </si>
  <si>
    <t>1503140010 ครุภัณฑ์ดนตรีและนาฏศิลป์</t>
  </si>
  <si>
    <t>1503130010 ครุภัณฑ์กีฬา</t>
  </si>
  <si>
    <t>1503120010 ครุภัณฑ์งานบ้านงานครัว</t>
  </si>
  <si>
    <t>1503110010 ครุภัณฑ์การศึกษา</t>
  </si>
  <si>
    <t>1503100010 ครุภัณฑ์คอมพิวเตอร์</t>
  </si>
  <si>
    <t>1503090010 ครุภัณฑ์วิทยาศาสตร์และการแพทย์</t>
  </si>
  <si>
    <t>1503080010 ครุภัณฑ์สำรวจ</t>
  </si>
  <si>
    <t>1503070010 ครุภัณฑ์ก่อสร้าง</t>
  </si>
  <si>
    <t>1503060010 ครุภัณฑ์โรงงาน</t>
  </si>
  <si>
    <t>1503050010 ครุภัณฑ์การเกษตร</t>
  </si>
  <si>
    <t>1503040010 ครุภัณฑ์โฆษณาและเผยแพร่</t>
  </si>
  <si>
    <t>1503030010 ครุภัณฑ์ไฟฟ้าและสื่อสาร</t>
  </si>
  <si>
    <t>1503020010 ครุภัณฑ์ยานพาหนะและขนส่ง</t>
  </si>
  <si>
    <t>5303010260 ค่าวัสดุบรรจุภัณฑ์</t>
  </si>
  <si>
    <t>5303010250 ค่าวัสดุวิทยาศาสตร์</t>
  </si>
  <si>
    <t>5303010240 ค่าวัสดุทันตกรรม</t>
  </si>
  <si>
    <t>5303010230 ค่าเวชภัณฑ์</t>
  </si>
  <si>
    <t>5303010220 ค่าวัสดุยา</t>
  </si>
  <si>
    <t>5303010210 ค่าวัสดุเครื่องดนตรี</t>
  </si>
  <si>
    <t>5303010200 ค่าวัสดุสัตว์ทดลอง</t>
  </si>
  <si>
    <t>5303010190 ค่าวัสดุเลี้ยงสัตว์</t>
  </si>
  <si>
    <t>5303010180 ค่าวัสดุอาวุธ</t>
  </si>
  <si>
    <t>5303010170 ค่าวัสดุเชื้อเพลิงและน้ำมันหล่อลื่น</t>
  </si>
  <si>
    <t>5303010160 ค่าวัสดุการศึกษา</t>
  </si>
  <si>
    <t>5303010150 ค่าวัสดุสำรวจ</t>
  </si>
  <si>
    <t>5303010140 ค่าวัสดุบริโภค</t>
  </si>
  <si>
    <t>5303010130 ค่าวัสดุของที่ระลึก</t>
  </si>
  <si>
    <t>5303010120 ค่าวัสดุอาหารสัตว์</t>
  </si>
  <si>
    <t>5303010110 ค่าวัสดุสนาม</t>
  </si>
  <si>
    <t>5303010100 ค่าวัสดุกีฬา</t>
  </si>
  <si>
    <t>5303010090 ค่าวัสดุแต่งกาย</t>
  </si>
  <si>
    <t>5303010070 ค่าวัสดุไฟฟ้า วิทยุโฆษณาและเผยแพร่</t>
  </si>
  <si>
    <t>5303010060 ค่าวัสดุคอมพิวเตอร์และสารสนเทศ</t>
  </si>
  <si>
    <t>5303010050 ค่าวัสดุยานพาหนะและขนส่ง</t>
  </si>
  <si>
    <t>5303010040 ค่าวัสดุการเกษตร</t>
  </si>
  <si>
    <t>5303010030 ค่าวัสดุงานบ้านงานครัว</t>
  </si>
  <si>
    <t>5303010020 ค่าวัสดุซ่อมบำรุง/ก่อสร้าง</t>
  </si>
  <si>
    <t>1901030010 ศิลปวัตถุและสิ่งของหายาก</t>
  </si>
  <si>
    <t>5304020070 ค่าบริการเครือข่ายสารสนเทศ</t>
  </si>
  <si>
    <t>5304020060 ค่าโทรศัพท์เคลื่อนที่</t>
  </si>
  <si>
    <t>5304020050 ค่าบริการสื่อสารและโทรคมนาคม</t>
  </si>
  <si>
    <t>5304020040 ค่าไปรษณีย์และขนส่ง</t>
  </si>
  <si>
    <t>5304020020 ค่าประปา</t>
  </si>
  <si>
    <t>5304020010 ค่าไฟฟ้า</t>
  </si>
  <si>
    <t>5502040030 ค่าบริการสุขภาพนักศึกษา</t>
  </si>
  <si>
    <t>5502040020 เงินสงเคราะห์นักศึกษา</t>
  </si>
  <si>
    <t>5304999990 ค่าใช้จ่ายอื่น</t>
  </si>
  <si>
    <t>5304990010 ค่าชดใช้ค่าเสียหาย</t>
  </si>
  <si>
    <t>5304050030 ค่าใช้จ่ายอื่นในการบริหารการเงิน</t>
  </si>
  <si>
    <t>5304050020 ค่าบริการเก็บรักษาทรัพย์สิน</t>
  </si>
  <si>
    <t>5304050010 ดอกเบี้ยจ่าย</t>
  </si>
  <si>
    <t>5304040010 ค่าภาษี</t>
  </si>
  <si>
    <t>5304010080 ค่าตั๋วเครื่องบินต่างประเทศ</t>
  </si>
  <si>
    <t>5304010070 ค่าใช้จ่ายเดินทางอื่นต่างประเทศ</t>
  </si>
  <si>
    <t>5304010060 ค่าที่พักต่างประเทศ</t>
  </si>
  <si>
    <t>5304010050 ค่าเบี้ยเลี้ยงต่างประเทศ</t>
  </si>
  <si>
    <t>5304010040 ค่าตั๋วเครื่องบินในประเทศ</t>
  </si>
  <si>
    <t>5304010030 ค่าใช้จ่ายเดินทางอื่นในประเทศ</t>
  </si>
  <si>
    <t>5304010020 ค่าที่พักในประเทศ</t>
  </si>
  <si>
    <t>5304010010 ค่าเบี้ยเลี้ยงในประเทศ</t>
  </si>
  <si>
    <t>5302999990 ค่าใช้สอยอื่น</t>
  </si>
  <si>
    <t>5302090010 ค่าใช้จ่ายสำหรับผู้ประกอบวิชาชีพอิสระ</t>
  </si>
  <si>
    <t>5302070010 ค่ารับรองและพิธีการ</t>
  </si>
  <si>
    <t>5302069990 ค่าธรรมเนียมอื่น</t>
  </si>
  <si>
    <t>5302060030 ค่าตรวจประเมิน</t>
  </si>
  <si>
    <t>5302060020 ค่าสอบบัญชี</t>
  </si>
  <si>
    <t>5302060010 ค่าธรรมเนียมธนาคารและบัตรเครดิต</t>
  </si>
  <si>
    <t>5302050020 ค่าเบี้ยประกันรถยนต์และพรบ.</t>
  </si>
  <si>
    <t>5302050010 ค่าเบี้ยประกัน</t>
  </si>
  <si>
    <t>5302040010 ค่าโฆษณาและประชาสัมพันธ์</t>
  </si>
  <si>
    <t>5302039990 ค่าเช่าทรัพย์สินอื่น</t>
  </si>
  <si>
    <t>5302030070 ค่าเช่าครุภัณฑ์และเครื่องใช้สำนักงาน</t>
  </si>
  <si>
    <t>5302030060 ค่าเช่ารถอื่น ๆ</t>
  </si>
  <si>
    <t>5302030050 ค่าเช่ารถประจำตำแหน่ง</t>
  </si>
  <si>
    <t>5302030040 ค่าเช่าครุภัณฑ์วิทยาศาสตร์และการแพทย์</t>
  </si>
  <si>
    <t>5302030030 ค่าเช่าอาคารและสถานที่</t>
  </si>
  <si>
    <t>5302030020 ค่าเช่าครุภัณฑ์สารสนเทศ</t>
  </si>
  <si>
    <t>5302030010 ค่าเช่าเครื่องถ่ายเอกสาร</t>
  </si>
  <si>
    <t>5302029990 ค่าจ้างเหมาบริการอื่น</t>
  </si>
  <si>
    <t>5302020030 ค่าจ้างที่ปรึกษา</t>
  </si>
  <si>
    <t>5302020020 ค่าจ้างรักษาความปลอดภัย</t>
  </si>
  <si>
    <t>5302020010 ค่าจ้างทำความสะอาด</t>
  </si>
  <si>
    <t>5302010050 ค่าซ่อมแซมบำรุงรักษาทรัพย์สินอื่น</t>
  </si>
  <si>
    <t>5302010040 ค่าซ่อมแซมบำรุงรักษาครุภัณฑ์วิทย์, การแพทย์</t>
  </si>
  <si>
    <t>5302010030 ค่าซ่อมแซม/บำรุงรักษาระบบ/ครุภัณฑ์สารสนเทศ</t>
  </si>
  <si>
    <t>5302010020 ค่าซ่อมแซมบำรุงรักษาอาคาร สถานที่ สาธารณูปโภค</t>
  </si>
  <si>
    <t>5302010010 ค่าซ่อมแซมบำรุงรักษายานพาหนะ</t>
  </si>
  <si>
    <t>5206020020 ทุนการศึกษาพัฒนาบุคลากร ต่างประเทศ</t>
  </si>
  <si>
    <t>5206020010 ทุนการศึกษาพัฒนาบุคลากร ในประเทศ</t>
  </si>
  <si>
    <t>5206010020 ค่าฝึกอบรม สัมมนาดูงาน ต่างประเทศ</t>
  </si>
  <si>
    <t>5206010010 ค่าฝึกอบรม สัมมนาดูงาน ภายในประเทศ</t>
  </si>
  <si>
    <t>5205010040 เงินสมทบประกันสังคม</t>
  </si>
  <si>
    <t>5205010030 เงินสมทบกองทุนสำรองเลี้ยงชีพ</t>
  </si>
  <si>
    <t>5204029990 ค่าสวัสดิการอื่น</t>
  </si>
  <si>
    <t>1505030030 สิทธิในการเช่าที่ดิน</t>
  </si>
  <si>
    <t>1505030020 ลิขสิทธิ์ซอฟแวร์</t>
  </si>
  <si>
    <t>1505030010 สิทธิบัตรและอนุสิทธิบัตร</t>
  </si>
  <si>
    <t>1505010010 สิทธิการเช่าอาคารสิ่งปลูกสร้าง</t>
  </si>
  <si>
    <t>5302080010 ค่าเบี้ยประชุม</t>
  </si>
  <si>
    <t>5301019990 ค่าตอบแทนอื่น</t>
  </si>
  <si>
    <t>5301010090 ค่าตอบแทนการแสดง</t>
  </si>
  <si>
    <t>5301010080 ค่าตอบแทนกก.ผู้อ่านและประเมินผลงานทางวิชาการ</t>
  </si>
  <si>
    <t>5301010070 ค่าตอบแทนช่วยปฏิบัติงานราชการ</t>
  </si>
  <si>
    <t>5301010060 ค่าพาหนะเหมาจ่าย</t>
  </si>
  <si>
    <t>5301010050 เงินค่าที่พักผู้เชี่ยวชาญต่างประเทศ</t>
  </si>
  <si>
    <t>5301010040 ค่าควบคุมงานก่อสร้าง</t>
  </si>
  <si>
    <t>5301010020 ค่าสอนพิเศษ</t>
  </si>
  <si>
    <t>5301010010 เงินรางวัลกรรมการสอบ</t>
  </si>
  <si>
    <t>5203029990 ค่าตอบแทนอื่น ๆของบุคลากร</t>
  </si>
  <si>
    <t>5203020110 ค่าตอบแทนอื่นของบุคลากรข้ามส่วนงาน</t>
  </si>
  <si>
    <t>5203020100 ค่าพาหนะผู้บริหารข้ามส่วนงาน</t>
  </si>
  <si>
    <t>5203020090 ค่าตอบแทนพิเศษ Research Reward</t>
  </si>
  <si>
    <t>5203020080 ค่าตอบแทน talent Management</t>
  </si>
  <si>
    <t>5203020060 ค่าตอบแทนพาหนะเหมาจ่ายผู้บริหาร</t>
  </si>
  <si>
    <t>5203020050 ค่าตอบแทนผู้ปฏิบัติงานด้านการสาธารณสุข (พตส.)</t>
  </si>
  <si>
    <t>5203020040 ค่าตอบแทนรายเดือนเฉพาะตำแหน่ง</t>
  </si>
  <si>
    <t>5203020030 ค่าตอบแทนพิเศษบุคลากรเต็มขั้น</t>
  </si>
  <si>
    <t>5203010030 ค่าตอบแทนการปฏิบัติงาน(PA)</t>
  </si>
  <si>
    <t>5203010020 ค่าเช่าบ้าน</t>
  </si>
  <si>
    <t>5203010010 ค่าอาหารทำการล่วงเวลา</t>
  </si>
  <si>
    <t>5203010070 เงินเพิ่มค่าครองชีพชั่วคราว-ลูกจ้างชั่วคราว</t>
  </si>
  <si>
    <t>5202010120 บำเหน็จลูกจ้างชาวต่างประเทศ</t>
  </si>
  <si>
    <t>5202010100 เงินชดเชยเมื่อสิ้นสุดสัญญา ลูกจ้างชั่วคราวเงิน รด.</t>
  </si>
  <si>
    <t>5203020020 ค่าตอบแทนลูกจ้างประจำเต็มขั้น(ติดดาว)</t>
  </si>
  <si>
    <t>5203010050 เงินเพิ่มค่าครองชีพชั่วคราว-ลูกจ้างประจำ</t>
  </si>
  <si>
    <t>5201030010 ค่าจ้างประจำ</t>
  </si>
  <si>
    <t>5502040050 เงินช่วยเหลือข้าราชการเกษียณก่อนกำหนด</t>
  </si>
  <si>
    <t>5205010090 เงินสมทบกองทุนสำรองเลี้ยงชีพ(ส่วนงาน)</t>
  </si>
  <si>
    <t>5205010080 เงินสมทบ/ชดเชยกองทุนบำเหน็จบำนาญ พม.</t>
  </si>
  <si>
    <t>5203020070 ค่าตอบแทนพิเศษข้าราชการเต็มขั้น(ติดดาว)</t>
  </si>
  <si>
    <t>5203020010 ค่าตอบแทนรายเดือน</t>
  </si>
  <si>
    <t>5203010040 เงินเพิ่มค่าครองชีพชั่วคราว</t>
  </si>
  <si>
    <t>5202010080 เงินชดเชยเมื่อสิ้นสุดสัญญา พม.ส่วนงาน/เงินรายได้</t>
  </si>
  <si>
    <t>5202010070 เงินให้ออกจากงานก่อนเกษียณ  (ข้าราชการ)</t>
  </si>
  <si>
    <t>5201020020 เงินประจำตำแหน่งผู้บริหารข้ามส่วนงาน</t>
  </si>
  <si>
    <t>5201020010 เงินประจำตำแหน่ง</t>
  </si>
  <si>
    <t>5201010010 เงินเดือน</t>
  </si>
  <si>
    <t>5302050030 ค่าเบี้ยประกันภัยอาคาร</t>
  </si>
  <si>
    <t>5202010060 เงินชดเชยพนักงานมหาวิทยาลัยพ้นสภาพ</t>
  </si>
  <si>
    <t>5204010060 เงินค่าเล่าเรียนบุตร พม.</t>
  </si>
  <si>
    <t>5204010090 เงินสงเคราะห์ผู้เสียชีวิต พนักงาน</t>
  </si>
  <si>
    <t>5204010110 เงินช่วยเหลือพนักงานมหาวิทยาลัย</t>
  </si>
  <si>
    <t>1503985010 ครุภัณฑ์อื่น interface</t>
  </si>
  <si>
    <t>5204010080 เงินสงเคราะห์ผู้เสียชีวิตข้าราชการ / ลูกจ้าง</t>
  </si>
  <si>
    <t>ยกเลิก</t>
  </si>
  <si>
    <t>Commitment Item</t>
  </si>
  <si>
    <t>รายรับจริง</t>
  </si>
  <si>
    <t>รายจ่ายจริง</t>
  </si>
  <si>
    <r>
      <t xml:space="preserve">*****เอกสารประกอบงบลงทุน ต้องจัดส่งในรูปแบบ </t>
    </r>
    <r>
      <rPr>
        <b/>
        <u/>
        <sz val="22"/>
        <color rgb="FFFF0000"/>
        <rFont val="TH SarabunPSK"/>
        <family val="2"/>
      </rPr>
      <t>file สแกน</t>
    </r>
    <r>
      <rPr>
        <b/>
        <sz val="22"/>
        <color rgb="FFFF0000"/>
        <rFont val="TH SarabunPSK"/>
        <family val="2"/>
      </rPr>
      <t xml:space="preserve"> เท่านั้น</t>
    </r>
  </si>
  <si>
    <t>5. หากมีการนำรายได้สะสมมาใช้สมทบในรายจ่ายนั้น กรุณาระบุว่านำไปสมทบในส่วนใด</t>
  </si>
  <si>
    <t>แบบสรุปสาระการขอตั้งงบประมาณรายจ่ายจากเงินรายได้</t>
  </si>
  <si>
    <t>ประเภทรายรับ 
(ย่อย)
/รายได้สะสม</t>
  </si>
  <si>
    <t>ประเภทรายรับ
/รายได้สะสม</t>
  </si>
  <si>
    <t>รายการรายรับ
/รายได้สะสม</t>
  </si>
  <si>
    <t>5205010100 เงินสมทบการจ่ายเงินทดแทนเงินประกันสังคมให้ลูกจ้าง/พนักงานมหาวิทยาลัย</t>
  </si>
  <si>
    <t>5202010130 เงินชดเชยกรณีเลิกจ้างก่อนครบสัญญา</t>
  </si>
  <si>
    <t>5204020070 เงินสมทบประกันสุขภาพแบบกลุ่ม</t>
  </si>
  <si>
    <t>5204020120 สวัสดิการแบบยืดหยุ่น (Flexible Benefit)</t>
  </si>
  <si>
    <t>5302020040 ค่าจ้างเหมาผู้ช่วยนักวิจัย</t>
  </si>
  <si>
    <t>ปี 2570</t>
  </si>
  <si>
    <t>ปี 2571</t>
  </si>
  <si>
    <t>3.1 การนำเงินรายได้สะสมหรือเงินต้นมาใช้</t>
  </si>
  <si>
    <t>4105010010 ผลประโยชน์จากการบริหารเงินรายได้  (จากcustodian)</t>
  </si>
  <si>
    <t>ผลประโยชน์จากการบริหารเงินรายได้  (จากcustodian)</t>
  </si>
  <si>
    <t>5203020120 เงินเพิ่มพิเศษลูกจ้างชั่วคราว-เงินรายได้</t>
  </si>
  <si>
    <t>ปี 2565</t>
  </si>
  <si>
    <t>Commitment Item
(ตามที่ระบุใน No.4)</t>
  </si>
  <si>
    <t>ปี 2572</t>
  </si>
  <si>
    <t xml:space="preserve">ความสอดคล้องกับ
พันธกิจของมหาวิทยาลัย </t>
  </si>
  <si>
    <t>2.3 รายได้ที่ไม่ได้เกิดจากการดำเนินงานอื่น</t>
  </si>
  <si>
    <t>2.2 กำไรอื่น</t>
  </si>
  <si>
    <t>แบบฟอร์มแสดงเงินรายได้สะสม</t>
  </si>
  <si>
    <r>
      <t xml:space="preserve">  1.2 เงินรายได้สะสม (กองทุน ………… )  </t>
    </r>
    <r>
      <rPr>
        <sz val="16"/>
        <color rgb="FFFF0000"/>
        <rFont val="TH SarabunPSK"/>
        <family val="2"/>
      </rPr>
      <t>(ถ้ามี)</t>
    </r>
  </si>
  <si>
    <r>
      <t xml:space="preserve">  1.3 เงินรายได้สะสม (กองทุน ………… )  </t>
    </r>
    <r>
      <rPr>
        <sz val="16"/>
        <color rgb="FFFF0000"/>
        <rFont val="TH SarabunPSK"/>
        <family val="2"/>
      </rPr>
      <t>(ถ้ามี)</t>
    </r>
  </si>
  <si>
    <t>รายรับ/รายจ่าย</t>
  </si>
  <si>
    <t>สิทธิในการใช้ในการขอตั้งงบประมาณ</t>
  </si>
  <si>
    <t>หัวหมวดใหญ่</t>
  </si>
  <si>
    <t>หัวหมวดย่อย 1</t>
  </si>
  <si>
    <t>หัวหมวดย่อย 2</t>
  </si>
  <si>
    <t>Commitment Item Name</t>
  </si>
  <si>
    <t>Item</t>
  </si>
  <si>
    <t>สามารถใช้ในการขอตั้งงบประมาณได้</t>
  </si>
  <si>
    <t>1.1 เงินเดือน (G100)</t>
  </si>
  <si>
    <t>เงินประจำตำแหน่ง</t>
  </si>
  <si>
    <t>เงินประจำตำแหน่งผู้บริหารข้ามส่วนงาน</t>
  </si>
  <si>
    <t>เงินให้ออกจากงานก่อนเกษียณ  (ข้าราชการ)</t>
  </si>
  <si>
    <t>เงินชดเชยเมื่อสิ้นสุดสัญญา พม.ส่วนงาน/เงินรายได้</t>
  </si>
  <si>
    <t>เงินเพิ่มค่าครองชีพชั่วคราว</t>
  </si>
  <si>
    <t>ค่าตอบแทนรายเดือน</t>
  </si>
  <si>
    <t>ค่าตอบแทนพิเศษข้าราชการเต็มขั้น(ติดดาว)</t>
  </si>
  <si>
    <t>เงินสมทบ/ชดเชยกองทุนบำเหน็จบำนาญ พม.</t>
  </si>
  <si>
    <t>เงินสมทบกองทุนสำรองเลี้ยงชีพ(ส่วนงาน)</t>
  </si>
  <si>
    <t>เงินช่วยเหลือข้าราชการเกษียณก่อนกำหนด</t>
  </si>
  <si>
    <t>1.2 ค่าจ้างประจำ (G210)</t>
  </si>
  <si>
    <t>ค่าจ้างประจำ</t>
  </si>
  <si>
    <t>เงินเพิ่มค่าครองชีพชั่วคราว-ลูกจ้างประจำ</t>
  </si>
  <si>
    <t>ค่าตอบแทนลูกจ้างประจำเต็มขั้น(ติดดาว)</t>
  </si>
  <si>
    <t>1.3 ค่าจ้างชั่วคราว (G220)</t>
  </si>
  <si>
    <t>ค่าจ้างชั่วคราว</t>
  </si>
  <si>
    <t>เงินชดเชยเมื่อสิ้นสุดสัญญา ลูกจ้างชั่วคราวเงิน รด.</t>
  </si>
  <si>
    <t>บำเหน็จลูกจ้างชาวต่างประเทศ</t>
  </si>
  <si>
    <t>เงินเพิ่มค่าครองชีพชั่วคราว-ลูกจ้างชั่วคราว</t>
  </si>
  <si>
    <t>2. งบดำเนินการ</t>
  </si>
  <si>
    <t>2.1 ค่าตอบแทน (G300)</t>
  </si>
  <si>
    <t>ค่าอาหารทำการล่วงเวลา</t>
  </si>
  <si>
    <t>ค่าเช่าบ้าน</t>
  </si>
  <si>
    <t>ค่าตอบแทนการปฏิบัติงาน(PA)</t>
  </si>
  <si>
    <t>ค่าตอบแทนพิเศษบุคลากรเต็มขั้น</t>
  </si>
  <si>
    <t>ค่าตอบแทนรายเดือนเฉพาะตำแหน่ง</t>
  </si>
  <si>
    <t>ค่าตอบแทนผู้ปฏิบัติงานด้านการสาธารณสุข (พตส.)</t>
  </si>
  <si>
    <t>ค่าตอบแทนพาหนะเหมาจ่ายผู้บริหาร</t>
  </si>
  <si>
    <t>ค่าตอบแทน talent Management</t>
  </si>
  <si>
    <t>ค่าตอบแทนพิเศษ Research Reward</t>
  </si>
  <si>
    <t>ค่าพาหนะผู้บริหารข้ามส่วนงาน</t>
  </si>
  <si>
    <t>ค่าตอบแทนอื่นของบุคลากรข้ามส่วนงาน</t>
  </si>
  <si>
    <t>เงินเพิ่มพิเศษลูกจ้างชั่วคราว-เงินรายได้</t>
  </si>
  <si>
    <t>ค่าตอบแทนอื่น ๆของบุคลากร</t>
  </si>
  <si>
    <t>เงินรางวัลกรรมการสอบ</t>
  </si>
  <si>
    <t>ค่าสอนพิเศษ</t>
  </si>
  <si>
    <t>ค่าตอบแทนวิทยากร</t>
  </si>
  <si>
    <t>ค่าควบคุมงานก่อสร้าง</t>
  </si>
  <si>
    <t>เงินค่าที่พักผู้เชี่ยวชาญต่างประเทศ</t>
  </si>
  <si>
    <t>ค่าพาหนะเหมาจ่าย</t>
  </si>
  <si>
    <t>ค่าตอบแทนช่วยปฏิบัติงานราชการ</t>
  </si>
  <si>
    <t>ค่าตอบแทนกก.ผู้อ่านและประเมินผลงานทางวิชาการ</t>
  </si>
  <si>
    <t>ค่าตอบแทนการแสดง</t>
  </si>
  <si>
    <t>ค่าตอบแทนอื่น</t>
  </si>
  <si>
    <t>ค่าเบี้ยประชุม</t>
  </si>
  <si>
    <t>2.2 ค่าใช้สอย (G400)</t>
  </si>
  <si>
    <t>สิทธิการเช่าอาคารสิ่งปลูกสร้าง</t>
  </si>
  <si>
    <t>สิทธิบัตรและอนุสิทธิบัตร</t>
  </si>
  <si>
    <t>ลิขสิทธิ์ซอฟแวร์</t>
  </si>
  <si>
    <t>สิทธิในการเช่าที่ดิน</t>
  </si>
  <si>
    <t>ค่าสวัสดิการอื่น</t>
  </si>
  <si>
    <t>เงินสมทบการจ่ายเงินทดแทนเงินประกันสังคมให้ลูกจ้าง/พนักงานมหาวิทยาลัย</t>
  </si>
  <si>
    <t>เงินสมทบกองทุนสำรองเลี้ยงชีพ</t>
  </si>
  <si>
    <t>เงินสมทบประกันสังคม</t>
  </si>
  <si>
    <t>ค่าฝึกอบรม สัมมนาดูงาน ภายในประเทศ</t>
  </si>
  <si>
    <t>ค่าฝึกอบรม สัมมนาดูงาน ต่างประเทศ</t>
  </si>
  <si>
    <t>ทุนการศึกษาพัฒนาบุคลากร ในประเทศ</t>
  </si>
  <si>
    <t>ทุนการศึกษาพัฒนาบุคลากร ต่างประเทศ</t>
  </si>
  <si>
    <t>ค่าซ่อมแซมบำรุงรักษายานพาหนะ</t>
  </si>
  <si>
    <t>ค่าซ่อมแซมบำรุงรักษาอาคาร สถานที่ สาธารณูปโภค</t>
  </si>
  <si>
    <t>ค่าซ่อมแซม/บำรุงรักษาระบบ/ครุภัณฑ์สารสนเทศ</t>
  </si>
  <si>
    <t>ค่าซ่อมแซมบำรุงรักษาครุภัณฑ์วิทย์, การแพทย์</t>
  </si>
  <si>
    <t>ค่าซ่อมแซมบำรุงรักษาทรัพย์สินอื่น</t>
  </si>
  <si>
    <t>ค่าจ้างทำความสะอาด</t>
  </si>
  <si>
    <t>ค่าจ้างรักษาความปลอดภัย</t>
  </si>
  <si>
    <t>ค่าจ้างที่ปรึกษา</t>
  </si>
  <si>
    <t>ค่าจ้างเหมาบริการอื่น</t>
  </si>
  <si>
    <t>ค่าเช่าเครื่องถ่ายเอกสาร</t>
  </si>
  <si>
    <t>ค่าเช่าครุภัณฑ์สารสนเทศ</t>
  </si>
  <si>
    <t>ค่าเช่าอาคารและสถานที่</t>
  </si>
  <si>
    <t>ค่าเช่าครุภัณฑ์วิทยาศาสตร์และการแพทย์</t>
  </si>
  <si>
    <t>ค่าเช่ารถประจำตำแหน่ง</t>
  </si>
  <si>
    <t>ค่าเช่ารถอื่น ๆ</t>
  </si>
  <si>
    <t>ค่าเช่าครุภัณฑ์และเครื่องใช้สำนักงาน</t>
  </si>
  <si>
    <t>ค่าเช่าทรัพย์สินอื่น</t>
  </si>
  <si>
    <t>ค่าโฆษณาและประชาสัมพันธ์</t>
  </si>
  <si>
    <t>ค่าเบี้ยประกัน</t>
  </si>
  <si>
    <t>ค่าเบี้ยประกันรถยนต์และพรบ.</t>
  </si>
  <si>
    <t>ค่าเบี้ยประกันภัยอาคาร</t>
  </si>
  <si>
    <t>ค่าธรรมเนียมธนาคารและบัตรเครดิต</t>
  </si>
  <si>
    <t>ค่าสอบบัญชี</t>
  </si>
  <si>
    <t>ค่าตรวจประเมิน</t>
  </si>
  <si>
    <t>ค่าธรรมเนียมอื่น</t>
  </si>
  <si>
    <t>ค่ารับรองและพิธีการ</t>
  </si>
  <si>
    <t>ค่าอาหารในการประชุมดำเนินงาน</t>
  </si>
  <si>
    <t>ค่าใช้จ่ายสำหรับผู้ประกอบวิชาชีพอิสระ</t>
  </si>
  <si>
    <t>ค่าใช้สอยอื่น</t>
  </si>
  <si>
    <t>ค่าเบี้ยเลี้ยงในประเทศ</t>
  </si>
  <si>
    <t>ค่าที่พักในประเทศ</t>
  </si>
  <si>
    <t>ค่าใช้จ่ายเดินทางอื่นในประเทศ</t>
  </si>
  <si>
    <t>ค่าตั๋วเครื่องบินในประเทศ</t>
  </si>
  <si>
    <t>ค่าเบี้ยเลี้ยงต่างประเทศ</t>
  </si>
  <si>
    <t>ค่าที่พักต่างประเทศ</t>
  </si>
  <si>
    <t>ค่าใช้จ่ายเดินทางอื่นต่างประเทศ</t>
  </si>
  <si>
    <t>ค่าตั๋วเครื่องบินต่างประเทศ</t>
  </si>
  <si>
    <t>ค่าภาษี</t>
  </si>
  <si>
    <t>ดอกเบี้ยจ่าย</t>
  </si>
  <si>
    <t>ค่าบริการเก็บรักษาทรัพย์สิน</t>
  </si>
  <si>
    <t>ค่าใช้จ่ายอื่นในการบริหารการเงิน</t>
  </si>
  <si>
    <t>ค่าชดใช้ค่าเสียหาย</t>
  </si>
  <si>
    <t>ค่าใช้จ่ายอื่น</t>
  </si>
  <si>
    <t>เงินสงเคราะห์นักศึกษา</t>
  </si>
  <si>
    <t>ค่าบริการสุขภาพนักศึกษา</t>
  </si>
  <si>
    <t>2.3 ค่าสาธารณูปโภค (G410)</t>
  </si>
  <si>
    <t>ค่าบริการสื่อสารและโทรคมนาคม</t>
  </si>
  <si>
    <t>ไม่อนุญาตให้ใช้ในการขอตั้งงบประมาณ</t>
  </si>
  <si>
    <t>2.4 ค่าวัสดุ (G500)</t>
  </si>
  <si>
    <t>วัสดุหนังสือวารสารและสิ่งพิมพ์</t>
  </si>
  <si>
    <t>1203020080 วัสดุหนังสือวารสารและสิ่งพิมพ์</t>
  </si>
  <si>
    <t>ศิลปวัตถุและสิ่งของหายาก</t>
  </si>
  <si>
    <t>ค่าวัสดุสำนักงาน</t>
  </si>
  <si>
    <t>ค่าวัสดุซ่อมบำรุง/ก่อสร้าง</t>
  </si>
  <si>
    <t>ค่าวัสดุงานบ้านงานครัว</t>
  </si>
  <si>
    <t>ค่าวัสดุการเกษตร</t>
  </si>
  <si>
    <t>ค่าวัสดุยานพาหนะและขนส่ง</t>
  </si>
  <si>
    <t>ค่าวัสดุคอมพิวเตอร์และสารสนเทศ</t>
  </si>
  <si>
    <t>ค่าวัสดุไฟฟ้า วิทยุโฆษณาและเผยแพร่</t>
  </si>
  <si>
    <t>ค่าวัสดุหนังสือวารสารและสิ่งพิมพ์</t>
  </si>
  <si>
    <t>ค่าวัสดุแต่งกาย</t>
  </si>
  <si>
    <t>ค่าวัสดุกีฬา</t>
  </si>
  <si>
    <t>ค่าวัสดุสนาม</t>
  </si>
  <si>
    <t>ค่าวัสดุอาหารสัตว์</t>
  </si>
  <si>
    <t>ค่าวัสดุของที่ระลึก</t>
  </si>
  <si>
    <t>ค่าวัสดุบริโภค</t>
  </si>
  <si>
    <t>ค่าวัสดุสำรวจ</t>
  </si>
  <si>
    <t>ค่าวัสดุการศึกษา</t>
  </si>
  <si>
    <t>ค่าวัสดุเชื้อเพลิงและน้ำมันหล่อลื่น</t>
  </si>
  <si>
    <t>ค่าวัสดุอาวุธ</t>
  </si>
  <si>
    <t>ค่าวัสดุเลี้ยงสัตว์</t>
  </si>
  <si>
    <t>ค่าวัสดุสัตว์ทดลอง</t>
  </si>
  <si>
    <t>ค่าวัสดุเครื่องดนตรี</t>
  </si>
  <si>
    <t>ค่าวัสดุยา</t>
  </si>
  <si>
    <t>ค่าเวชภัณฑ์</t>
  </si>
  <si>
    <t>ค่าวัสดุทันตกรรม</t>
  </si>
  <si>
    <t>ค่าวัสดุวิทยาศาสตร์</t>
  </si>
  <si>
    <t>ค่าวัสดุบรรจุภัณฑ์</t>
  </si>
  <si>
    <t>3.1 ค่าครุภัณฑ์ (G600)</t>
  </si>
  <si>
    <t>ครุภัณฑ์ไฟฟ้าและสื่อสาร</t>
  </si>
  <si>
    <t>โปรแกรมคอมพิวเตอร์</t>
  </si>
  <si>
    <t>3.2 ที่ดินและสิ่งก่อสร้าง (G700)</t>
  </si>
  <si>
    <t>ที่ดิน</t>
  </si>
  <si>
    <t>อาคารเพื่อพักอาศัย</t>
  </si>
  <si>
    <t>อาคารเพื่อการดำเนินงาน</t>
  </si>
  <si>
    <t>อาคารเพื่อประโยชน์อื่น</t>
  </si>
  <si>
    <t>สิ่งปลูกสร้าง</t>
  </si>
  <si>
    <t>ถนน</t>
  </si>
  <si>
    <t>สะพาน</t>
  </si>
  <si>
    <t>สินทรัพย์โครงสร้างพื้นฐาน-ไฟฟ้า</t>
  </si>
  <si>
    <t>สินทรัพย์โครงสร้างพื้นฐาน-ประปา</t>
  </si>
  <si>
    <t>สินทรัพย์โครงสร้างพื้นฐาน-ระบบสื่อสาร</t>
  </si>
  <si>
    <t>สินทรัพย์โครงสร้างพื้นฐาน-สุขาภิบาล</t>
  </si>
  <si>
    <t>สินทรัพย์โครงสร้างพื้นฐาน-ระบบกายภาพ</t>
  </si>
  <si>
    <t>สินทรัพย์โครงสร้างพื้นฐานอื่น</t>
  </si>
  <si>
    <t>4.1 งบเงินอุดหนุน (G800)</t>
  </si>
  <si>
    <t>เงินชดเชยพนักงานมหาวิทยาลัยพ้นสภาพ</t>
  </si>
  <si>
    <t>เงินรางวัลประจำปีเงินรายได้</t>
  </si>
  <si>
    <t>เงินช่วยเหลือค่าที่พักในอาคารของมหาวิทยาลัย</t>
  </si>
  <si>
    <t>ค่ารักษาพยาบาล-คนไข้นอก</t>
  </si>
  <si>
    <t>ค่ารักษาพยาบาล-คนไข้ใน</t>
  </si>
  <si>
    <t>เงินสมทบกองทุนเงินสงเคราะห์</t>
  </si>
  <si>
    <t>เงินอุดหนุนโครงการเฉพาะกิจ</t>
  </si>
  <si>
    <t>เงินอุดหนุนการวิจัย</t>
  </si>
  <si>
    <t>เงินอุดหนุนบริการวิชาการ</t>
  </si>
  <si>
    <t>เงินอุดหนุนการวิจัย (Talent)</t>
  </si>
  <si>
    <t>เงินอุดหนุนการทำผลงานเพื่อพัฒนางาน</t>
  </si>
  <si>
    <t>เงินอุดหนุนทุนการศึกษา นศ.</t>
  </si>
  <si>
    <t>เงินอุดหนุนกิจกรรมนศ.</t>
  </si>
  <si>
    <t>เงินอุดหนุนโครงการด้านทำนุบำรุงศิลปวัฒนธรรม</t>
  </si>
  <si>
    <t>เงินอุดหนุนกิจกรรมกีฬา</t>
  </si>
  <si>
    <t>เงินอุดหนุนสวัสดิการ</t>
  </si>
  <si>
    <t>เงินอุดหนุนเพื่อการดำเนินงาน</t>
  </si>
  <si>
    <t>รายจ่ายตามบัญชีทุนเฉพาะ</t>
  </si>
  <si>
    <t>5.1 รายจ่ายอื่น (G900)</t>
  </si>
  <si>
    <t>รายจ่ายอื่น</t>
  </si>
  <si>
    <t>ค่าธรรมเนียมนศ.ถอนคืน</t>
  </si>
  <si>
    <t>4101010030 ค่าธรรมเนียมนศ.ถอนคืน</t>
  </si>
  <si>
    <t>ส่วนลดจัดการศึกษา</t>
  </si>
  <si>
    <t>4101029980 ส่วนลดจัดการศึกษา</t>
  </si>
  <si>
    <t>รายได้ค่าธรรมเนียมการศึกษารับจัดสรรระหว่างกัน</t>
  </si>
  <si>
    <t>4901010010 รายได้ค่าธรรมเนียมการศึกษารับจัดสรรระหว่างกัน</t>
  </si>
  <si>
    <t>รายได้ค่าบำรุงการศึกษารับจัดสรรระหว่างกัน</t>
  </si>
  <si>
    <t>4901010020 รายได้ค่าบำรุงการศึกษารับจัดสรรระหว่างกัน</t>
  </si>
  <si>
    <t>รายได้การศึกษารับจัดสรรระหว่างกัน</t>
  </si>
  <si>
    <t>4901010030 รายได้การศึกษารับจัดสรรระหว่างกัน</t>
  </si>
  <si>
    <t>ส่วนลดค่าบริการวิชาการ</t>
  </si>
  <si>
    <t>4102019980 ส่วนลดค่าบริการวิชาการ</t>
  </si>
  <si>
    <t>รายได้ค่าบริการวิชาการรับจัดสรรระหว่างกัน</t>
  </si>
  <si>
    <t>4901020010 รายได้ค่าบริการวิชาการรับจัดสรรระหว่างกัน</t>
  </si>
  <si>
    <t>รายได้ค่าบริการวิชาการระหว่างกัน</t>
  </si>
  <si>
    <t>4901020020 รายได้ค่าบริการวิชาการระหว่างกัน</t>
  </si>
  <si>
    <t>รายได้จากการฝึกอบรมสัมมนาประชุมระหว่างกัน</t>
  </si>
  <si>
    <t>4901020030 รายได้จากการฝึกอบรมสัมมนาประชุมระหว่างกัน</t>
  </si>
  <si>
    <t>รายได้เงินอุดหนุนวิจัยรับจัดสรร</t>
  </si>
  <si>
    <t>4102020030 รายได้เงินอุดหนุนวิจัยรับจัดสรร</t>
  </si>
  <si>
    <t>รายได้เงินอุดหนุนวิจัยรับจัดสรรระหว่างกัน</t>
  </si>
  <si>
    <t>4901030010 รายได้เงินอุดหนุนวิจัยรับจัดสรรระหว่างกัน</t>
  </si>
  <si>
    <t>รายได้เงินอุดหนุนวิจัยระหว่างกัน</t>
  </si>
  <si>
    <t>4901030020 รายได้เงินอุดหนุนวิจัยระหว่างกัน</t>
  </si>
  <si>
    <t>ส่วนลดค่าบริการสุขภาพ</t>
  </si>
  <si>
    <t>4103019980 ส่วนลดค่าบริการสุขภาพ</t>
  </si>
  <si>
    <t>รายได้ค่ารักษาพยาบาลระหว่างกัน</t>
  </si>
  <si>
    <t>4901040010 รายได้ค่ารักษาพยาบาลระหว่างกัน</t>
  </si>
  <si>
    <t>ส่วนปรับปรุงรายได้ดอกผล</t>
  </si>
  <si>
    <t>4105010040 ส่วนปรับปรุงรายได้ดอกผล</t>
  </si>
  <si>
    <t>รายได้จากการขายระหว่างกัน</t>
  </si>
  <si>
    <t>4901050010 รายได้จากการขายระหว่างกัน</t>
  </si>
  <si>
    <t>รายได้ไม่ทราบแหล่งที่มา</t>
  </si>
  <si>
    <t>4199990020 รายได้ไม่ทราบแหล่งที่มา</t>
  </si>
  <si>
    <t>รายได้วิจัยเหลือจ่ายส่งคืน</t>
  </si>
  <si>
    <t>4199990030 รายได้วิจัยเหลือจ่ายส่งคืน</t>
  </si>
  <si>
    <t>รายได้บริการวิชาการเหลือจ่ายส่งคืน</t>
  </si>
  <si>
    <t>4199990040 รายได้บริการวิชาการเหลือจ่ายส่งคืน</t>
  </si>
  <si>
    <t>ส่วนลดรับ</t>
  </si>
  <si>
    <t>4199990060 ส่วนลดรับ</t>
  </si>
  <si>
    <t>รายได้รับจากเงินงบประมาณเหลือจ่าย</t>
  </si>
  <si>
    <t>4199990090 รายได้รับจากเงินงบประมาณเหลือจ่าย</t>
  </si>
  <si>
    <t>รายได้รับจากการปรับบัญชี</t>
  </si>
  <si>
    <t>4199990100 รายได้รับจากการปรับบัญชี</t>
  </si>
  <si>
    <t>รายได้(เพิ่ม)ลดสินทรัพย์จากการปรับปรุงบัญชี</t>
  </si>
  <si>
    <t>4199990110 รายได้(เพิ่ม)ลดสินทรัพย์จากการปรับปรุงบัญชี</t>
  </si>
  <si>
    <t>รายได้เงินรับจัดสรรจากงบประมาณ</t>
  </si>
  <si>
    <t>4199990120 รายได้เงินรับจัดสรรจากงบประมาณ</t>
  </si>
  <si>
    <t>เงินชดใช้ราชการเสียหาย</t>
  </si>
  <si>
    <t>4199990140 เงินชดใช้ราชการเสียหาย</t>
  </si>
  <si>
    <t>หนี้สูญได้รับคืน</t>
  </si>
  <si>
    <t>4199990150 หนี้สูญได้รับคืน</t>
  </si>
  <si>
    <t>รับเงินชดเชยคืนคชจ.บุคลากร</t>
  </si>
  <si>
    <t>4199990160 รับเงินชดเชยคืนคชจ.บุคลากร</t>
  </si>
  <si>
    <t>รายได้เพื่อจ่ายค่าตอบแทนบุคคลากรข้ามส่วนงาน</t>
  </si>
  <si>
    <t>4199990170 รายได้เพื่อจ่ายค่าตอบแทนบุคคลากรข้ามส่วนงาน</t>
  </si>
  <si>
    <t>รายได้ค่าตอบแทนระหว่างกัน</t>
  </si>
  <si>
    <t>4901990010 รายได้ค่าตอบแทนระหว่างกัน</t>
  </si>
  <si>
    <t>รายได้ค่าใช้สอยระหว่างกัน</t>
  </si>
  <si>
    <t>4901990020 รายได้ค่าใช้สอยระหว่างกัน</t>
  </si>
  <si>
    <t>รายได้ค่าปรับระหว่างกัน</t>
  </si>
  <si>
    <t>4901990030 รายได้ค่าปรับระหว่างกัน</t>
  </si>
  <si>
    <t>เงินอุดหนุนรับระหว่างส่วนงาน</t>
  </si>
  <si>
    <t>4901990040 เงินอุดหนุนรับระหว่างส่วนงาน</t>
  </si>
  <si>
    <t>รายได้เงินบำรุงอื่นระหว่างกัน</t>
  </si>
  <si>
    <t>4901990050 รายได้เงินบำรุงอื่นระหว่างกัน</t>
  </si>
  <si>
    <t>เงินบำรุงค่าสาธารณูปโภคระหว่างกัน</t>
  </si>
  <si>
    <t>4901990060 เงินบำรุงค่าสาธารณูปโภคระหว่างกัน</t>
  </si>
  <si>
    <t>รายได้ค่าเช่าค่าบำรุงอาคารสถานที่ระหว่างกัน</t>
  </si>
  <si>
    <t>4901990070 รายได้ค่าเช่าค่าบำรุงอาคารสถานที่ระหว่างกัน</t>
  </si>
  <si>
    <t>รายได้ชดเชยเงินเดือน/ค่าจ้างระหว่างกัน</t>
  </si>
  <si>
    <t>4901990080 รายได้ชดเชยเงินเดือน/ค่าจ้างระหว่างกัน</t>
  </si>
  <si>
    <t>รายได้สินทรัพย์สำรวจพบภายหลัง</t>
  </si>
  <si>
    <t>4301010060 รายได้สินทรัพย์สำรวจพบภายหลัง</t>
  </si>
  <si>
    <t>2.2.1 กำไรจากการจำหน่ายเงินลงทุน</t>
  </si>
  <si>
    <t>4302020010 กำไรจากการจำหน่ายเงินลงทุน</t>
  </si>
  <si>
    <t>ส่วนแบ่งกำไร/ขาดทุนจากการลงทุนตามส่วนได้เสีย</t>
  </si>
  <si>
    <t>4302020020 ส่วนแบ่งกำไร/ขาดทุนจากการลงทุนตามส่วนได้เสีย</t>
  </si>
  <si>
    <t>2.2.2 กำไรจากการจำหน่ายสินทรัพย์ถาวร</t>
  </si>
  <si>
    <t>กำไรจากการขายที่ดิน</t>
  </si>
  <si>
    <t>4302010010 กำไรจากการขายที่ดิน</t>
  </si>
  <si>
    <t>กำไรจากการขายสินทรัพย์ถาวรอื่น</t>
  </si>
  <si>
    <t>4302010020 กำไรจากการขายสินทรัพย์ถาวรอื่น</t>
  </si>
  <si>
    <t>กำไรจากการแลกเปลี่ยนสินทรัพย์</t>
  </si>
  <si>
    <t>4205010110 กำไรจากการแลกเปลี่ยนสินทรัพย์</t>
  </si>
  <si>
    <t>2.2.3 กำไรจากการตีราคาสินค้า</t>
  </si>
  <si>
    <t>กำไรจากการตีราคาสินค้าเพิ่มขึ้น</t>
  </si>
  <si>
    <t>4302040010 กำไรจากการตีราคาสินค้าเพิ่มขึ้น</t>
  </si>
  <si>
    <t>กำไรจากการจากการตัดจำหน่ายวัสดุคงคลัง</t>
  </si>
  <si>
    <t>4302040020 กำไรจากการจากการตัดจำหน่ายวัสดุคงคลัง</t>
  </si>
  <si>
    <t>กำไรจากการจากการตรวจนับ</t>
  </si>
  <si>
    <t>4302040030 กำไรจากการจากการตรวจนับ</t>
  </si>
  <si>
    <t>2.2.4 กำไรจากการแปลงค่าเงินตราต่างประเทศ</t>
  </si>
  <si>
    <t>4302030010 กำไรจากการแปลงค่าเงินตราต่างประเทศ</t>
  </si>
  <si>
    <t>2.3.1 เงินรับโอนระหว่างกัน</t>
  </si>
  <si>
    <t>เงินอุดหนุนบริการวิชาการรับจากมหาวิทยาลัย</t>
  </si>
  <si>
    <t>4902010010 เงินอุดหนุนบริการวิชาการรับจากมหาวิทยาลัย</t>
  </si>
  <si>
    <t>เงินอุดหนุนรับจากมหาวิทยาลัย</t>
  </si>
  <si>
    <t>4902010020 เงินอุดหนุนรับจากมหาวิทยาลัย</t>
  </si>
  <si>
    <t>เงินรับโอนจากการปิดบัญชี</t>
  </si>
  <si>
    <t>4902010030 เงินรับโอนจากการปิดบัญชี</t>
  </si>
  <si>
    <t>รายได้รับคืนจากการสนับสนุนหน่วยงานย่อย</t>
  </si>
  <si>
    <t>4902010040 รายได้รับคืนจากการสนับสนุนหน่วยงานย่อย</t>
  </si>
  <si>
    <t>เงินรับโอนจากกองทุนอื่น</t>
  </si>
  <si>
    <t>4902010050 เงินรับโอนจากกองทุนอื่น</t>
  </si>
  <si>
    <t>เงินรับโอนจากกองทุนอื่น (เงินยืม)</t>
  </si>
  <si>
    <t>4902010060 เงินรับโอนจากกองทุนอื่น (เงินยืม)</t>
  </si>
  <si>
    <t>เงินสนับสนุนมหาวิทยาลัยรับจากส่วนงาน</t>
  </si>
  <si>
    <t>4902010080 เงินสนับสนุนมหาวิทยาลัยรับจากส่วนงาน</t>
  </si>
  <si>
    <t>รับโอนเงินงบประมาณเหลือจ่ายสิ้นปี</t>
  </si>
  <si>
    <t>4902010090 รับโอนเงินงบประมาณเหลือจ่ายสิ้นปี</t>
  </si>
  <si>
    <t>เงินรับจัดสรรเงินประจำตำแหน่ง</t>
  </si>
  <si>
    <t>4902010100 เงินรับจัดสรรเงินประจำตำแหน่ง</t>
  </si>
  <si>
    <t>เงินอุดหนุนจากเงินงบประมาณ</t>
  </si>
  <si>
    <t>4902010110 เงินอุดหนุนจากเงินงบประมาณ</t>
  </si>
  <si>
    <t>เงินรับโอนเข้ากองทุนเงินสงเคราะห์</t>
  </si>
  <si>
    <t>4902010120 เงินรับโอนเข้ากองทุนเงินสงเคราะห์</t>
  </si>
  <si>
    <t>เงินรับโอนเข้ากองทุนประกันสุขภาพ พร.</t>
  </si>
  <si>
    <t>4902010130 เงินรับโอนเข้ากองทุนประกันสุขภาพ พร.</t>
  </si>
  <si>
    <t>เงินงบประมาณเหลือจ่ายรับคืน</t>
  </si>
  <si>
    <t>4902010140 เงินงบประมาณเหลือจ่ายรับคืน</t>
  </si>
  <si>
    <t>เงินอุดหนุนวิจัยรับจากมหาวิทยาลัย</t>
  </si>
  <si>
    <t>4902010150 เงินอุดหนุนวิจัยรับจากมหาวิทยาลัย</t>
  </si>
  <si>
    <t>เงินอุดหนุนวิจัยรับคืนจากส่วนงาน</t>
  </si>
  <si>
    <t>4902010160 เงินอุดหนุนวิจัยรับคืนจากส่วนงาน</t>
  </si>
  <si>
    <t>เงินอุดหนุนบริการวิชาการรับคืนจากส่วนงาน</t>
  </si>
  <si>
    <t>4902010180 เงินอุดหนุนบริการวิชาการรับคืนจากส่วนงาน</t>
  </si>
  <si>
    <t>ส่วนงานรับเงินสนับสนุนจากมหาวิทยาลัย</t>
  </si>
  <si>
    <t>4902010190 ส่วนงานรับเงินสนับสนุนจากมหาวิทยาลัย</t>
  </si>
  <si>
    <t>รด.อุดหนุนการวิจัยรับคืนข้ามปี</t>
  </si>
  <si>
    <t>4902010200 รด.อุดหนุนการวิจัยรับคืนข้ามปี</t>
  </si>
  <si>
    <t>รด.งบประมาณอุดหนุนทั่วไปรับคืนข้ามปี</t>
  </si>
  <si>
    <t>4902010210 รด.งบประมาณอุดหนุนทั่วไปรับคืนข้ามปี</t>
  </si>
  <si>
    <t>4902010220 เงินรับจัดสรรเงินประจำตำแหน่ง</t>
  </si>
  <si>
    <t>เงินรับจัดสรรค่าพาหนะเหมาจ่ายผู้บริหาร</t>
  </si>
  <si>
    <t>4902010230 เงินรับจัดสรรค่าพาหนะเหมาจ่ายผู้บริหาร</t>
  </si>
  <si>
    <t>เงินรับโอนจากกองทุนสวัสดิการพนักงานฯ</t>
  </si>
  <si>
    <t>4902010240 เงินรับโอนจากกองทุนสวัสดิการพนักงานฯ</t>
  </si>
  <si>
    <t>2.3.2 รับโอนสินทรัพย์ระหว่างกัน</t>
  </si>
  <si>
    <t>รายได้สินทรัพย์รับบริจาคระหว่างกัน</t>
  </si>
  <si>
    <t>4902020010 รายได้สินทรัพย์รับบริจาคระหว่างกัน</t>
  </si>
  <si>
    <t>รายได้จากการรับโอนทรัพย์สินระหว่างกัน</t>
  </si>
  <si>
    <t>4902020020 รายได้จากการรับโอนทรัพย์สินระหว่างกัน</t>
  </si>
  <si>
    <t>เงินเดือนระหว่างกัน</t>
  </si>
  <si>
    <t>5902020140 เงินเดือนระหว่างกัน</t>
  </si>
  <si>
    <t>ค่าตอบแทนระหว่างกัน</t>
  </si>
  <si>
    <t>5902020010 ค่าตอบแทนระหว่างกัน</t>
  </si>
  <si>
    <t>ค่าใช้สอยระหว่างกัน</t>
  </si>
  <si>
    <t>5902020020 ค่าใช้สอยระหว่างกัน</t>
  </si>
  <si>
    <t>ค่าฝึกอบรมสัมมนาดูงาน ระหว่างกัน</t>
  </si>
  <si>
    <t>5902020110 ค่าฝึกอบรมสัมมนาดูงาน ระหว่างกัน</t>
  </si>
  <si>
    <t>ค่าเช่า ค่าบำรุงอาคารและสถานที่ระหว่างกัน</t>
  </si>
  <si>
    <t>5902020130 ค่าเช่า ค่าบำรุงอาคารและสถานที่ระหว่างกัน</t>
  </si>
  <si>
    <t>สิทธิการเช่าอาคารสิ่งปลูกสร้าง interface</t>
  </si>
  <si>
    <t>1505015010 สิทธิการเช่าอาคารสิ่งปลูกสร้าง interface</t>
  </si>
  <si>
    <t>สิทธิบัตรและอนุสิทธิบัตร interface</t>
  </si>
  <si>
    <t>1505035010 สิทธิบัตรและอนุสิทธิบัตร interface</t>
  </si>
  <si>
    <t>ลิขสิทธิ์ซอฟแวร์ interface</t>
  </si>
  <si>
    <t>1505035020 ลิขสิทธิ์ซอฟแวร์ interface</t>
  </si>
  <si>
    <t>สิทธิในการเช่าที่ดิน interface</t>
  </si>
  <si>
    <t>1505035030 สิทธิในการเช่าที่ดิน interface</t>
  </si>
  <si>
    <t>วัตถุดิบ interface</t>
  </si>
  <si>
    <t>1203010000 วัตถุดิบ interface</t>
  </si>
  <si>
    <t>วัตถุดิบ</t>
  </si>
  <si>
    <t>1203010010 วัตถุดิบ</t>
  </si>
  <si>
    <t>ครุภัณฑ์มูลค่าต่ำกว่าเกณฑ์</t>
  </si>
  <si>
    <t>1503990010 ครุภัณฑ์มูลค่าต่ำกว่าเกณฑ์</t>
  </si>
  <si>
    <t>ศิลปวัตถุและสิ่งของหายาก interface</t>
  </si>
  <si>
    <t>1901030000 ศิลปวัตถุและสิ่งของหายาก interface</t>
  </si>
  <si>
    <t>ค่าครุภัณฑ์มูลค่าต่ำกว่าเกณฑ์</t>
  </si>
  <si>
    <t>5303010290 ค่าครุภัณฑ์มูลค่าต่ำกว่าเกณฑ์</t>
  </si>
  <si>
    <t>ค่าใช้จ่ายชดเชยค่าสินค้าฝากขายสูญหาย</t>
  </si>
  <si>
    <t>5304990040 ค่าใช้จ่ายชดเชยค่าสินค้าฝากขายสูญหาย</t>
  </si>
  <si>
    <t>ค่าวัสดุระหว่างกัน</t>
  </si>
  <si>
    <t>5902020070 ค่าวัสดุระหว่างกัน</t>
  </si>
  <si>
    <t>ค่าสาธารณูปโภคอื่น</t>
  </si>
  <si>
    <t>5304029990 ค่าสาธารณูปโภคอื่น</t>
  </si>
  <si>
    <t>ค่าสาธารณูปโภคระหว่างกัน</t>
  </si>
  <si>
    <t>5902020120 ค่าสาธารณูปโภคระหว่างกัน</t>
  </si>
  <si>
    <t>สินทรัพย์พร้อมใช้รอโอน</t>
  </si>
  <si>
    <t>1599050010 สินทรัพย์พร้อมใช้รอโอน</t>
  </si>
  <si>
    <t>สินทรัพย์พร้อมใช้รอโอน for Downpayment</t>
  </si>
  <si>
    <t>1599050020 สินทรัพย์พร้อมใช้รอโอน for Downpayment</t>
  </si>
  <si>
    <t>ครุภัณฑ์สำนักงาน interface</t>
  </si>
  <si>
    <t>1503015010 ครุภัณฑ์สำนักงาน interface</t>
  </si>
  <si>
    <t>ครุภัณฑ์ยานพาหนะและขนส่ง interface</t>
  </si>
  <si>
    <t>1503025010 ครุภัณฑ์ยานพาหนะและขนส่ง interface</t>
  </si>
  <si>
    <t>ครุภัณฑ์ไฟฟ้าและสื่อสาร interface</t>
  </si>
  <si>
    <t>1503035010 ครุภัณฑ์ไฟฟ้าและสื่อสาร interface</t>
  </si>
  <si>
    <t>ครุภัณฑ์โฆษณาและเผยแพร่ interface</t>
  </si>
  <si>
    <t>1503045010 ครุภัณฑ์โฆษณาและเผยแพร่ interface</t>
  </si>
  <si>
    <t>ครุภัณฑ์การเกษตร interface</t>
  </si>
  <si>
    <t>1503055010 ครุภัณฑ์การเกษตร interface</t>
  </si>
  <si>
    <t>ครุภัณฑ์โรงงาน interface</t>
  </si>
  <si>
    <t>1503065010 ครุภัณฑ์โรงงาน interface</t>
  </si>
  <si>
    <t>ครุภัณฑ์ก่อสร้าง interface</t>
  </si>
  <si>
    <t>1503075010 ครุภัณฑ์ก่อสร้าง interface</t>
  </si>
  <si>
    <t>ครุภัณฑ์สำรวจ interface</t>
  </si>
  <si>
    <t>1503085010 ครุภัณฑ์สำรวจ interface</t>
  </si>
  <si>
    <t>ครุภัณฑ์วิทยาศาสตร์และการแพทย์ interface</t>
  </si>
  <si>
    <t>1503095010 ครุภัณฑ์วิทยาศาสตร์และการแพทย์ interface</t>
  </si>
  <si>
    <t>ครุภัณฑ์คอมพิวเตอร์ interface</t>
  </si>
  <si>
    <t>1503105010 ครุภัณฑ์คอมพิวเตอร์ interface</t>
  </si>
  <si>
    <t>ครุภัณฑ์การศึกษา interface</t>
  </si>
  <si>
    <t>1503115010 ครุภัณฑ์การศึกษา interface</t>
  </si>
  <si>
    <t>ครุภัณฑ์งานบ้านงานครัว interface</t>
  </si>
  <si>
    <t>1503125010 ครุภัณฑ์งานบ้านงานครัว interface</t>
  </si>
  <si>
    <t>ครุภัณฑ์กีฬา interface</t>
  </si>
  <si>
    <t>1503135010 ครุภัณฑ์กีฬา interface</t>
  </si>
  <si>
    <t>ครุภัณฑ์ดนตรีและนาฏศิลป์ interface</t>
  </si>
  <si>
    <t>1503145010 ครุภัณฑ์ดนตรีและนาฏศิลป์ interface</t>
  </si>
  <si>
    <t>ครุภัณฑ์สนาม interface</t>
  </si>
  <si>
    <t>1503155010 ครุภัณฑ์สนาม interface</t>
  </si>
  <si>
    <t>ครุภัณฑ์อาวุธ interface</t>
  </si>
  <si>
    <t>1503165010 ครุภัณฑ์อาวุธ interface</t>
  </si>
  <si>
    <t>ครุภัณฑ์อื่น interface</t>
  </si>
  <si>
    <t>โปรแกรมคอมพิวเตอร์ interface</t>
  </si>
  <si>
    <t>1505025010 โปรแกรมคอมพิวเตอร์ interface</t>
  </si>
  <si>
    <t>โปรแกรมคอมพิวเตอร์ระหว่างพัฒนา</t>
  </si>
  <si>
    <t>1599030010 โปรแกรมคอมพิวเตอร์ระหว่างพัฒนา</t>
  </si>
  <si>
    <t>โปรแกรมคอมพิวเตอร์ระหว่างพัฒนา for Downp</t>
  </si>
  <si>
    <t>1599030020 โปรแกรมคอมพิวเตอร์ระหว่างพัฒนา for Downp</t>
  </si>
  <si>
    <t>โปรแกรมคอมพิวเตอร์ระหว่างพัฒนา Interface</t>
  </si>
  <si>
    <t>1599035010 โปรแกรมคอมพิวเตอร์ระหว่างพัฒนา Interface</t>
  </si>
  <si>
    <t>สินทรัพย์พร้อมใช้รอโอน (Interface)</t>
  </si>
  <si>
    <t>1599055010 สินทรัพย์พร้อมใช้รอโอน (Interface)</t>
  </si>
  <si>
    <t>ที่ดิน interface</t>
  </si>
  <si>
    <t>1501000000 ที่ดิน interface</t>
  </si>
  <si>
    <t>ที่ราชพัสดุ</t>
  </si>
  <si>
    <t>1501010020 ที่ราชพัสดุ</t>
  </si>
  <si>
    <t>อาคารและสิ่งปลูกสร้าง interface</t>
  </si>
  <si>
    <t>1502000000 อาคารและสิ่งปลูกสร้าง interface</t>
  </si>
  <si>
    <t>ถนน interface</t>
  </si>
  <si>
    <t>1504015010 ถนน interface</t>
  </si>
  <si>
    <t>สะพาน interface</t>
  </si>
  <si>
    <t>1504025010 สะพาน interface</t>
  </si>
  <si>
    <t>สินทรัพย์โครงสร้างพื้นฐาน-ไฟฟ้า interface</t>
  </si>
  <si>
    <t>1504995010 สินทรัพย์โครงสร้างพื้นฐาน-ไฟฟ้า interface</t>
  </si>
  <si>
    <t>สินทรัพย์โครงสร้างพื้นฐาน-ประปา interface</t>
  </si>
  <si>
    <t>1504995020 สินทรัพย์โครงสร้างพื้นฐาน-ประปา interface</t>
  </si>
  <si>
    <t>สินทรัพย์โครงสร้างพื้นฐาน-ระบบสื่อสาร interface</t>
  </si>
  <si>
    <t>1504995030 สินทรัพย์โครงสร้างพื้นฐาน-ระบบสื่อสาร interface</t>
  </si>
  <si>
    <t>สินทรัพย์โครงสร้างพื้นฐาน-สุขาภิบาล interface</t>
  </si>
  <si>
    <t>1504995040 สินทรัพย์โครงสร้างพื้นฐาน-สุขาภิบาล interface</t>
  </si>
  <si>
    <t>สินทรัพย์โครงสร้างพื้นฐานอื่น interface</t>
  </si>
  <si>
    <t>1504999980 สินทรัพย์โครงสร้างพื้นฐานอื่น interface</t>
  </si>
  <si>
    <t>สินทรัพย์ระหว่างก่อสร้าง interface</t>
  </si>
  <si>
    <t>1599000000 สินทรัพย์ระหว่างก่อสร้าง interface</t>
  </si>
  <si>
    <t>อาคารสิ่งปลูกสร้างระหว่างทำ</t>
  </si>
  <si>
    <t>1599010010 อาคารสิ่งปลูกสร้างระหว่างทำ</t>
  </si>
  <si>
    <t>อาคารสิ่งปลูกสร้างระหว่างทำ For Down pay</t>
  </si>
  <si>
    <t>1599010020 อาคารสิ่งปลูกสร้างระหว่างทำ For Down pay</t>
  </si>
  <si>
    <t>สินทรัพย์โครงสร้างพื้นฐานระหว่างทำ</t>
  </si>
  <si>
    <t>1599020010 สินทรัพย์โครงสร้างพื้นฐานระหว่างทำ</t>
  </si>
  <si>
    <t>สินทรัพย์โครงสร้างพื้นฐานระหว่างทำ for D</t>
  </si>
  <si>
    <t>1599020020 สินทรัพย์โครงสร้างพื้นฐานระหว่างทำ for D</t>
  </si>
  <si>
    <t>งานระหว่างทำอื่น</t>
  </si>
  <si>
    <t>1599040010 งานระหว่างทำอื่น</t>
  </si>
  <si>
    <t>งานระหว่างทำอื่น for Downpayment</t>
  </si>
  <si>
    <t>1599040020 งานระหว่างทำอื่น for Downpayment</t>
  </si>
  <si>
    <t>เงินค่าเล่าเรียนบุตร พม.</t>
  </si>
  <si>
    <t>เงินสงเคราะห์ผู้เสียชีวิตข้าราชการ / ลูกจ้าง</t>
  </si>
  <si>
    <t>เงินสงเคราะห์ผู้เสียชีวิต พนักงาน</t>
  </si>
  <si>
    <t>เงินช่วยเหลือพนักงานมหาวิทยาลัย</t>
  </si>
  <si>
    <t>เงินอุดหนุนการประชุมวิชาการ ในประเทศ</t>
  </si>
  <si>
    <t>5501010020 เงินอุดหนุนการประชุมวิชาการ ในประเทศ</t>
  </si>
  <si>
    <t>เงินอุดหนุนการประชุมวิชาการ ต่างประเทศ</t>
  </si>
  <si>
    <t>5501010030 เงินอุดหนุนการประชุมวิชาการ ต่างประเทศ</t>
  </si>
  <si>
    <t>เงินอุดหนุนบริการวิชาการส่งคืนข้ามปี</t>
  </si>
  <si>
    <t>5502010040 เงินอุดหนุนบริการวิชาการส่งคืนข้ามปี</t>
  </si>
  <si>
    <t>เงินสนับสนุนส่วนงาน P07,P24</t>
  </si>
  <si>
    <t>5603010050 เงินสนับสนุนส่วนงาน P07,P24</t>
  </si>
  <si>
    <t>ค่ารักษาพยาบาลบุคลากรจ่ายระหว่างกัน</t>
  </si>
  <si>
    <t>5902010010 ค่ารักษาพยาบาลบุคลากรจ่ายระหว่างกัน</t>
  </si>
  <si>
    <t>ค่ารักษาพยาบาลจ่ายระหว่างกัน</t>
  </si>
  <si>
    <t>5902020060 ค่ารักษาพยาบาลจ่ายระหว่างกัน</t>
  </si>
  <si>
    <t>ค่าบริการวิชาการระหว่างกัน</t>
  </si>
  <si>
    <t>5902020100 ค่าบริการวิชาการระหว่างกัน</t>
  </si>
  <si>
    <t>เงินอุดหนุนวิจัยจัดสรรระหว่างกัน</t>
  </si>
  <si>
    <t>5902030020 เงินอุดหนุนวิจัยจัดสรรระหว่างกัน</t>
  </si>
  <si>
    <t>เงินอุดหนุนวิจัยส่วนงานนอก ERP</t>
  </si>
  <si>
    <t>5902030050 เงินอุดหนุนวิจัยส่วนงานนอก ERP</t>
  </si>
  <si>
    <t>เงินชดเชยกรณีเลิกจ้างก่อนครบสัญญา</t>
  </si>
  <si>
    <t>เงินสมทบประกันสุขภาพแบบกลุ่ม</t>
  </si>
  <si>
    <t>สวัสดิการแบบยืดหยุ่น (Flexible Benefit)</t>
  </si>
  <si>
    <t>ค่าจ้างเหมาผู้ช่วยนักวิจัย</t>
  </si>
  <si>
    <t>รายได้รับโอนสินทรัพย์ต่าง server ระหว่างกัน</t>
  </si>
  <si>
    <t>รายได้เพิ่ม(ลด) จากการปรับปรุงบัญชีปีก่อน</t>
  </si>
  <si>
    <t>เงินสมทบของลูกจ้างประจำ</t>
  </si>
  <si>
    <t>หนี้สูญ</t>
  </si>
  <si>
    <t>4199990180 รายได้รับโอนสินทรัพย์ต่าง server ระหว่างกัน</t>
  </si>
  <si>
    <t>4199990200 รายได้เพิ่ม(ลด) จากการปรับปรุงบัญชีปีก่อน</t>
  </si>
  <si>
    <t>10101002 รด.Muสนับสนุนส่วนงาน</t>
  </si>
  <si>
    <t>10102009 ค่าลงทะเบียนปริญญา</t>
  </si>
  <si>
    <t>10102012 ทุนวันแม่-มหิดล</t>
  </si>
  <si>
    <t>10102018 อนุรักษ์สิ่งแวดล้อม</t>
  </si>
  <si>
    <t>10102024 ศูนย์จิตตปัญญาศึกษา</t>
  </si>
  <si>
    <t>10102027 MU Corner</t>
  </si>
  <si>
    <t>10102034 ศูนย์การเรียนรู้</t>
  </si>
  <si>
    <t>10102035 ร้านHarmony(สินทรัพย์)</t>
  </si>
  <si>
    <t>10102036 คจต.ส.สิทธิมนุษยชน</t>
  </si>
  <si>
    <t>10102040 ทุน MU Channel</t>
  </si>
  <si>
    <t>10301005 ค.ศูนย์เครื่องมือฯ</t>
  </si>
  <si>
    <t>10302002 เงินศักยภาพการวิจัย</t>
  </si>
  <si>
    <t>10502001 ค่าบริการสุขภาพนศ.</t>
  </si>
  <si>
    <t>10503001 ค่ากิจกรรมนศ.</t>
  </si>
  <si>
    <t>10503002 เงินสนับสนุนกีฬา-นศ.</t>
  </si>
  <si>
    <t>10602001 เงินบริหารหอพัก</t>
  </si>
  <si>
    <t>10602002 เงินอาคารชุดพักอาศัย</t>
  </si>
  <si>
    <t>10602006 กองทุนมหิดลสิทธาคาร</t>
  </si>
  <si>
    <t>10602007 กองทุนศูนย์ประชุมและอาคารจอดรถมหิดลสิทธาคาร</t>
  </si>
  <si>
    <t>0170001 วิทยาศาสตร์สุขภาพSupport</t>
  </si>
  <si>
    <t>0170009 วิทยาศาสตร์สุขภาพ(ยุทธศาสตร์)Support</t>
  </si>
  <si>
    <t>0170010 วิทยาศาสตร์สุขภาพ(ส่วนกลาง)Support</t>
  </si>
  <si>
    <t>0270001 วิทยาศาสตร์เทคโนโลยีSup</t>
  </si>
  <si>
    <t>0470001 จัดบริการรักษาพยาบาลSup</t>
  </si>
  <si>
    <t>0570041 บ.วิชาการ Policy Advocacy</t>
  </si>
  <si>
    <t>0570044 บริการวิชาการProject</t>
  </si>
  <si>
    <t>0870001 วิจัยสร้างองค์ความรู้Sup</t>
  </si>
  <si>
    <t>List</t>
  </si>
  <si>
    <t>name1</t>
  </si>
  <si>
    <t>ปี 2573</t>
  </si>
  <si>
    <t>พื้นฐานหรือยุทธศาสตร์</t>
  </si>
  <si>
    <t>1. เงินรายได้สะสม ณ วันที่ 30 กันยายน 2566</t>
  </si>
  <si>
    <t>10101001 เงินรายได้ส่วนงาน</t>
  </si>
  <si>
    <t>10101004 รายได้ส่วนงานอุดหนุนเฉพาะ</t>
  </si>
  <si>
    <t>10101005 กองทุนเงินสวัสดิการ</t>
  </si>
  <si>
    <t>10102002 เงินทุนวันมหิดล</t>
  </si>
  <si>
    <t>10102003 เงินทุนพระมรดกสมเด็จพระราชบิดา</t>
  </si>
  <si>
    <t>10102007 กองทุนเฉลิมพระเกียรติ</t>
  </si>
  <si>
    <t>10102008 กองทุนพระราชทานพัฒนาศิริราช</t>
  </si>
  <si>
    <t>10102016 เงินโครงการเฉพาะกิจ</t>
  </si>
  <si>
    <t>10102042 กองทุนโรงเรียนทันตแพทย์นานาชาติ</t>
  </si>
  <si>
    <t>10201003 กองทุนเพื่อการศึกษา</t>
  </si>
  <si>
    <t>10301004 เงินอุดหนุนวิจัย</t>
  </si>
  <si>
    <t>10401005 เงินอุดหนุนบริการวิชาการ</t>
  </si>
  <si>
    <t>10501010 กองทุนเพื่อ นศ.CMB</t>
  </si>
  <si>
    <t>10701005 เงินชดเชยพ้นสภาพ(พส)</t>
  </si>
  <si>
    <t>10501004 อุดหนุนการศึกษา</t>
  </si>
  <si>
    <t>10503001 ค่ากิจกรรมนศ.-บัณฑิต</t>
  </si>
  <si>
    <t>10602003 กองทุน เงินบริหารอาคารมิว</t>
  </si>
  <si>
    <t>10201006 เงินกองทุนเปรมดนตรี วิทยาลัยดุริยางคศิลป์</t>
  </si>
  <si>
    <t>10201004 ทุน Capacity Building in Myanmar</t>
  </si>
  <si>
    <t>10102032 กองทุนจดหมายเหตุและพิพิธภัณฑ์</t>
  </si>
  <si>
    <t>10102015 ทุนห้องสมุดดนตรีสมเด็จพระเทพรัตน์</t>
  </si>
  <si>
    <t>10102005 เงินสมทบกองทุนพิเศษ C.M.B.</t>
  </si>
  <si>
    <t>10101003 รายได้สะสม</t>
  </si>
  <si>
    <t>0160001 วิทยาศาสตร์สุขภาพBioMed</t>
  </si>
  <si>
    <t>0210001 วิทยาศาสตร์เทคโนโลยีArt</t>
  </si>
  <si>
    <t>0230001 วิทยาศาสตร์เทคโนโลยีEG&amp;IT</t>
  </si>
  <si>
    <t>0450001 จัดบริการรักษาพยาบาลLs</t>
  </si>
  <si>
    <t>0460001 จัดบริการรักษาพยาบาลBio</t>
  </si>
  <si>
    <t>0510019 บริการวิชาการดนตรีซีคอน</t>
  </si>
  <si>
    <t>0510020 บริการวิชาการดนตรีพารากอน</t>
  </si>
  <si>
    <t>0510021 บริการวิชาการCollegeShop</t>
  </si>
  <si>
    <t>0510026 บริการวิชาการซีคอนบางแค</t>
  </si>
  <si>
    <t>0510043 บริการวิชาการเอ็มควอเทีย</t>
  </si>
  <si>
    <t>0530001 บริการวิชาการEG&amp;IT</t>
  </si>
  <si>
    <t>0540001 บริการวิชาการSocialSci</t>
  </si>
  <si>
    <t>0550001 บริการวิชาการLifeSciences</t>
  </si>
  <si>
    <t>0710001 วิจัยถ่ายทอดเทคโนฯ Art</t>
  </si>
  <si>
    <t>0730002 อุดหนุนวิจัยถ่ายทอดEG&amp;IT</t>
  </si>
  <si>
    <t>0740001 วิจัยถ่ายทอดเทคโนฯ Soci</t>
  </si>
  <si>
    <t>0750001 วิจัยถ่ายทอดเทคโนฯ LS</t>
  </si>
  <si>
    <t>0810001 วิจัยสร้างองค์ความรู้Art</t>
  </si>
  <si>
    <t>0820001 วิจัยสร้างองค์ความรู้NS</t>
  </si>
  <si>
    <t>0840001 วิจัยสร้างองค์ความรู้Soci</t>
  </si>
  <si>
    <t>0850001 วิจัยสร้างองค์ความรู้LS</t>
  </si>
  <si>
    <t>0860001 วิจัยสร้างองค์ความรู้Bio</t>
  </si>
  <si>
    <t>6060030 ศูนย์เวชศาสตร์ผู้สูงอายุ</t>
  </si>
  <si>
    <t>บัณฑิตวิทยาลัย มหาวิทยาลัยมหิดล</t>
  </si>
  <si>
    <t>กองทุน</t>
  </si>
  <si>
    <t>เงินกองทุนค่ากิจกรรมนักศึกษาบัณฑิต</t>
  </si>
  <si>
    <t>กองทุนเพื่อ นศ.CMB</t>
  </si>
  <si>
    <t>เงินอุดหนุนการศึกษา</t>
  </si>
  <si>
    <t>เงินทุนโครงการเฉพาะกิจ</t>
  </si>
  <si>
    <t>งบประมาณรายรับ</t>
  </si>
  <si>
    <t>งบประมาณรายจ่าย</t>
  </si>
  <si>
    <t>ใช้เงินรายได้สะสม</t>
  </si>
  <si>
    <t>3. งบประมาณรายรับ (จากเงินรายได้) (ทุกแหล่งเงินรายได้ที่มีการขอตั้งงบประมาณ)</t>
  </si>
  <si>
    <t>ปี 2566</t>
  </si>
  <si>
    <t>รายรับจริง
(ต.ค. - มิ.ย.)</t>
  </si>
  <si>
    <t>เงินรายได้
 ส่วนงาน</t>
  </si>
  <si>
    <t>ดอกเบี้ยรับ และรายได้จากเงินลงทุน</t>
  </si>
  <si>
    <t>กำไรจากการจำหน่ายสินทรัพย์ถาวร</t>
  </si>
  <si>
    <t>กำไรจากการตีราคาสินค้า</t>
  </si>
  <si>
    <t>3.1 การนำเงินรายได้สะสม</t>
  </si>
  <si>
    <t>4. งบประมาณรายจ่าย (จากเงินรายได้) (ทุกแหล่งเงินรายได้ที่มีการขอตั้งงบประมาณ)</t>
  </si>
  <si>
    <t>รายจ่ายจริง
(ต.ค. - มิ.ย.)</t>
  </si>
  <si>
    <t xml:space="preserve">    - เงินเดือน</t>
  </si>
  <si>
    <t xml:space="preserve">    - ค่าจ้างประจำ</t>
  </si>
  <si>
    <t xml:space="preserve">    - ค่าจ้างชั่วคราว</t>
  </si>
  <si>
    <t>2.งบดำเนินการ</t>
  </si>
  <si>
    <t xml:space="preserve">    - ค่าตอบแทน</t>
  </si>
  <si>
    <t xml:space="preserve">    - ค่าใช้สอย</t>
  </si>
  <si>
    <t xml:space="preserve">    - ค่าวัสดุ</t>
  </si>
  <si>
    <t xml:space="preserve">    - ค่าสาธารณูปโภค</t>
  </si>
  <si>
    <t xml:space="preserve">    - ค่าครุภัณฑ์</t>
  </si>
  <si>
    <t xml:space="preserve">    - ค่าที่ดินและสิ่งก่อสร้าง</t>
  </si>
  <si>
    <t>รายรับสูง/ต่ำกว่ารายจ่าย</t>
  </si>
  <si>
    <t>5. รายละเอียดการตั้งงบประมาณรายจ่ายจากเงินรายได้ (แยกแหล่งเงินรายได้ที่มีการขอตั้งงบประมาณ)</t>
  </si>
  <si>
    <t>เงินรายได้ส่วนงาน (10101001)</t>
  </si>
  <si>
    <t>กองทุนเงินสวัสดิการ (10101005)</t>
  </si>
  <si>
    <t>กองทุนค่ากิจกรรมนักศึกษาบัณฑิต (10503001)</t>
  </si>
  <si>
    <t>กองทุนเพื่อ นศ.CMB (10501010)</t>
  </si>
  <si>
    <t>เงินอุดหนุนการศึกษา (10501004)</t>
  </si>
  <si>
    <t>เงินทุนโครงการเฉพาะกิจ (10102016)</t>
  </si>
  <si>
    <t>ปี 2567</t>
  </si>
  <si>
    <t xml:space="preserve"> - เงินรายได้มหาวิทยาลัย</t>
  </si>
  <si>
    <t xml:space="preserve"> - เงินรายได้ส่วนงาน</t>
  </si>
  <si>
    <t>หน่วยนับ : บาท</t>
  </si>
  <si>
    <t>ประมาณการรายจ่ายจาก</t>
  </si>
  <si>
    <t>ชื่อรายการ (Long Text)
(ชื่อ+จำนวน+หน่วยนับ)</t>
  </si>
  <si>
    <t xml:space="preserve">ชื่อรายการ (Description)
</t>
  </si>
  <si>
    <t>จำนวนตัวอักษร</t>
  </si>
  <si>
    <t>2. รายละเอียดประมาณการรายรับ (รวมทุกแหล่งเงินรายได้ที่มีการขอตั้งงบประมาณ ไม่ต้องแยก Sheet)</t>
  </si>
  <si>
    <t xml:space="preserve"> - ประมาณการรายรับ</t>
  </si>
  <si>
    <t xml:space="preserve"> - เงินรายได้สะสม (สมทบ)</t>
  </si>
  <si>
    <t>รายรับสูง/(ต่ำ)กว่ารายจ่าย</t>
  </si>
  <si>
    <t>ยุทธศาสตร์ที่ 2 : Innovative Education and Authentic Learning</t>
  </si>
  <si>
    <t>ยุทธศาสตร์ที่ 3 : Policy Advocacy and Leaders in Professional / Academic Services</t>
  </si>
  <si>
    <t>งบพื้นฐานภายใต้ยุทธศาสตร์ที่ 1 : Global Research and Innovation</t>
  </si>
  <si>
    <t>งบพื้นฐานภายใต้ยุทธศาสตร์ที่ 2 : Innovative Education and Authentic Learning</t>
  </si>
  <si>
    <t>งบพื้นฐานภายใต้ยุทธศาสตร์ที่ 3 : Policy Advocacy and Leaders in Professional / Academic Services</t>
  </si>
  <si>
    <t>งบพื้นฐานภายใต้ยุทธศาสตร์ที่ 4 : Management for Self-Sufficiency and Sustainable Organization</t>
  </si>
  <si>
    <t>Fund รายรับ</t>
  </si>
  <si>
    <t>Fund รายจ่าย</t>
  </si>
  <si>
    <t>8800000 ผลผลิตรวม</t>
  </si>
  <si>
    <t>9900000 ไม่ระบุผลผลิต</t>
  </si>
  <si>
    <t>0770001 วิจัยถ่ายทอดเทคโนฯ Sup</t>
  </si>
  <si>
    <t>0830001 วิจัยสร้างองค์ความรู้EG</t>
  </si>
  <si>
    <t>0120001 วิทยาศาสตร์สุขภาพNS</t>
  </si>
  <si>
    <t>Functional Area รายจ่าย</t>
  </si>
  <si>
    <t>Functional Area รายรับ</t>
  </si>
  <si>
    <t>* ในกรณีที่ข้อมูลทุกอย่างในเอกสารต่างๆ และไฟล์นี้ไม่ตรงกัน กองแผนงานจะยึดข้อมูลในไฟล์นี้เป็นหลัก</t>
  </si>
  <si>
    <t xml:space="preserve">                 (………………………………………….)</t>
  </si>
  <si>
    <t xml:space="preserve"> - เงินกองทุน ............</t>
  </si>
  <si>
    <t>ประเภทครุภัณฑ์/สิ่งก่อสร้าง</t>
  </si>
  <si>
    <t>วัตถุประสงค์ของครุภัณฑ์/สิ่งก่อสร้าง</t>
  </si>
  <si>
    <t>*********ครุภัณฑ์*********</t>
  </si>
  <si>
    <t>ครุภัณฑ์ทดแทนของเดิม</t>
  </si>
  <si>
    <t>ครุภัณฑ์เพิ่มประสิทธิภาพ</t>
  </si>
  <si>
    <t>ครุภัณฑ์ใหม่ไม่เคยมี</t>
  </si>
  <si>
    <t>ครุภัณฑ์ใหม่เพิ่มเติม</t>
  </si>
  <si>
    <t>ครุภัณฑ์ประจำอาคาร</t>
  </si>
  <si>
    <t>ครุภัณฑ์ผูกพันเดิม</t>
  </si>
  <si>
    <t>*********สิ่งก่อสร้าง*********</t>
  </si>
  <si>
    <t>สิ่งก่อสร้างปีเดียว</t>
  </si>
  <si>
    <t>ครุภัณฑ์ไฟฟ้าและการสื่อสาร</t>
  </si>
  <si>
    <t>ปรับปรุงสิ่งก่อสร้าง</t>
  </si>
  <si>
    <t xml:space="preserve">สิ่งก่อสร้างผูกพันเดิม </t>
  </si>
  <si>
    <t>สิ่งก่อสร้างผูกพันใหม่</t>
  </si>
  <si>
    <t>สิ่งก่อสร้างทดแทนของเดิม</t>
  </si>
  <si>
    <t>สิ่งก่อสร้างใหม่</t>
  </si>
  <si>
    <t>วิธีจัดซื้อจัดจ้าง</t>
  </si>
  <si>
    <t>ตกลงราคา</t>
  </si>
  <si>
    <t>ประกวดราคา</t>
  </si>
  <si>
    <t>คัดเลือก</t>
  </si>
  <si>
    <t>พิเศษ</t>
  </si>
  <si>
    <t>ประกวดราคาด้วยวิธีอิเลคทรอนิค</t>
  </si>
  <si>
    <t>วิธีตลาดอิเล็กทรอนิกส์ (e-marketrfq)</t>
  </si>
  <si>
    <t>วิธีตลาดอิเล็กทรอนิกส์ (e-marketauction)</t>
  </si>
  <si>
    <t>วิธีประกวดราคาอิเล็กทรอนิกส์ (e-bidding)</t>
  </si>
  <si>
    <t>วิธีสอบราคา (ใช้ในพื้นที่ที่ไม่มี Internet)</t>
  </si>
  <si>
    <t>วิธีเฉพาะเจาะจง (ฉจ.ตกลงราคา)</t>
  </si>
  <si>
    <t>วิธีเฉพาะเจาะจง (ฉจ.อื่นๆ)</t>
  </si>
  <si>
    <t>วิธีคัดเลือก (ตัดเลือก 60)</t>
  </si>
  <si>
    <t>จ้างที่ปรึกษาวิธีประกาศเชิญชวนทั่วไป</t>
  </si>
  <si>
    <t>จ้างที่ปรึกษาวิธีคัดเลือก</t>
  </si>
  <si>
    <t>จ้างที่ปรึกษาวิธีเฉพาะเจาะจง</t>
  </si>
  <si>
    <t>จ้างออกแบบ/ควบคุมงานก่อสร้างวิธีประกาศเชิญชวนทั่วไป</t>
  </si>
  <si>
    <t>จ้างออกแบบ/ควบคุมงานก่อสร้างวิธีคัดเลือก</t>
  </si>
  <si>
    <t>จ้างออกแบบ/ควบคุมงานก่อสร้างวิธีเฉพาะเจาะจง</t>
  </si>
  <si>
    <t>จ้างออกแบบ/ควบคุมงานก่อสร้างวิธีประกวดแบบ</t>
  </si>
  <si>
    <t>1 : งานการศึกษา</t>
  </si>
  <si>
    <t>2 : งานวิจัย</t>
  </si>
  <si>
    <t>3 : บริการวิชาการ</t>
  </si>
  <si>
    <t>4 : ทำนุบำรุงศิลปวัฒนธรรม</t>
  </si>
  <si>
    <t>5 : บริการสุขภาพ</t>
  </si>
  <si>
    <t>พันธกิจ</t>
  </si>
  <si>
    <t>ส่วนที่ 1 : ข้อมูลพื้นฐาน</t>
  </si>
  <si>
    <t>ชื่อโครงการ</t>
  </si>
  <si>
    <t>แผนงาน</t>
  </si>
  <si>
    <t>ผลผลิต/โครงการ</t>
  </si>
  <si>
    <t>ลักษณะของโครงการ</t>
  </si>
  <si>
    <r>
      <t xml:space="preserve"> </t>
    </r>
    <r>
      <rPr>
        <b/>
        <sz val="16"/>
        <color indexed="10"/>
        <rFont val="Wingdings"/>
        <charset val="2"/>
      </rPr>
      <t>¨</t>
    </r>
    <r>
      <rPr>
        <b/>
        <sz val="16"/>
        <color indexed="10"/>
        <rFont val="TH SarabunPSK"/>
        <family val="2"/>
      </rPr>
      <t xml:space="preserve">  </t>
    </r>
    <r>
      <rPr>
        <sz val="16"/>
        <color indexed="10"/>
        <rFont val="TH SarabunPSK"/>
        <family val="2"/>
      </rPr>
      <t>โครงการของส่วนงาน</t>
    </r>
  </si>
  <si>
    <t>q</t>
  </si>
  <si>
    <t>โครงการในรูปแบบบูรณาการ (ระบุร่วมกับหน่วยงานใด)</t>
  </si>
  <si>
    <t xml:space="preserve">ประเภทโครงการ </t>
  </si>
  <si>
    <t>ระยะเวลาการดำเนินโครงการ</t>
  </si>
  <si>
    <t>ปี</t>
  </si>
  <si>
    <t>เริ่มต้น</t>
  </si>
  <si>
    <t>สิ้นสุด</t>
  </si>
  <si>
    <t>พื้นที่ตั้งโครงการ/พื้นที่ให้บริการ</t>
  </si>
  <si>
    <t>ความสอดคล้องกับนโยบาย</t>
  </si>
  <si>
    <t xml:space="preserve">สอดคล้องกับนโยบายรัฐบาล </t>
  </si>
  <si>
    <t>สอดคล้องกับแผนบริหารราชการแผ่นดิน</t>
  </si>
  <si>
    <t xml:space="preserve">  (หากมี...โปรดระบุ)</t>
  </si>
  <si>
    <t>สอดคล้องกับมติคณะรัฐมนตรี (ระบุ)</t>
  </si>
  <si>
    <t xml:space="preserve">  (หากมี...โปรดระบุ) ครั้งที่ ..........  วันที่ ............................</t>
  </si>
  <si>
    <t xml:space="preserve">สอดคล้องกับยุทธศาสตร์ระดับพื้นที่/กลุ่มจังหวัด/จังหวัด </t>
  </si>
  <si>
    <t xml:space="preserve">สอดคล้องกับยุทธศาสตร์มหาวิทยาลัยมหิดล </t>
  </si>
  <si>
    <t>เป้าหมายการให้บริการหน่วยงาน</t>
  </si>
  <si>
    <t>ส่วนที่ 2 : ข้อมูลทั่วไปของโครงการ</t>
  </si>
  <si>
    <r>
      <t>หลักการและเหตุผลของโครงการ *</t>
    </r>
    <r>
      <rPr>
        <sz val="16"/>
        <color indexed="8"/>
        <rFont val="TH SarabunPSK"/>
        <family val="2"/>
      </rPr>
      <t xml:space="preserve"> (ที่มาหรือเหตุผลที่จำเป็นต้องจัดทำโครงการ)</t>
    </r>
  </si>
  <si>
    <t>วัตถุประสงค์ เป้าหมาย และผลประโยชน์ที่ประชาชนจะได้รับ *</t>
  </si>
  <si>
    <t>2.2.1</t>
  </si>
  <si>
    <t>วัตถุประสงค์ (จัดทำโครงการเพื่ออะไร)</t>
  </si>
  <si>
    <t>2.2.2</t>
  </si>
  <si>
    <t>ผลผลิต - OUTPUT (ผลผลิตที่ได้จากการดำเนินกิจกรรม)</t>
  </si>
  <si>
    <t>2.2.3</t>
  </si>
  <si>
    <t>ผลลัพธ์ - OUTCOME (ผลประโยชน์ที่จะได้รับ)</t>
  </si>
  <si>
    <t>2.2.4</t>
  </si>
  <si>
    <t>ผลกระทบ - IMPACT (ทั้งเชิงบวก และเชิงลบ) ที่คาดว่าจะเกิดขึ้นจากโครงการ</t>
  </si>
  <si>
    <t>2.2.5</t>
  </si>
  <si>
    <t>กลุ่มเป้าหมาย/ผู้ที่ได้รับผลประโยชน์</t>
  </si>
  <si>
    <t>ความพร้อมในการดำเนินโครงการ</t>
  </si>
  <si>
    <t>2.3.1</t>
  </si>
  <si>
    <t>ประสบการณ์และความเชี่ยวชาญในการดำเนินการ</t>
  </si>
  <si>
    <t>2.3.2</t>
  </si>
  <si>
    <t>ความเหมาะสมของโครงการ</t>
  </si>
  <si>
    <t>ความพร้อมของพื้นที่ดำเนินโครงการ</t>
  </si>
  <si>
    <t>ความพร้อมของบุคลากร/ทีมงาน</t>
  </si>
  <si>
    <t>ความพร้อมของการบริหารจัดการ</t>
  </si>
  <si>
    <t>ความเสี่ยงที่อาจจะเกิดขึ้น (เลือกได้มากกว่า 1 ข้อ)</t>
  </si>
  <si>
    <t>2.3.3</t>
  </si>
  <si>
    <r>
      <t xml:space="preserve">มีการตรวจสอบและดำเนินการตามกฎหมายหรือระเบียบที่เกี่ยวข้อง ฯ </t>
    </r>
    <r>
      <rPr>
        <sz val="14"/>
        <rFont val="TH SarabunPSK"/>
        <family val="2"/>
      </rPr>
      <t>(เช่น การจัดทำ EIA การขออนุมัติจากคณะกรรมการที่เกี่ยวข้อง)</t>
    </r>
  </si>
  <si>
    <t>ส่วนที่ 3 : ข้อมูลการดำเนินงานโครงการและตัวชี้วัดของโครงการ</t>
  </si>
  <si>
    <r>
      <t>แผนการปฏิบัติงาน/กิจกรรมที่ดำเนินการ *</t>
    </r>
    <r>
      <rPr>
        <b/>
        <sz val="16"/>
        <color rgb="FFFF0000"/>
        <rFont val="TH SarabunPSK"/>
        <family val="2"/>
      </rPr>
      <t xml:space="preserve"> พร้อมระบุระยะเวลาที่ดำเนินการ*</t>
    </r>
  </si>
  <si>
    <t>เป้าหมายโครงการ ตัวชี้วัดความสำเร็จของโครงการ</t>
  </si>
  <si>
    <t>ตัวชี้วัด</t>
  </si>
  <si>
    <t>หน่วยนับ</t>
  </si>
  <si>
    <t>แผน</t>
  </si>
  <si>
    <t xml:space="preserve">ผล </t>
  </si>
  <si>
    <t>เชิงปริมาณ :</t>
  </si>
  <si>
    <t xml:space="preserve"> 1.</t>
  </si>
  <si>
    <t>ส่วนที่ 4 : งบประมาณของโครงการ</t>
  </si>
  <si>
    <t>เงินนอกงบประมาณ</t>
  </si>
  <si>
    <t>เงินงบประมาณ (ถ้ามี)</t>
  </si>
  <si>
    <t>หน่วย : บาท</t>
  </si>
  <si>
    <t xml:space="preserve">หมวดรายจ่าย </t>
  </si>
  <si>
    <t>2. งบดำเนินงาน</t>
  </si>
  <si>
    <t>รวมเงินนอกงบประมาณ</t>
  </si>
  <si>
    <t>เงินงบประมาณ</t>
  </si>
  <si>
    <t>ประสิทธิภาพและความคุ้มค่าของโครงการ*</t>
  </si>
  <si>
    <t>* ความคุ้มค่าหมายถึง มีความสอดคล้องตามแผนกลยุทธ์ที่วางไว้ การใช้เงินงบประมาณเป็นไปตามแผนและมีประสิทธิภาพ (ประหยัด, ผลลัพธ์ได้ตามเป้าหมายและตัวชี้วัดที่กำหนดไว้ตามแผนกลยุทธ์)</t>
  </si>
  <si>
    <r>
      <t>ปัญหาอุปสรรคและแนวทางแก้ไข*</t>
    </r>
    <r>
      <rPr>
        <sz val="16"/>
        <color indexed="8"/>
        <rFont val="TH SarabunPSK"/>
        <family val="2"/>
      </rPr>
      <t xml:space="preserve"> </t>
    </r>
  </si>
  <si>
    <t>(ยกเว้น ปัญหาการขาดงบประมาณ ขาดบุคลากร และอุปกรณ์เครื่องมือเครื่องใช้)</t>
  </si>
  <si>
    <t xml:space="preserve">ผู้รับผิดชอบโครงการ* </t>
  </si>
  <si>
    <t>ตำแหน่ง</t>
  </si>
  <si>
    <t>โทรศัพท์</t>
  </si>
  <si>
    <t xml:space="preserve">E-mail </t>
  </si>
  <si>
    <t>Fund Center</t>
  </si>
  <si>
    <t>Cost Center</t>
  </si>
  <si>
    <t>ยุทธศาสตร์มหาวิทยาลัย</t>
  </si>
  <si>
    <t>โครงการพัฒนาบุคลากร
(เลือก ใช่/ไม่ใช่)</t>
  </si>
  <si>
    <t>ปีที่เริ่มต้น
โครงการ</t>
  </si>
  <si>
    <t>ปีที่สิ้นสุด
โครงการ</t>
  </si>
  <si>
    <t>หัวหมวดย่อย</t>
  </si>
  <si>
    <t>รายการรายจ่าย</t>
  </si>
  <si>
    <t>ประเภทโครงการ</t>
  </si>
  <si>
    <t>Level_1</t>
  </si>
  <si>
    <t>FUND</t>
  </si>
  <si>
    <t>Commitment Item (รายการรายจ่ายตามจริง)</t>
  </si>
  <si>
    <t>Commitment Item 
(ที่ระบุไว้ในเอกสาร
งบรายจ่าย)</t>
  </si>
  <si>
    <t>ชื่อโครงการ (ชื่อเต็ม)</t>
  </si>
  <si>
    <t>ประเภทโครงการ (เลือก</t>
  </si>
  <si>
    <t>โครงการใหม่</t>
  </si>
  <si>
    <t>โครงการต่อเนื่อง</t>
  </si>
  <si>
    <t>รายการประจำ</t>
  </si>
  <si>
    <t>โครงการพัฒนาบุคลากร</t>
  </si>
  <si>
    <t>ไม่ใช่</t>
  </si>
  <si>
    <t>ใช่</t>
  </si>
  <si>
    <t>Commitment Item (ที่ระบุไว้ในเอกสารงบรายจ่าย)</t>
  </si>
  <si>
    <t>* หากส่วนงานใดมีโครงการให้กรอกรายละเอียดโครงการในเอกสารโครงการ</t>
  </si>
  <si>
    <t xml:space="preserve">โครงการริเริ่มใหม่ไม่เคยมีมาก่อน  </t>
  </si>
  <si>
    <t xml:space="preserve">โครงการเดิมที่นำมาต่อยอดขยายผล  </t>
  </si>
  <si>
    <t>โครงการเดิมที่ดำเนินการต่อเนื่อง</t>
  </si>
  <si>
    <t>สอดคล้องกับนโยบายรัฐบาล (พล.อ.ประยุทธ์)</t>
  </si>
  <si>
    <t>1. การปกป้องและเชิดชูสถาบันพระมหากษัตริย์</t>
  </si>
  <si>
    <t>2. การสร้างความมั่นคงและความปลอดภัยของประเทศ และความสงบสุขของประเทศ</t>
  </si>
  <si>
    <t>มีความพร้อมดำเนินการได้ทันที</t>
  </si>
  <si>
    <t>3. การทำนุบำรุงศาสนา ศิลปะและวัฒนธรรม</t>
  </si>
  <si>
    <t>อยู่ในระหว่างเตรียมการ</t>
  </si>
  <si>
    <t>4. การสร้างบทบาทของไทยในเวทีโลก</t>
  </si>
  <si>
    <t>อยู่ในระหว่างศึกษาความเหมาะสม</t>
  </si>
  <si>
    <t>5. การพัฒนาเศรษฐกิจและความสามารถในการแข่งขันของไทย</t>
  </si>
  <si>
    <t>6. การพัฒนาพื้นที่เศรษฐกิจและการกระจายความเจริญสู่ภูมิภาค</t>
  </si>
  <si>
    <t>7. การพัฒนาสร้างความเข้มแข็งจากฐานราก</t>
  </si>
  <si>
    <t>ต่ำมาก</t>
  </si>
  <si>
    <t>8. การปฏิรูปกระบวนการเรียนรู้และการพัฒนาศักยภาพของคนไทยทุกช่วงวัย</t>
  </si>
  <si>
    <t>ต่ำ</t>
  </si>
  <si>
    <t>9. การพัฒนาระบบสาธารณสุขและหลักประกันทางสังคม</t>
  </si>
  <si>
    <t>ปานกลาง</t>
  </si>
  <si>
    <t>10. การฟื้นฟูทรัพยากรธรรมชาติและการรักษาสิ่งแวดล้อมเพื่อสร้างการเติบโตอย่างยั่งยืน</t>
  </si>
  <si>
    <t>สูง</t>
  </si>
  <si>
    <t>11. การปฏิรูปการบริหารจัดการภาครัฐ</t>
  </si>
  <si>
    <t>สูงมาก</t>
  </si>
  <si>
    <t>12. การป้องกันและปราบปรามการทุจริตและประพฤติมิชอบ และกระบวนการยุติธรรม</t>
  </si>
  <si>
    <t xml:space="preserve"> ความเสี่ยงที่อาจเกิดขึ้น</t>
  </si>
  <si>
    <t>1. ค่าใช้จ่ายบุคลากรภาครัฐ</t>
  </si>
  <si>
    <t>ด้านการเมืองและสังคม</t>
  </si>
  <si>
    <t>2. เพื่อผลิตกำลังคนที่มีคุณภาพตามความต้องการของประเทศ</t>
  </si>
  <si>
    <t>ด้านกฎหมาย</t>
  </si>
  <si>
    <t>3. เพื่อบริการวิชาการแก่หน่วยงาน/ประชาชนในชุมชนและสังคม ให้มีความรู้ความสามารถในการพัฒนาตนเอง เพื่อเพิ่มศักยภาพในการแข่งขันของประเทศ</t>
  </si>
  <si>
    <t>ด้านการดำเนินการ</t>
  </si>
  <si>
    <t>ด้านการเงินและเศรษฐกิจ</t>
  </si>
  <si>
    <t>ด้านเทคโนโลยี</t>
  </si>
  <si>
    <t>6. พัฒนาศักยภาพการให้บริการด้านสาธารณสุข</t>
  </si>
  <si>
    <t>ด้านสิ่งแวดล้อม</t>
  </si>
  <si>
    <t>แผนงานพื้นฐานด้านการพัฒนาและเสริมสร้างศักยภาพมนุษย์</t>
  </si>
  <si>
    <t>แผนงานยุทธศาสตร์สร้างความเสมอภาคทางการศึกษา</t>
  </si>
  <si>
    <t>แผนงานยุทธศาสตร์เสริมสร้างให้คนมีสุขภาวะที่ดี</t>
  </si>
  <si>
    <t>แผนงานยุทธศาสตร์เพื่อสนับสนุนด้านการพัฒนาและเสริมสร้างศักยภาพมนุษย์</t>
  </si>
  <si>
    <t>แผนงานบูรณาการ</t>
  </si>
  <si>
    <t>ผู้สำเร็จการศึกษาด้านสังคมศาสตร์</t>
  </si>
  <si>
    <t>ผู้สำเร็จการศึกษาด้านวิทยาศาสตร์และเทคโนโลยี</t>
  </si>
  <si>
    <t>ผู้สำเร็จการศึกษาด้านวิทยาศาสตร์สุขภาพ</t>
  </si>
  <si>
    <t>ผลงานการให้บริการวิชาการ</t>
  </si>
  <si>
    <t>ผลงานทำนุบำรุงศิลปวัฒนธรรม</t>
  </si>
  <si>
    <t>ผลงานวิจัยเพื่อถ่ายทอดเทคโนโลยี</t>
  </si>
  <si>
    <t>ผลงานวิจัยเพื่อสร้างองค์ความรู้</t>
  </si>
  <si>
    <t>1.8.1</t>
  </si>
  <si>
    <t>1.8.2</t>
  </si>
  <si>
    <t>1.8.3</t>
  </si>
  <si>
    <t>1.8.4</t>
  </si>
  <si>
    <t>1.8.5</t>
  </si>
  <si>
    <t>1.8.6</t>
  </si>
  <si>
    <r>
      <rPr>
        <b/>
        <sz val="20"/>
        <color rgb="FFFF0000"/>
        <rFont val="TH SarabunPSK"/>
        <family val="2"/>
      </rPr>
      <t>**</t>
    </r>
    <r>
      <rPr>
        <b/>
        <sz val="20"/>
        <color theme="1"/>
        <rFont val="TH SarabunPSK"/>
        <family val="2"/>
      </rPr>
      <t>ชื่อรายการ</t>
    </r>
    <r>
      <rPr>
        <b/>
        <sz val="20"/>
        <color rgb="FFC00000"/>
        <rFont val="TH SarabunPSK"/>
        <family val="2"/>
      </rPr>
      <t xml:space="preserve"> (อธิบายรายละเอียด+เหตุผลความจำเป็นประกอบทุกรายการ)</t>
    </r>
    <r>
      <rPr>
        <b/>
        <sz val="20"/>
        <color theme="1"/>
        <rFont val="TH SarabunPSK"/>
        <family val="2"/>
      </rPr>
      <t xml:space="preserve">
</t>
    </r>
    <r>
      <rPr>
        <b/>
        <u/>
        <sz val="20"/>
        <color rgb="FF0000FF"/>
        <rFont val="TH SarabunPSK"/>
        <family val="2"/>
      </rPr>
      <t>กรณีงบลงทุนให้ระบุ</t>
    </r>
    <r>
      <rPr>
        <b/>
        <sz val="20"/>
        <color rgb="FF0000FF"/>
        <rFont val="TH SarabunPSK"/>
        <family val="2"/>
      </rPr>
      <t xml:space="preserve"> ชื่อรายการ+จำนวน+หน่วยนับ</t>
    </r>
    <r>
      <rPr>
        <b/>
        <sz val="20"/>
        <color rgb="FFFF0000"/>
        <rFont val="TH SarabunPSK"/>
        <family val="2"/>
      </rPr>
      <t>**</t>
    </r>
  </si>
  <si>
    <t>ส่วนที่ 5 : ข้อมูลอื่นๆ</t>
  </si>
  <si>
    <t xml:space="preserve">จำนวนตัวอักษร </t>
  </si>
  <si>
    <r>
      <t xml:space="preserve">ชื่อโครงการ/รายการ 
</t>
    </r>
    <r>
      <rPr>
        <b/>
        <sz val="16"/>
        <color rgb="FFFF0000"/>
        <rFont val="TH SarabunPSK"/>
        <family val="2"/>
      </rPr>
      <t>(จำกัดไม่เกิน 40 ตัวอักษร)</t>
    </r>
  </si>
  <si>
    <t>รายการรายจ่าย
(Commitment Item)</t>
  </si>
  <si>
    <r>
      <t xml:space="preserve">รายละเอียดประกอบการชี้แจงงบประมาณ 
</t>
    </r>
    <r>
      <rPr>
        <b/>
        <sz val="20"/>
        <color rgb="FFFF0000"/>
        <rFont val="TH SarabunPSK"/>
        <family val="2"/>
      </rPr>
      <t>(อธิบายรายละเอียด+เหตุผลความจำเป็นประกอบทุกรายการ)</t>
    </r>
  </si>
  <si>
    <t>หน่วยงานที่รับผิดชอบ(Cost center)</t>
  </si>
  <si>
    <t xml:space="preserve">ความสอดคล้องกับ
ยุทธศาสตร์ของมหาวิทยาลัย </t>
  </si>
  <si>
    <t>เชิงคุณภาพ :</t>
  </si>
  <si>
    <t>** ในกรณีที่แถวสำหรับใส่ข้อมูลไม่พอ ขอให้ส่วนงาน insert แถว ได้ภายในแถวที่ 7 ถึง 1000</t>
  </si>
  <si>
    <t>1.2 กองทุน</t>
  </si>
  <si>
    <t xml:space="preserve"> เงินรายได้สะสม (กองทุน …… )  (ถ้ามี)</t>
  </si>
  <si>
    <t>**ในกรณีที่แถวสำหรับใส่ข้อมูลไม่พอ ขอให้ส่วนงาน insert แถว ได้ภายในแถวที่ 20 ถึง 400</t>
  </si>
  <si>
    <r>
      <t xml:space="preserve">(ชื่อ+จำนวน+หน่วยนับ) </t>
    </r>
    <r>
      <rPr>
        <b/>
        <sz val="15"/>
        <color rgb="FF0000FF"/>
        <rFont val="TH SarabunPSK"/>
        <family val="2"/>
      </rPr>
      <t>จำกัดไม่เกิน 40 ตัวอักษร</t>
    </r>
  </si>
  <si>
    <t>**ในกรณีที่แถวสำหรับใส่ข้อมูลไม่พอ ขอให้ส่วนงาน insert แถว ได้ภายในแถวที่ 20 ถึง 200</t>
  </si>
  <si>
    <t>ค่าธรรมเนียมเหมาจ่าย 7 หลักสูตร</t>
  </si>
  <si>
    <t>รายได้จากการอบรมวิชาพื้นฐานให้กับนักศึกษา</t>
  </si>
  <si>
    <t>รายได้จากการบริการตรวจสุขภาพชุมชน</t>
  </si>
  <si>
    <t>เป็นเงินปันผลจากกองทุนต่าง ๆ ของมหาวิทยาลัย</t>
  </si>
  <si>
    <t>รายได้ค่าเช่าบำรุงอาคารสถานที่ เช่น ร้าน Seven-7-11  ร้านหนังสือ ร้านค้าในโรงอาหาร</t>
  </si>
  <si>
    <t>ค่าไฟฟ้า น้ำประปา ร้านค้าในโรงอาหาร</t>
  </si>
  <si>
    <t>รายได้เงินรับบริจาคจากหน่วยงานภายนอกสนับสนุนการดำเนินงาน และทุนการศึกษา</t>
  </si>
  <si>
    <t>** หากแถวสำหรับใส่ข้อมูลไม่พอ ขอให้ส่วนงาน insert แถว ได้ภายในแถวที่ 8 ถึง 200</t>
  </si>
  <si>
    <t>นักวิชาการศึกษา จำนวน 3 อัตรา 837,600 บาท</t>
  </si>
  <si>
    <t>เงินประจำตำแหน่งพนักงาน จำนวน 35 อัตรา</t>
  </si>
  <si>
    <t>เงินประจำตำแหน่งผู้บริหารที่มีวาระ จำนวน 10 อัตรา</t>
  </si>
  <si>
    <t>เงินประจำตำแหน่งผู้บริหารที่ดำรงตำแหน่งทางวิชาการ จำนวน 3 อัตรา</t>
  </si>
  <si>
    <t>จ่ายค่าชดเชยแก่พนักงานมหาวิทยาลัยที่เกษียณ และไม่ต่อสัญญา ประมาณปีละ 15 คน</t>
  </si>
  <si>
    <t>นักวิชาการเงินและบัญชี  จำนวน 1 อัตรา 346,800 บาท</t>
  </si>
  <si>
    <t>พนักงานธุรการ จำนวน 2 อัตรา 276,000 บาท</t>
  </si>
  <si>
    <t>สำหรับจ่ายเป็นค่าตอบแทนให้แก่เจ้าหน้าที่ตามหน่วยงานต่างๆ  ที่อยู่ปฏิบัติงานนอกเวลาราชการเบิกตามระเบียบกระทรวงการคลัง  และประกาศของคณะฯ เช่น จ่ายค่าล่วงเวลา   ค่าปฏิบัติการนอกเวลา</t>
  </si>
  <si>
    <t>ค่าดูแลรักษาความสะอาดอาคารสำนักงาน</t>
  </si>
  <si>
    <t xml:space="preserve">ค่าอุปกรณ์ในการทำความสะอาดสถานที่ </t>
  </si>
  <si>
    <t>เครื่องสกัดน้ำออกจากเซลล์ 1 ชุด</t>
  </si>
  <si>
    <t>ปรับปรุงคลินิกทันตกรรมเด็ก 1 งาน</t>
  </si>
  <si>
    <t xml:space="preserve">เงินอุดหนุนเพื่อบูรณะฟื้นฟูผู้ที่มีใบหน้า ขากรรไกรบกพร่อง </t>
  </si>
  <si>
    <t xml:space="preserve">งานพิธีมอบเสื้อกาวน์นักศึกษาทันตแพทย์ชั้นปี ที่ 4
</t>
  </si>
  <si>
    <t>ค่าใช้จ่ายเพื่อสำรองจ่ายฉุกเฉินสำหรับรายการที่ไม่คาดหมายโดยไม่เกิน 3 % ของงบลงทุนและงบดำเนินการรวมกัน</t>
  </si>
  <si>
    <t>(ชื่อ+จำนวน+หน่วยนับ) จำกัดไม่เกิน 40 ตัวอักษร</t>
  </si>
  <si>
    <t>0300 คณะทันตแพทยศาสตร์</t>
  </si>
  <si>
    <t>C0301003</t>
  </si>
  <si>
    <t xml:space="preserve">ผู้มาใช้บริการต้องการเตรียมตัวอย่างสมุนไพรชนิดต่างๆ โดยการทำแห้งแบบแช่แข็ง เนื่องจากการจัดเก็บตัวอย่างก่อนนำมาทดสอบต้องเก็บในสภาพที่ไม่ให้สูญเสียคุณภาพของตัวอย่าง จึงจำเป็นต้องทดแทนเครื่องเดิมทดแทนเครื่องเก่าที่หมดสภาพการใช้งาน (DT-33-100) ซึ่งมีอายุการใช้งาน 32 ปี </t>
  </si>
  <si>
    <t>เครื่องเตรียมบล็อกพาราฟิน 1 เครื่อง</t>
  </si>
  <si>
    <t>ทดแทนเครื่องเดิมที่มีอายุการใช้งาน 14 ปี จำนวน 1 เครื่อง (รหัส DT-51-031)  ใช้ในการเตรียมบล็อกชิ้นเนื้อเพื่องานวินิจฉัยโรค</t>
  </si>
  <si>
    <t>รถเข็นสเตนเลส 3 ชั้น 1 เครื่อง</t>
  </si>
  <si>
    <t>ทดแทนรถเข็น 1 คัน (รหัส ร-38-036-1/2) ซึ่งมีการใช้งานตั้งแต่ปี 2558 มีการเสื่อมสภาพจาการใช้งาน ซึ่งการส่งซ่อมและเชื่อม และไม่เพียงพอต่อการใช้งานในคลินิก</t>
  </si>
  <si>
    <t>วิธีเฉพาะเจาะจง(ฉจ.ตกลงราคา)</t>
  </si>
  <si>
    <t>ปรับปรุงห้องประชุมภาควิชาเวชศาสตร์ช่องปากและปริทันตวิทยา 1 งาน</t>
  </si>
  <si>
    <t>ปรับปรุงห้องเวชศาสตร์ช่องปากปริทันต1 งาน</t>
  </si>
  <si>
    <t>เนื่องจากสภาวะการณ์ในปัจจุบัน ส่งเสริมให้การจัดการเรียนการสอนเป็นการออนไลน์มากขึ้น จึงเสนอขอปรับพื้นที่ห้องพักอาจารย์ที่เป็นพื้นที่โล่ง ให้เป็นพื้นที่เก็บเสียง เพื่อใช้เป็นพื้นที่ในการสอนแบบออนไลน์ และใช้เป็นห้องประชุมกลุ่มย่อยขนาด 4 ที่ ได้ด้วยในกรณีที่ไม่มีการสอน  2. ทำการปรับปรุงห้องประชุม ขนาด 20 ที่ ภายในภาควิชาเดิมให้สามารถใช้งานได้อย่างมีประสิทธิภาพ และเป็นสัดส่วนมากขึ้นใช้ในการประชุมภาควิชา และจัดการสอนนักศึกษาในหลักสูตรก่อนปริญญาและหลังปริญญา นอกเวลาราชการ เพื่อไม่ให้มีเสียงรบกวนจากห้องสัมมนาการข้างเคียง</t>
  </si>
  <si>
    <t>ปรับปรุงพื้นที่ภายในหน่วยพัฒนาสื่อมัลติมีเดีย 1 งาน</t>
  </si>
  <si>
    <t>ปรับปรุงพื้นที่สื่อมัลติมีเดีย 1 งาน</t>
  </si>
  <si>
    <t>เพื่อให้สามารถใช้พื้นที่ที่มีอยู่ให้เกิดประโยชน์สูงสุดแก่ผู้ปฏิบัติงาน และผู้มารับใช้บริการ</t>
  </si>
  <si>
    <t xml:space="preserve">ปัจจุบันเกิดสถานการณ์โรคระบาด Covid-19 ซึ่งพื้นที่บริเวณเคาน์เตอร์ ค.ทันตกรรมเด็ก เป็นพื้นที่เปิด ส่งผลให้เจ้าหน้าที่มีโอกาสติดเชื้อจากการให้บริการผู้ป่วย และบริเวณที่ให้การรักษาจากเดิมเป็นพื้นที่ห้องเปิด ซึ่งไม่เหมาะสมต่อการรักษาทางทันตกรรมในกลุ่มผู้ป่วยเด็ก จึงเห็นว่าควรปรับปรุงเป็นห้องปิดเพื่อไม่ให้ผู้ป่วยเด็กรายอื่น ๆ กลัวและกังวลต่อการรักษา ปัจจุบันทางคลินิกมียูนิตปิดจำนวน 7 ห้อง ที่รองรับผู้ป่วยเฉลี่ยเดือนละ 400 คน และมีห้องเปิดจำนวน 4 ห้อง ซึ่งจะปรับปรุงเป็นห้องปิดมิดชิดและใช้สำหรับเป็นพื้นที่ในการเก็บสต๊อกวัสดุและครุภัณฑ์ทางทันตกรรม ซึ่งปัจจุบันทางคลินิกไม่มีพื้นที่ดังกล่าว ทำให้ต้องเก็บของในพื้นที่โล่งซึ่งไม่เหมาะสมตามหลัก 5ส.  </t>
  </si>
  <si>
    <t>เงินอุดหนุนเพื่อบูรณะฟื้นฟูผู้ที่มีใบหน้า ขากรรไกรบกพร่อง</t>
  </si>
  <si>
    <t>อ.เพื่อบูรณะฟื้นฟูใบหน้าขากรรไกรบกพร่อง</t>
  </si>
  <si>
    <t>เงินอุดหนุนทุนปริญญาเอก</t>
  </si>
  <si>
    <t>คณะทันตแพทยศาสตร์ มหาวิทยาลัยมหิดล</t>
  </si>
  <si>
    <t xml:space="preserve">    ในปัจจุบันประเทศไทยมีผู้ป่วยที่มีความผิดปกติ หรือมีความพิการทางใบหน้า ขากรรไกรตั้งแต่กำเนิดเป็นจำนวนเพิ่มขึ้น ซึ่งสาเหตุหนึ่งเกิดจากความผิดปกติของพันธุกรรม หรืออาจเป็นเพราะปัยจัยที่เกิดจากอาหารที่ปนเปื้อนด้วยสารเคมีซึ่งส่งผลกระทบทั้งทางตรง และทางอ้อมต่อพัฒนาการของผู้ป่วยคณะทันตแพทยศาสตร์ มหาวิทยาลัยมหิดลตระหนักถึงความสำคัญของความผิดปกติที่เกิดขึ้น ซึ่งเริ่มดำเนินการรักษาโดยใช้วิทยาการสมัยใหม่ในการให้การฟื้นฟูผู้ป่วยที่มีความพิการของใบหน้าขากรรไกร  โดยใช้สิ่งฝัง (Facial implant) ซึ่งมีลักษณะคล้ายคลึงกับรากเทียมที่ใช้บูรณะในช่องปากมารักษาผู้ป่วยโดยไม่คิดมูลค่า ทั้งนี้เพื่อเพิ่มคุณภาพชีวิตที่ดีให้กับผู้ป่วยจากการดำเนินการล้วนส่งผลดีอย่างยิ่งในทางการแพทย์ทั้งการวิจัยและการให้บริการทางวิชาการ เนื่องจากการรักษาฟื้นฟู ต้องอาศัยความร่วมมือกับหลายหน่วยงานในคณะฯ ภายในสถาบัน ร่วมถึงความร่วมมือกับแพทย์หลายสาขาจากสถาบันอื่นๆ เพื่อรวมบูรณาการในการรักษาโดยอาศัยศาสตร์เฉพาะทางในการฟื้นฟูผู้ป่วยที่มีความผิดปกติให้สามารถดำเนินชีวิตได้อย่างสะดวกยิ่งขึ้น ในส่วนผลลัพธ์ที่สำคัญในการดำเนินการคือ องค์ความรู้ใหม่ที่เกิดจากการศึกษา การเปรียบเทียบข้อมูลทางโภชนาของผู้ป่วย สู่แนวทางการรักษาเพื่อบูรณะฟื้นฟู ซึ่งสามารถทำให้นักศึกษาทันตแพทย์ สามารถเรียนรู้จากกรณีศึกษา เพื่อเติมเต็มความรู้และเกิดทักษะในการปฏิบัติงานตามวิชาชีพได้อย่างครบถ้วนสมบูรณ์ </t>
  </si>
  <si>
    <t xml:space="preserve"> 1. เพื่อการจัดการองค์ความรู้สำหรับการศึกษาและวิจัยในผู้ป่วยที่มีความพิการของใบหน้าขากรรไกร
2. ให้การรักษาผู้ป่วยแบบบูรณาการแก่ผู้ป่วยด้อยโอกาสและยากไร้ที่มีโรคขากรรไกรและใบหน้าอย่างครบวงจรโดยไม่คิดมูลค่าเพื่อเพิ่มคุณภาพชีวิตแก่ผู้ป่วยที่มีความพิการทางใบหน้าขากรรไกรตลอดจนผู้ป่วยที่มีความผิดปกติอื่น ๆ 
3. เพื่อให้การรักษาผู้ป่วยด้อยโอกาสและยากไร้ที่มีรอยโรคของช่องปาก กระดูกขากรรไกรและใบหน้าและผู้ป่วยที่มีความพิการของใบหน้าและขากรรไกร
4. เพื่อจัดเก็บข้อมูลผู้ป่วยทันตกรรมจัดฟันและที่มีความผิดปกติใบหน้าขากรรไกรเพื่อการวิจัยทางคลินิกและงานบริการวิชาการ </t>
  </si>
  <si>
    <t>1. ผู้ป่วยโดยเฉพาะผู้ป่วยด้อยโอกาสและยากไร้ที่มีรอยโรคของช่องปาก กระดูกขากรรไกรและใบหน้าและผู้ป่วยที่มีความพิการของใบหน้าและขากรรไกร ได้รับการรักษาทางทันตกรรม
2. ได้องค์ความรู้ความรู้สำหรับการศึกษาและวิจัยในผู้ป่วยที่มีความพิการของใบหน้าขากรรไกรง และได้ข้อมูลงานบริการวิชาการของผู้ป่วยทันตกรรมจัดฟันที่มีความผิดปกติของขากรรไกรและใบหน้า</t>
  </si>
  <si>
    <t>1. ผู้ป่วยที่มีความพิการทางใบหน้าขากรรไกรที่เข้าร่วมโครงการได้รับการรักษาอย่างบูรณาการและมีคุณภาพชีวิตที่ดีขึ้น
2. ผู้ป่วยได้รับความรู้เกี่ยวกับการดูแลตนเองในแต่ละประเภทของผู้ป่วยได้มากขึ้น
3. ส่งเสริมความสามัคคีระหว่างบุคลากร นักศึกษา ที่ร่วมกันบำเพ็ญสาธารณกุศล
4. บุคลากรทางการแพทย์สามารถให้การรักษาด้วยวิทยาการทันสมัย อย่างต่อเนื่องและมีคุณภาพ ทัดเทียมอารยะประเทศ
5. เป็นส่วนที่ประสานงานและศูนย์กลางระหว่างบุคลากรทางการแพทย์ในการให้บริการ การรักษาร่วมและสถานแห่งการเรียนรู้</t>
  </si>
  <si>
    <r>
      <rPr>
        <u/>
        <sz val="16"/>
        <rFont val="TH SarabunPSK"/>
        <family val="2"/>
      </rPr>
      <t xml:space="preserve"> เชิงบวก </t>
    </r>
    <r>
      <rPr>
        <sz val="16"/>
        <rFont val="TH SarabunPSK"/>
        <family val="2"/>
      </rPr>
      <t xml:space="preserve">
1. ผู้ป่วยด้อยโอกาสและยากไร้ที่มีโรคขากรรไกรและใบหน้าสามารถดำเนินชีวิตได้อย่างสะดวกยิ่งขึ้น 
2. ผู้ป่วยได้รับความรู้เกี่ยวกับการดูแลตนเองในแต่ละประเภทของผู้ป่วยได้มากขึ้น
3. ส่งเสริมความสามัคคีระหว่างบุคลากร นักศึกษา ที่ร่วมกันบำเพ็ญสาธารณกุศล
4. เป็นส่วนที่ประสานงานและศูนย์กลางระหว่างบุคลากรทางการแพทย์ในการให้บริการ การรักษาร่วมและสถานแห่งการเรียนรู้</t>
    </r>
  </si>
  <si>
    <t>ผู้ป่วยด้อยโอกาสและยากไร้ที่มีรอยโรคของช่องปาก กระดูกขากรรไกรและใบหน้า และผู้ป่วยที่มีความพิการของใบหน้าและขากรรไกร</t>
  </si>
  <si>
    <t>จำนวนผู้ป่วยที่รับบริการบูรณะฟื้นฟูความบกพร่องหรือพิการของใบหน้าและขากรรไกร</t>
  </si>
  <si>
    <t>คน</t>
  </si>
  <si>
    <t xml:space="preserve"> 2.</t>
  </si>
  <si>
    <t>จำนวนผู้ป่วยที่ได้รับการบำบัดรักษาแบบสหสาขา</t>
  </si>
  <si>
    <t>โครงการเพื่อบูรณะฟื้นฟูผู้ที่มีใบหน้า ขากรรไกรบกพร่องเป็นโครงการที่สอดคล้องกับนโยบายรัฐบาลในด้านการพัฒนาคุณภาพการบริการสุขภาพของประชาชน ซึ่งเป็นการให้บริการรักษาผู้ป่วยที่ด้อยโอกาสและยากไร้ที่มีปัญหาเกี่ยวกับสุขภาพช่องปากโดยใช้วิทยาการและเทคโนโลยีที่ทันสมัย โดยมุ่งหวังให้ประชาชนมีสุขภาพช่องปากที่ดี และมีคุณภาพชีวิตที่ดียิ่งขึ้น</t>
  </si>
  <si>
    <t>นางสาวอรุณรัตน์ ธรรมวะสา</t>
  </si>
  <si>
    <t>หัวหน้างานแผนและงบประมาณ</t>
  </si>
  <si>
    <t>02-200-7597</t>
  </si>
  <si>
    <t>arunrut.tum@mahidol.ac.th</t>
  </si>
  <si>
    <t>1. เงินรายได้สะสม ณ วันที่ 30 กันยายน 2567</t>
  </si>
  <si>
    <t>ปี 2574</t>
  </si>
  <si>
    <t>Cmmt item</t>
  </si>
  <si>
    <t>Cmmt Item</t>
  </si>
  <si>
    <t>Description</t>
  </si>
  <si>
    <t>Tr</t>
  </si>
  <si>
    <t>ItmCat</t>
  </si>
  <si>
    <t>บัญชีงบดุล</t>
  </si>
  <si>
    <t>เงินสด เงินฝาก ธ.</t>
  </si>
  <si>
    <t>หุ้นกู้อายุไม่เกิน 3 เดือน</t>
  </si>
  <si>
    <t>ส่วนต่างมูลค่าการลงทุนหุ้นกู้อายุไม่เกิน 3 เดือน</t>
  </si>
  <si>
    <t>พันธบัตรอายุน้อยกว่าหรือเท่ากับ 3 เดือน</t>
  </si>
  <si>
    <t>ส่วนต่างมูลค่าการลงทุนพันธบัตรอายุไม่เกิน 3 เดือน</t>
  </si>
  <si>
    <t>ค่าเผื่อการปรับมูลค่าเงินลงทุนอายุไม่เกิน 3 เดือน</t>
  </si>
  <si>
    <t>เงินจ่ายหน่วยงานย่อย</t>
  </si>
  <si>
    <t>สินทรัพย์หมุนเวียนอื่น</t>
  </si>
  <si>
    <t>ค่าเผื่อการปรับมูลค่าเงินลงทุนในหุ้นกู้</t>
  </si>
  <si>
    <t>ค่าเผื่อการปรับมูลค่าเงินลงทุนในหน่วยลงทุน</t>
  </si>
  <si>
    <t>บัญชีลูกหนี้</t>
  </si>
  <si>
    <t>ลูกหนี้การค้า</t>
  </si>
  <si>
    <t>ลูกหนี้จากการจัดการศึกษา</t>
  </si>
  <si>
    <t>ลูกหนี้จากการให้บริการวิชาการ</t>
  </si>
  <si>
    <t>ลูกหนี้จากการวิจัย</t>
  </si>
  <si>
    <t>ลูกหนี้จากการรักษาพยาบาล</t>
  </si>
  <si>
    <t>ลูกหนี้เงินยืมบริการวิชาการ</t>
  </si>
  <si>
    <t>ลูกหนี้รอการหักล้าง</t>
  </si>
  <si>
    <t>ค่าเผื่อหนี้สงสัยจะสูญ-ค่าบริการสุขภาพ</t>
  </si>
  <si>
    <t>ค่าเผื่อหนี้สงสัยจะสูญ-ลูกหนี้การค้า</t>
  </si>
  <si>
    <t>ลูกหนี้เงินยืม</t>
  </si>
  <si>
    <t>ลูกหนี้เงินยืมรอเคลียร์</t>
  </si>
  <si>
    <t>ลูกหนี้โครงการสวัสดิการ</t>
  </si>
  <si>
    <t>ลูกหนี้เงินยืมเพื่อการศึกษา</t>
  </si>
  <si>
    <t>ลูกหนี้เงินยืม-ความรับผิดทางแพ่ง</t>
  </si>
  <si>
    <t>เงินทดรองจ่ายจัดสรรให้ส่วนงาน</t>
  </si>
  <si>
    <t>เงินทดรองจ่ายรอเบิกชดเชย</t>
  </si>
  <si>
    <t>เงินทดรองจ่ายรอเบิกชดเชย Interface</t>
  </si>
  <si>
    <t>ลูกหนี้เงินยืมส่วนงาน</t>
  </si>
  <si>
    <t>พักเบิกเงินอุดหนุน</t>
  </si>
  <si>
    <t>ลูกหนี้เงินยืม-โครงการวิจัย</t>
  </si>
  <si>
    <t>ลูกหนี้เงินยืม-การให้บริการวิชาการ</t>
  </si>
  <si>
    <t>ค่าเผื่อหนี้สงสัยจะสูญ-ลูกหนี้เงินยืม</t>
  </si>
  <si>
    <t>ลูกหนี้ระหว่างกัน</t>
  </si>
  <si>
    <t>ลูกหนี้เงินยืมเงินเดือนพนักงานมหาวิทยาลัย</t>
  </si>
  <si>
    <t>ลูกหนี้เงินยืมเงินเดือนพนักงานมหาวิทยาลัยรอเคลียร์</t>
  </si>
  <si>
    <t>ค่าธรรมเนียมการศึกษาค้างนำส่ง ว.</t>
  </si>
  <si>
    <t>ลูกหนี้เงินยืมเงินเดือนพนักงานมหาวิทยาลั</t>
  </si>
  <si>
    <t>ลูกหนี้เช็คคืน</t>
  </si>
  <si>
    <t>ลูกหนี้อื่นๆ</t>
  </si>
  <si>
    <t>ลูกหนี้ธนาคาร Business net</t>
  </si>
  <si>
    <t>รายจ่ายไม่เช็คงบ</t>
  </si>
  <si>
    <t>พัสดุไม่เช็คงบ</t>
  </si>
  <si>
    <t>G500</t>
  </si>
  <si>
    <t>วัสดุหนังสือ วารสารและสิ่งพิมพ์</t>
  </si>
  <si>
    <t>รายได้จากเงินงบประมาณค้างรับ</t>
  </si>
  <si>
    <t>ดอกเบี้ยค้างรับ</t>
  </si>
  <si>
    <t>เงินปันผลค้างรับ</t>
  </si>
  <si>
    <t>รายได้ค่าเช่า  ค่าบำรุงอาคาร  สถานที่ค้า</t>
  </si>
  <si>
    <t>รายได้จากการบริการวิชาการค้างรับ</t>
  </si>
  <si>
    <t>รายได้จากการจัดการศึกษาค้างรับ</t>
  </si>
  <si>
    <t>รายได้เงินบำรุงค่าสาธารณูปโภคค้างรับ</t>
  </si>
  <si>
    <t>เงินประกันผลงานระหว่างกัน</t>
  </si>
  <si>
    <t>รายได้ผลประโยชน์พนักงานค้างรับ</t>
  </si>
  <si>
    <t>รายได้จากเงินงบประมาณค้างรับ Interface</t>
  </si>
  <si>
    <t>รายได้อื่นค้างรับ</t>
  </si>
  <si>
    <t>ภาษีหัก ณ ที่จ่ายระหว่างกัน</t>
  </si>
  <si>
    <t>ค่าใช้จ่ายรอตัดจ่าย</t>
  </si>
  <si>
    <t>ค่าปรับหักส่งล่วงหน้า</t>
  </si>
  <si>
    <t>ภาษีหักส่งล่วงหน้า</t>
  </si>
  <si>
    <t>ลูกหนี้เงินยืมระหว่างกัน</t>
  </si>
  <si>
    <t>เงิจมัดจำจ่ายค่าสินค้าและบริการ</t>
  </si>
  <si>
    <t>ภาษีหักส่งล่วงหน้า ลจ.ชั่วคราวเงินงบประมาณ</t>
  </si>
  <si>
    <t>เงินลงทุน</t>
  </si>
  <si>
    <t>ค่าเผื่อการปรับมูลค่าเงินลงทุนในพันธบัตรรัฐบาลและร</t>
  </si>
  <si>
    <t>G700</t>
  </si>
  <si>
    <t>อาคารรอเคลียร์</t>
  </si>
  <si>
    <t>สิ่งปลูกสร้างรอเคลียร์</t>
  </si>
  <si>
    <t>สินทรัพย์รับบริจาคไม่ตัดงบประมาณ และรายการของ AM</t>
  </si>
  <si>
    <t>G600</t>
  </si>
  <si>
    <t>ครุภัณฑ์รอเคลียร์</t>
  </si>
  <si>
    <t>ครุภัณฑ์มูลค่าต่ำกว่าเกณฑ์ interface</t>
  </si>
  <si>
    <t>สินทรัพย์โครงสร้างพื้นฐานรอเคลียร์</t>
  </si>
  <si>
    <t>สินทรัพย์โครงสร้างพื้นฐาน-กายภาพ interface</t>
  </si>
  <si>
    <t>G400</t>
  </si>
  <si>
    <t>สิทธิการเช่าอาคาร สิ่งปลูกสร้าง</t>
  </si>
  <si>
    <t>สิทธิการเช่าอาคาร สิ่งปลูกสร้าง interface</t>
  </si>
  <si>
    <t>สินทรัพย์ไม่มีตัวตนรอเคลียร์</t>
  </si>
  <si>
    <t>ค่าเสื่อมสะสม/ชำระบัญชี AUC</t>
  </si>
  <si>
    <t>งบดุลอื่น</t>
  </si>
  <si>
    <t>เงินล่วงหน้าค่าก่อสร้าง</t>
  </si>
  <si>
    <t>down payment clearing</t>
  </si>
  <si>
    <t>เงินล่วงหน้าค่าก่อสร้างข้ามปี(ไม่ตัดงบ)</t>
  </si>
  <si>
    <t>ลูกหนี้ระยะยาว</t>
  </si>
  <si>
    <t>ลูกหนี้ผิดสัญญา</t>
  </si>
  <si>
    <t>ลูกหนี้เงินให้ยืมเพื่อผู้ประสพภัย</t>
  </si>
  <si>
    <t>ค่าใช้จ่ายรอการตัดบัญชี</t>
  </si>
  <si>
    <t>หนี้สินอื่น</t>
  </si>
  <si>
    <t>บัญชีเจ้าหนี้</t>
  </si>
  <si>
    <t>เจ้าหนี้ค่าสินค้าและบริการ</t>
  </si>
  <si>
    <t>บัญชีGRIR</t>
  </si>
  <si>
    <t>เจ้าหนี้ตั้งพัก (GR/IR)</t>
  </si>
  <si>
    <t>เจ้าหนี้พนักงาน</t>
  </si>
  <si>
    <t>เจ้าหนี้อื่น</t>
  </si>
  <si>
    <t>รายได้แผ่นดินรับล่วงหน้า</t>
  </si>
  <si>
    <t>เงินรับจัดสรรจากกรมบัญชีกลาง</t>
  </si>
  <si>
    <t>รายได้ค่าลงทะเบียนรับล่วงหน้า</t>
  </si>
  <si>
    <t>รายได้ค่าบริการรับล่วงหน้า</t>
  </si>
  <si>
    <t>ดอกเบี้ยรับล่วงหน้า</t>
  </si>
  <si>
    <t>รายได้ค่ารักษาพยาบาลรับล่วงหน้า</t>
  </si>
  <si>
    <t>รายได้วิชาชีพอิสระรอจัดสรร</t>
  </si>
  <si>
    <t>เงินรับจากGFงบบุคลากร</t>
  </si>
  <si>
    <t>เงินรับจัดสรรจากกรมบัญชีกลาง-งบดำเนินการ</t>
  </si>
  <si>
    <t>เงินรับจัดสรรจากกรมบัญชีกลาง-งบลงทุน</t>
  </si>
  <si>
    <t>เงินรับจัดสรรจากกรมบัญชีกลาง-งบอุดหนุน</t>
  </si>
  <si>
    <t>รายได้รับล่วงหน้าอื่น</t>
  </si>
  <si>
    <t>ค่าสาธารณูปโภคค้างจ่าย</t>
  </si>
  <si>
    <t>ดอกเบี้ยค้างจ่าย</t>
  </si>
  <si>
    <t>ค่าเช่าค้างจ่าย</t>
  </si>
  <si>
    <t>เงินได้วิชาชีพอิสระค้างจ่าย</t>
  </si>
  <si>
    <t>เงินชดเชยพนักงานค้างจ่าย</t>
  </si>
  <si>
    <t>ค่าใช้จ่ายค้างจ่ายอื่น</t>
  </si>
  <si>
    <t>เจ้าหนี้เงินให้ยืมเพื่อผู้ประสพภัย</t>
  </si>
  <si>
    <t>เงินชะลอค่า K</t>
  </si>
  <si>
    <t>ภาระผูกพันผลประโยชน์พนักงานมหาวิทยาลัย</t>
  </si>
  <si>
    <t>บัญชีทุน</t>
  </si>
  <si>
    <t>รายได้</t>
  </si>
  <si>
    <t>ค่าธรรมเนียมนักศึกษาถอนคืน</t>
  </si>
  <si>
    <t>รายได้อาหารตามเมนู</t>
  </si>
  <si>
    <t>รายได้จากการบริการวิเคราะห์</t>
  </si>
  <si>
    <t>รายได้จากการบริการศึกษา/วิจัย/สำรวจ)ลักษณะเป็นโครง</t>
  </si>
  <si>
    <t>รายได้จากการบริการให้คำปรึกษา ทางวิชาการและวิชาชีพ</t>
  </si>
  <si>
    <t>รายได้จากการบริการวางระบบ/ออกแบบ/สร้างประดิษฐ์/ผลิ</t>
  </si>
  <si>
    <t>ผลประโยชน์จากการการบริหารเงินรายได้(จากcustodian)</t>
  </si>
  <si>
    <t>รายได้ดอกผล ผลประโยชน์อื่น</t>
  </si>
  <si>
    <t>รายได้บำรุงสนามกีฬาศาลายา</t>
  </si>
  <si>
    <t>รายได้ค่าเช่า ค่าบำรุงอาคาร สถานที่</t>
  </si>
  <si>
    <t>เงินค่าปรับ นศ.ผิดสัญญา</t>
  </si>
  <si>
    <t>รายได้เป็ดเตล็ดอื่น</t>
  </si>
  <si>
    <t>รายได้เพิ่ม (ลด) สินทรัพย์จากการปรับปรุงบัญชี</t>
  </si>
  <si>
    <t>รายได้รับสนับสนุนจากส่วนงาน</t>
  </si>
  <si>
    <t>รายได้เงินชดใช้ราชการเสียหาย</t>
  </si>
  <si>
    <t>รับเงินชดเชยคืนค่าใช้จ่ายบุคลากร</t>
  </si>
  <si>
    <t>รายได้เพื่อจ่ายค่าตอบแทนบุคลากรข้ามส่วนงาน</t>
  </si>
  <si>
    <t>ค่าบริการจัดหายา</t>
  </si>
  <si>
    <t>รายได้งบประมาณเงินเดือน ==&gt; รับจากกรมบัญชีกลาง</t>
  </si>
  <si>
    <t>รายได้งบประมาณค่าจ้างประจำ ==&gt; รับจากกรมบัญชีกลาง</t>
  </si>
  <si>
    <t>รายได้งบประมาณเงินเดือนและค่าจ้าง อุดหนุนทั่วไป</t>
  </si>
  <si>
    <t>รายได้เงินงบประมาณ งบดำเนินการ</t>
  </si>
  <si>
    <t>รายได้จากงบประมาณสำหรับซื้อครุภัณฑ์</t>
  </si>
  <si>
    <t>รายได้จากงบประมาณสำหรับค่าที่ดินและสิ่งปลูกสร้าง</t>
  </si>
  <si>
    <t>รายได้จากงบประมาณเงินอุดหนุนทั่วไป</t>
  </si>
  <si>
    <t>รายได้จากงบประมาณเงินอุดหนุนวิจัย</t>
  </si>
  <si>
    <t>รด.งปม.เงินเบี้ยหวัดบำเหน็จบำนาญ</t>
  </si>
  <si>
    <t>รด.งปม.-เงินช่วยเหลือการศึกษาบุตรและค่าเล่าเรียน</t>
  </si>
  <si>
    <t>รด.งปม.-ค่ารักษาพยาบาล</t>
  </si>
  <si>
    <t>รด.งปม.เงินสำรองจ่ายกรณีฉุกเฉินหรือจำเป็น</t>
  </si>
  <si>
    <t>รด.งปม.เงินรางวัลประจำปี</t>
  </si>
  <si>
    <t>รายได้เงินงบประมาณอื่น งบกลาง</t>
  </si>
  <si>
    <t>รด.เงินงบประมาณเหลือจ่าย</t>
  </si>
  <si>
    <t>รายได้เงินงบประมาณจัดสรรจากกรมบัญชีกลาง</t>
  </si>
  <si>
    <t>รายได้บริจาคช่วยเหลือผู้ประสบภัย</t>
  </si>
  <si>
    <t>รด.สินทรัพย์สำรวจพบภายหลัง</t>
  </si>
  <si>
    <t>ส่วนแบ่งกำไรจากการลงทุนตามส่วนได้เสีย</t>
  </si>
  <si>
    <t>กำไรจากการตัดจำหน่ายวัสดุคงคลัง</t>
  </si>
  <si>
    <t>กำไรจากการตรวจรับ</t>
  </si>
  <si>
    <t>รายได้เงินชดใช้จากการผิดสัญญาลาศึกษา</t>
  </si>
  <si>
    <t>รายได้เงินเหลือจ่ายปีเก่าส่งคืน</t>
  </si>
  <si>
    <t>รายได้ค่าขายที่ดินและอาคารราชพัสดุ</t>
  </si>
  <si>
    <t>รายได้เบ็ดเตล็ด</t>
  </si>
  <si>
    <t>รายได้ค่าปรับอื่น</t>
  </si>
  <si>
    <t>รายได้ค่าขายของเบ็ดเตล็ด</t>
  </si>
  <si>
    <t>รายได้จากการฝึกอบรม  สัมมนา ประชุมระหว่างกัน</t>
  </si>
  <si>
    <t>รายได้ค่าเช่า  ค่าบำรุงอาคาร  สถานที่ระหว่างกัน</t>
  </si>
  <si>
    <t>รายได้ชดเชยเงินเดือนระหว่างกัน</t>
  </si>
  <si>
    <t>รายได้ค่าบริหารจัดการโครงการระหว่างกัน</t>
  </si>
  <si>
    <t>เงินรับโอนตามที่ตั้งงบประมาณ</t>
  </si>
  <si>
    <t>รายได้ผลประโยชน์พนักงาน</t>
  </si>
  <si>
    <t>ต้นทุนขาย-สินค้าซื้อมาขายไป</t>
  </si>
  <si>
    <t>ต้นทุนขาย-สินค้าซื้อมาขายไป-ภายใน</t>
  </si>
  <si>
    <t>ส่วนลดจ่าย</t>
  </si>
  <si>
    <t>ต้นทุนขาย-สินค้าผลิต</t>
  </si>
  <si>
    <t>ต้นทุนขาย-สินค้าผลิต-ภายใน</t>
  </si>
  <si>
    <t>ต้นทุนการผลิต</t>
  </si>
  <si>
    <t>ผลต่างจากการผลิต</t>
  </si>
  <si>
    <t>G100</t>
  </si>
  <si>
    <t>G210</t>
  </si>
  <si>
    <t>G220</t>
  </si>
  <si>
    <t>G922</t>
  </si>
  <si>
    <t>บำเหน็จดำรงชีพ</t>
  </si>
  <si>
    <t>บำเหน็จตกทอด</t>
  </si>
  <si>
    <t>บำเหน็จข้าราชการ</t>
  </si>
  <si>
    <t>บำเหน็จลูกจ้างประจำ</t>
  </si>
  <si>
    <t>บำเหน็จลูกจ้างชั่วคราวเงินงบ</t>
  </si>
  <si>
    <t>G800</t>
  </si>
  <si>
    <t>บำเหน็จรายเดือนลูกจ้างประจำ</t>
  </si>
  <si>
    <t>บำเหน็จตกทอดรายเดือน/บำเหน็จพิเศษรายเดือน</t>
  </si>
  <si>
    <t>บำนาญปกติ</t>
  </si>
  <si>
    <t>บำนาญพิเศษ</t>
  </si>
  <si>
    <t>บำนาญตกทอด</t>
  </si>
  <si>
    <t>G300</t>
  </si>
  <si>
    <t>เงินรางวัลประจำปี กพร.</t>
  </si>
  <si>
    <t>เงินรางวัลประจำปี เงินรายได้</t>
  </si>
  <si>
    <t>ค่าตอบแทนอื่น ๆ ของบุคลากร</t>
  </si>
  <si>
    <t>เงินช่วยเหลือรายเดือนผู้รับเบี้ยหวัดบำนาญ</t>
  </si>
  <si>
    <t>เงินช่วยค่าครองชีพผู้รับเบี้ยหวัดบำนาญ</t>
  </si>
  <si>
    <t>เงินช่วยพิเศษ บำนาญ</t>
  </si>
  <si>
    <t>เงินช่วยเหลือการศึกษา และค่าเล่าเรียนบุตร</t>
  </si>
  <si>
    <t>เงินค่าเล่าเรียนบุตรข้าราชการบำนาญ</t>
  </si>
  <si>
    <t>เงินค่าทำศพ - เงินงบประมาณ</t>
  </si>
  <si>
    <t>เงินทำขวัญข้าราชการ ลูกจ้าง</t>
  </si>
  <si>
    <t>ค่ารักษาพยาบาลข้าราชการและลูกจ้างประจำ-คนไข้นอก</t>
  </si>
  <si>
    <t>ค่ารักษาพยาบาลข้าราชการและลูกจ้างประจำ-คนไข้ใน</t>
  </si>
  <si>
    <t>ค่ารักษาพยาบาลข้าราชการบำนาญ-คนไข้นอก</t>
  </si>
  <si>
    <t>ค่ารักษาพยาบาลข้าราชการบำนาญ-คนไข้ใน</t>
  </si>
  <si>
    <t>ค่ารักษาพยาบาลข้าราชการบำนาญ-คนไข้นอก รพ.เอกชน</t>
  </si>
  <si>
    <t>ค่ารักษาพยาบาลข้าราชการบำนาญ-คนไข้ใน รพ.เอกชน</t>
  </si>
  <si>
    <t>ค่ารักษาข้าราชการ&amp;ลูกจ้างประจำ-คนไข้นอก รพ.เอกชน</t>
  </si>
  <si>
    <t>ค่ารักษาข้าราชการ&amp;ลูกจ้างประจำ-คนไข้ใน รพ.เอกชน</t>
  </si>
  <si>
    <t>เงินสมทบกองทุนบำเหน็จบำนาญ</t>
  </si>
  <si>
    <t>เงินชดเชยกองทุนบำเหน็จบำนาญ</t>
  </si>
  <si>
    <t>เงินสมทบการจ่ายเงินทดแทนเงินประกันสังคมให้แก่ลจ/พม</t>
  </si>
  <si>
    <t>ค่าฝึกอบรม สัมมนา ดูงาน ภายในประเทศ</t>
  </si>
  <si>
    <t>ค่าฝึกอบรม สัมมนา ดูงาน ต่างประเทศ</t>
  </si>
  <si>
    <t>ทุนการศึกษา พัฒนาบุคลากร ในประเทศ</t>
  </si>
  <si>
    <t>ทุนการศึกษา พัฒนาบุคลากร ต่างประเทศ</t>
  </si>
  <si>
    <t>ค่าเช่าพื้นที่/ครุภัณฑ์สารสนเทศ</t>
  </si>
  <si>
    <t>ค่ารับรองและพิธีการ ของขวัญ ของรางวัล</t>
  </si>
  <si>
    <t>ค่าวัสดุสำนักงาน (เบิกใช้)</t>
  </si>
  <si>
    <t>ค่าวัสดุซ่อมบำรุง/ก่อสร้าง (เบิกใช้)</t>
  </si>
  <si>
    <t>ค่าวัสดุงานบ้านงานครัว (เบิกใช้)</t>
  </si>
  <si>
    <t>ค่าวัสดุการเกษตร (เบิกใช้)</t>
  </si>
  <si>
    <t>ค่าวัสดุยานพาหนะและขนส่ง (เบิกใช้)</t>
  </si>
  <si>
    <t>ค่าวัสดุคอมพิวเตอร์ และสารสนเทศ</t>
  </si>
  <si>
    <t>ค่าวัสดุคอมพิวเตอร์ (เบิกใช้)</t>
  </si>
  <si>
    <t>ค่าวัสดุไฟฟ้า วิทยุ โฆษณาและเผยแพร่</t>
  </si>
  <si>
    <t>ค่าวัสดุไฟฟ้า วิทยุ โฆษณาและเผยแพร่ (เบิกใช้)</t>
  </si>
  <si>
    <t>ค่าวัสดุหนังสือ วารสารและสิ่งพิมพ์</t>
  </si>
  <si>
    <t>ค่าวัสดุหนังสือ วารสารและสิ่งพิมพ์ (เบิกใช้)</t>
  </si>
  <si>
    <t>ค่าวัสดุแต่งกาย (เบิกใช้)</t>
  </si>
  <si>
    <t>ค่าวัสดุกีฬา (เบิกใช้)</t>
  </si>
  <si>
    <t>ค่าวัสดุสนาม (เบิกใช้)</t>
  </si>
  <si>
    <t>ค่าวัสดุอาหารสัตว์ (เบิกใช้)</t>
  </si>
  <si>
    <t>ค่าวัสดุของที่ระลึก (เบิกใช้)</t>
  </si>
  <si>
    <t>ค่าวัสดุบริโภค (เบิกใช้)</t>
  </si>
  <si>
    <t>ค่าวัสดุสำรวจ (เบิกใช้)</t>
  </si>
  <si>
    <t>ค่าวัสดุการศึกษา (เบิกใช้)</t>
  </si>
  <si>
    <t>ค่าวัสดุเชื้อเพลิงและน้ำมันหล่อลื่น (เบิกใช้)</t>
  </si>
  <si>
    <t>ค่าวัสดุอาวุธ (เบิกใช้)</t>
  </si>
  <si>
    <t>ค่าวัสดุเลี้ยงสัตว์ (เบิกใช้)</t>
  </si>
  <si>
    <t>ค่าวัสดุสัตว์ทดลอง (เบิกใช้)</t>
  </si>
  <si>
    <t>ค่าวัสดุเครื่องดนตรี (เบิกใช้)</t>
  </si>
  <si>
    <t>ค่าวัสดุยา (เบิกใช้)</t>
  </si>
  <si>
    <t>ค่าเวชภัณฑ์ (เบิกใช้)</t>
  </si>
  <si>
    <t>ค่าวัสดุทันตกรรม (เบิกใช้)</t>
  </si>
  <si>
    <t>ค่าวัสดุวิทยาศาสตร์และการแพทย์</t>
  </si>
  <si>
    <t>ค่าวัสดุวิทยาศาสตร์ (เบิกใช้)</t>
  </si>
  <si>
    <t>ค่าวัสดุบรรจุภัณฑ์ (เบิกใช้)</t>
  </si>
  <si>
    <t>ค่าวัสดุจากการแลกเปลี่ยนสินค้า</t>
  </si>
  <si>
    <t>ค่าวัสดุอื่นใช้ไป ใช้ปรับปรุง Asset เป็นค่าวัสดุ</t>
  </si>
  <si>
    <t>ค่าวัสดุใช้ไป (ใช้ตอนยกยอดเท่านั้น)</t>
  </si>
  <si>
    <t>G410</t>
  </si>
  <si>
    <t>หนี้สงสัยจะสูญ</t>
  </si>
  <si>
    <t>G921</t>
  </si>
  <si>
    <t>เงินสำรองจ่ายกรณีฉุกเฉิน</t>
  </si>
  <si>
    <t>ค่ารักษาพยาบาลเรียกเก็บไม่ได้</t>
  </si>
  <si>
    <t>ค่าเสื่อมราคาอาคารเพื่อพักอาศัย</t>
  </si>
  <si>
    <t>ค่าเสื่อมราคาอาคารเพื่อใช้ในการดำเนินงาน</t>
  </si>
  <si>
    <t>ค่าเสื่อมราคาอาคารเพื่อประโยชน์อื่น</t>
  </si>
  <si>
    <t>ค่าเสื่อมราคาสิ่งปลูกสร้าง</t>
  </si>
  <si>
    <t>ค่าเสื่อมราคาครุภัณฑ์สำนักงาน</t>
  </si>
  <si>
    <t>ค่าเสื่อมราคาครุภัณฑ์ยานพาหนะและขนส่ง</t>
  </si>
  <si>
    <t>ค่าเสื่อมราคาครุภัณฑ์ไฟฟ้าและวิทยุ</t>
  </si>
  <si>
    <t>ค่าเสื่อมราคาครุภัณฑ์โฆษณาและเผยแพร่</t>
  </si>
  <si>
    <t>ค่าเสื่อมราคาครุภัณฑ์การเกษตร</t>
  </si>
  <si>
    <t>ค่าเสื่อมราคาครุภัณฑ์โรงงาน</t>
  </si>
  <si>
    <t>ค่าเสื่อมราคาครุภัณฑ์ก่อสร้าง</t>
  </si>
  <si>
    <t>ค่าเสื่อมราคาครุภัณฑ์สำรวจ</t>
  </si>
  <si>
    <t>ค่าเสื่อมราคาครุภัณฑ์วิทยาศาสตร์และการแพทย์</t>
  </si>
  <si>
    <t>ค่าเสื่อมราคาครุภัณฑ์คอมพิวเตอร์</t>
  </si>
  <si>
    <t>ค่าเสื่อมราคาครุภัณฑ์การศึกษา</t>
  </si>
  <si>
    <t>ค่าเสื่อมราคาครุภัณฑ์งานบ้านงานครัว</t>
  </si>
  <si>
    <t>ค่าเสื่อมราคาครุภัณฑ์กีฬา</t>
  </si>
  <si>
    <t>ค่าเสื่อมราคาครุภัณฑ์ดนตรีและนาฏศิลป์</t>
  </si>
  <si>
    <t>ค่าเสื่อมราคาครุภัณฑ์สนาม</t>
  </si>
  <si>
    <t>ค่าเสื่อมราคาครุภัณฑ์อาวุธ</t>
  </si>
  <si>
    <t>ค่าเสื่อมราคาครุภัณฑ์อื่น</t>
  </si>
  <si>
    <t>ค่าเสื่อมราคาถนน</t>
  </si>
  <si>
    <t>ค่าเสื่อมราคาสะพาน</t>
  </si>
  <si>
    <t>ค่าเสื่อมราคาสินทรัพย์โครงสร้างพื้นฐาน-ไฟฟ้า</t>
  </si>
  <si>
    <t>ค่าเสื่อมราคาสินทรัพย์โครงสร้างพื้นฐาน-ประปา</t>
  </si>
  <si>
    <t>ค่าเสื่อมราคาสินทรัพย์โครงสร้างพื้นฐาน-ระบบสื่อสาร</t>
  </si>
  <si>
    <t>ค่าเสื่อมราคาสินทรัพย์โครงสร้างพื้นฐาน-สุขาภิบาล</t>
  </si>
  <si>
    <t>ค่าเสื่อมราคาสินทรัพย์โครงสร้างพื้นฐาน-ระบบกายภาพ</t>
  </si>
  <si>
    <t>ค่าเสื่อมราคาสินทรัพย์โครงสร้างพื้นฐานอื่น</t>
  </si>
  <si>
    <t>ค่าตัดจำหน่ายสิทธิการเช่า</t>
  </si>
  <si>
    <t>ค่าตัดจำหน่ายโปรแกรมคอมพิวเตอร์</t>
  </si>
  <si>
    <t>ค่าตัดจำหน่ายสินทรัพย์ไม่มีตัวตนอื่น</t>
  </si>
  <si>
    <t>ค่าตัดจำหน่ายลิขสิทธิ์ซอฟแวร์</t>
  </si>
  <si>
    <t>ค่าตัดจำหน่ายสิทธิ์ในการเช่าที่ดิน</t>
  </si>
  <si>
    <t>บัญชีค่าจำหน่าย-ส่วนปรับปรุงสินทรัพย์เช่า</t>
  </si>
  <si>
    <t>ค่าครุภัณฑ์ใช้ไป (ใช้ในการยกยอดเท่านั้น)</t>
  </si>
  <si>
    <t>เงินอุดหนุนการวิจัย ส่งคืนข้ามปี-งปม.</t>
  </si>
  <si>
    <t>เงินจ่ายหน่วยงานย่อยเพื่อวิชาการ/กิจกรรม</t>
  </si>
  <si>
    <t>เงินอุดหนุนกิจกรรม นศ.</t>
  </si>
  <si>
    <t>ขาดทุนจากการขายที่ดิน</t>
  </si>
  <si>
    <t>ขาดทุนจากการขายสินทรัพย์ถาวรอื่น</t>
  </si>
  <si>
    <t>ขาดทุนจากการตัดจำหน่ายบัญชีสินทรัพย์ถาวร</t>
  </si>
  <si>
    <t>ขาดทุนจากการตัดจำหน่ายวัสดุคงคลัง</t>
  </si>
  <si>
    <t>ขาดทุนจากการตรวจนับพัสดุ</t>
  </si>
  <si>
    <t>ขาดทุนจากการแลกเปลี่ยนสินทรัพย์</t>
  </si>
  <si>
    <t>ขาดทุนจากการจำหน่ายเงินลงทุน</t>
  </si>
  <si>
    <t>ขาดทุนจากการด้อยค่าของเงินลงทุน</t>
  </si>
  <si>
    <t>ขาดทุนจากการแปลงค่าเงินตราต่างประเทศ</t>
  </si>
  <si>
    <t>ขาดทุน(กำไร)จากการตีราคาสินค้าลดลง</t>
  </si>
  <si>
    <t>ค่ารักษาพยาบาลจัดสรร</t>
  </si>
  <si>
    <t>สินค้าฝากขาย</t>
  </si>
  <si>
    <t>ค่าธรรมเนียมการศึกษาจัดสรรให้ส่วนงานบริหารเงินเอง</t>
  </si>
  <si>
    <t>ค่าบำรุงการศึกษาจัดสรรให้ส่วนงานบริหารเงินเอง</t>
  </si>
  <si>
    <t>เงินสนับสนุนส่วนงานบริหารเงินเอง</t>
  </si>
  <si>
    <t>ค่าใช้จ่ายโอนสินทรัพย์ต่าง server ระหว่างกัน</t>
  </si>
  <si>
    <t>ขาดทุนจากรายการพิเศษ</t>
  </si>
  <si>
    <t>ค่าเสียหายจากภัยพิบัติตามธรรมชาติ</t>
  </si>
  <si>
    <t>เงินชดใช้จากการผิดสัญญาลาศึกษานำส่งคลัง</t>
  </si>
  <si>
    <t>เงินเหลือจ่ายปีเก่าส่งคืนนำส่งคลัง</t>
  </si>
  <si>
    <t>ค่าขายที่ดินและอาคารที่ราชพัสดุนำส่งคลัง</t>
  </si>
  <si>
    <t>รายได้เบ็ดเตล็ดนำส่งคลัง</t>
  </si>
  <si>
    <t>รายได้ค่าปรับอื่นนำส่งคลัง</t>
  </si>
  <si>
    <t>รายได้ค่าขายของเบ็ดเตล็ดนำส่งคลัง</t>
  </si>
  <si>
    <t>รายได้ส่งคืนหน่วยงานภายนอก</t>
  </si>
  <si>
    <t>ต้นทุนขายระหว่างกัน-สินค้าซื้อมาขายไป</t>
  </si>
  <si>
    <t>ต้นทุนขายระหว่างกัน-สินค้าผลิต</t>
  </si>
  <si>
    <t>ค่าปรับระหว่างกัน</t>
  </si>
  <si>
    <t>ค่าธรรมเนียมการศึกษาระหว่างกัน</t>
  </si>
  <si>
    <t>ค่าบำรุงการศึกษาระหว่างกัน</t>
  </si>
  <si>
    <t>ค่าจัดการศึกษาระหว่างกัน</t>
  </si>
  <si>
    <t>เงินบำรุงอื่นระหว่างกัน</t>
  </si>
  <si>
    <t>ค่าฝึกอบรมสัมมนา  ดูงาน ระหว่างกัน</t>
  </si>
  <si>
    <t>ค่าเช่า ค่าบำรุง อาคารและสถานที่ระหว่างกัน</t>
  </si>
  <si>
    <t>ค่าบริหารจัดการโครงการระหว่างกัน</t>
  </si>
  <si>
    <t>เงินอุดหนุนบริการวิชาการจัดสรรระหว่างกัน</t>
  </si>
  <si>
    <t>เงินอุดหนุนจ่ายระหว่างส่วนงาน</t>
  </si>
  <si>
    <t>เงินอุดหนุนวิจัยระหว่างกัน</t>
  </si>
  <si>
    <t>เงินอุดหนุนหน่วยงานย่อย</t>
  </si>
  <si>
    <t>เงินโอนจากการปิดบัญชี</t>
  </si>
  <si>
    <t>เงินโอนเหลือจ่ายส่งคืนมหาวิทยาลัย</t>
  </si>
  <si>
    <t>เงินโอนอื่น</t>
  </si>
  <si>
    <t>เงินโอนอื่น (เงินยืม)</t>
  </si>
  <si>
    <t>เงินโอนตามที่ตั้งงบประมาณ</t>
  </si>
  <si>
    <t>เงินอุดหนุนส่วนงานจ่ายให้มหาวิทยาลัย</t>
  </si>
  <si>
    <t>เงินอุดหนุนจากงบประมาณโอนให้เงินรายได้</t>
  </si>
  <si>
    <t>เงินอุดหนุนกองทุนเงินสงเคราะห์</t>
  </si>
  <si>
    <t>เงินประกันสุขภาพพนักงานมหาวิทยาลัย</t>
  </si>
  <si>
    <t>เงินอุดหนุนวิจัยหน่วยงานย่อย</t>
  </si>
  <si>
    <t>เงินอุดหนุนวิจัยเหลือจ่ายส่งคืน ม.</t>
  </si>
  <si>
    <t>เงินอุดหนุนบริการวิชาการหน่วยงานย่อย</t>
  </si>
  <si>
    <t>เงินอุดหนุนบริการวิชาการเหลือจ่ายส่งคืน</t>
  </si>
  <si>
    <t>มหาวิทยาลัยสนันสนุนส่วนงาน</t>
  </si>
  <si>
    <t>เงินอุดหนุนจากงบประมาณเงินประจำตำแหน่ง</t>
  </si>
  <si>
    <t>เงินอุดหนุนการวิจัยส่งคืนข้ามปี-รายได้ส่วนงาน</t>
  </si>
  <si>
    <t>เงินอุดหนุนบริการวิชาการส่งคืนข้ามปี-รายได้ส่วนงาน</t>
  </si>
  <si>
    <t>เงินอุดหนุนบริการวิชาการ(ระหว่างกัน)</t>
  </si>
  <si>
    <t>เงินประจำตำแหน่งผู้บริหาร(เงินงปม.)</t>
  </si>
  <si>
    <t>ค่าพาหนะเหมาจ่ายผู้บริหาร(เงินงปม.)</t>
  </si>
  <si>
    <t>เงินโอนจากกองทุนสวัสดิการพนักงานฯ</t>
  </si>
  <si>
    <t>เงินอุดหนุนจ่ายแทนมหาวิทยาลัย</t>
  </si>
  <si>
    <t>เงินชดเชยพนักงานพ้นสภาพ</t>
  </si>
  <si>
    <t>โอนวัสดุคงคลังระหว่างกัน</t>
  </si>
  <si>
    <t>โอนสินทรัพย์ให้หน่วยงาน</t>
  </si>
  <si>
    <t>บัญชีปันส่วน</t>
  </si>
  <si>
    <t>บัญชีพัก</t>
  </si>
  <si>
    <t>พันสินเชื่อสวัสดิการพนักงาน ธ.ไทพาณิชย์ จำกัด</t>
  </si>
  <si>
    <t>G121</t>
  </si>
  <si>
    <t>รายจ่ายเช็คงบ</t>
  </si>
  <si>
    <t>เงินเดือนและค่าจ้างประจำ</t>
  </si>
  <si>
    <t>G345</t>
  </si>
  <si>
    <t>ค่าตอบแทน</t>
  </si>
  <si>
    <t>ค่าตอบแทน ใช้สอย วัสดุ</t>
  </si>
  <si>
    <t>ค่าใช้สอย</t>
  </si>
  <si>
    <t>ค่าสาธารณูปโภค</t>
  </si>
  <si>
    <t>ค่าวัสดุ</t>
  </si>
  <si>
    <t>ค่าครุภัณฑ์</t>
  </si>
  <si>
    <t>G670</t>
  </si>
  <si>
    <t>ค่าที่ดินและสิ่งก่อสร้าง</t>
  </si>
  <si>
    <t>เงินอุดหนุน</t>
  </si>
  <si>
    <t>งบกลาง มีงบ</t>
  </si>
  <si>
    <t>งบกลาง ไม่มีงบ</t>
  </si>
  <si>
    <t>บัญชี GRIR</t>
  </si>
  <si>
    <t>เงินชดเชยเมื่อสิ้นสุดสัญญา พม.ส่วนงาน/เงินรายได้ (ยกเลิก)</t>
  </si>
  <si>
    <t>5202010080 เงินชดเชยเมื่อสิ้นสุดสัญญา พม.ส่วนงาน/เงินรายได้ (ยกเลิก)</t>
  </si>
  <si>
    <t>เงินสมทบ/ชดเชยกองทุนบำเหน็จบำนาญ พม. (ยกเลิก)</t>
  </si>
  <si>
    <t>แบบสรุปการขอตั้งงบประมาณเงินรายได้ ประจำปีงบประมาณ พ.ศ. 2569</t>
  </si>
  <si>
    <t>2. ตั้งงบประมาณรายจ่ายจากเงินรายได้ ประจำปีงบประมาณ 2569 (ทุกแหล่งเงินรายได้ที่มีการขอตั้งงบประมาณ)</t>
  </si>
  <si>
    <t>ขอตั้ง ปีงบประมาณ 2569</t>
  </si>
  <si>
    <t>ปี 2568</t>
  </si>
  <si>
    <t xml:space="preserve"> 1. ให้การรักษาการผ่าตัดในผู้ป่วยที่มีความผิดปกติของขากรรไกร ดำเนินการช่วง ต.ค. 68 - ก.ย. 69
 2. ให้การรักษาทางทันตกรรมจัดฟันแก่ผู้ป่วยที่มีความพิการทางขากรรไกรและใบหน้า เช่น ในผู้ป่วยปากแหว่งเพดานโหว่ เป็นต้น ดำเนินการช่วง ม.ค. 69 - ก.ย. 69
 3. ให้การรักษาแก่ผู้ป่วยที่มีความบกพร่องหรือพิการของใบหน้าและขากรรไกร โดยการใส่สิ่งประดิษฐ์ ทดแทน ดำเนินการช่วง ต.ค. 68 - ก.ย. 69
 4. ให้การรักษาผู้ป่วยที่มีรอยโรคของช่องปากกระดูกขากรรไกรและใบหน้า และมีความพิการของใบหน้าและขากรรไกร ดำเนินการช่วง ต.ค. 68 - ก.ย. 69
 5. ให้การรักษาทางทันตกรรมแก่ผู้ป่วยแบบสหสาขา ดำเนินการช่วง ต.ค. 68 - ก.ย. 69</t>
  </si>
  <si>
    <t>ปีงบประมาณ พ.ศ. 2569</t>
  </si>
  <si>
    <t>5202010080 เงินชดเชยเมื่อสิ้นสุดสัญญา พม.ส่วนงาน/เงินรายได้  (ยกเลิก)</t>
  </si>
  <si>
    <t>*ในกรณีที่ข้อมูลในเอกสารต่างๆไม่ตรงกัน กองแผนงานจะยึดข้อมูลในไฟล์รายรับ-รายจ่ายเป็นหลัก</t>
  </si>
  <si>
    <t>Row Labels</t>
  </si>
  <si>
    <t>(blank)</t>
  </si>
  <si>
    <t>Grand Total</t>
  </si>
  <si>
    <t>5205010010 เงินสมทบของลูกจ้างประจำ</t>
  </si>
  <si>
    <t>5304060010 หนี้สูญ</t>
  </si>
  <si>
    <t>ยุทธศาสตร์ที่ 1 : World Class Research &amp; Innovation</t>
  </si>
  <si>
    <t>งบพื้นฐานภายใต้ยุทธศาสตร์ที่ 1 : World Class Research &amp; Innovation</t>
  </si>
  <si>
    <t>ยุทธศาสตร์ที่ 3 :Policy Advocacy, Leaders in Professional/ Academic Services and Excellence in Capacity Building for Sustainable Development Goals</t>
  </si>
  <si>
    <t>งบพื้นฐานภายใต้ยุทธศาสตร์ที่ 3 : Policy Advocacy, Leaders in Professional/ Academic Services and Excellence in Capacity Building for Sustainable Development Goals</t>
  </si>
  <si>
    <t>งบพื้นฐานภายใต้ยุทธศาสตร์ที่ 4 : Management Innovation for Sustainability</t>
  </si>
  <si>
    <t>ยุทธศาสตร์ที่ 4 : Management Innovation for Sustainability</t>
  </si>
  <si>
    <t>หนังสือนำส่งประมาณการรายรับ/รายจ่ายประจำปีงบประมาณ พ.ศ. 2570</t>
  </si>
  <si>
    <t xml:space="preserve">ส่วนงาน/หน่วยงาน </t>
  </si>
  <si>
    <t>เรียน  อธิการบดี</t>
  </si>
  <si>
    <t>ขอเสนอประมาณการรายรับ/รายจ่าย (ภาพรวม) ประจำปีงบประมาณ  พ.ศ. 2570  เพื่อพิจารณาดังนี้</t>
  </si>
  <si>
    <t>(………………………………………….)</t>
  </si>
  <si>
    <t>ประมาณการรายรับ
 ปี 2570</t>
  </si>
  <si>
    <t>ปี 2575</t>
  </si>
  <si>
    <t>รายละเอียดการขอตั้งงบประมาณรายรับจากเงินรายได้ ประจำปีงบประมาณ พ.ศ. 2570</t>
  </si>
  <si>
    <t>1. เงินรายได้สะสม ณ วันที่ 30 กันยายน 2568</t>
  </si>
  <si>
    <t>รายละเอียดการขอตั้งงบประมาณรายจ่ายจากเงินรายได้ ประจำปีงบประมาณ พ.ศ. 2570</t>
  </si>
  <si>
    <t>งบประมาณ
ที่เสนอขอตั้ง 
ปี 2570</t>
  </si>
  <si>
    <t>ยุทธศาสตร์มหาวิทยาลัย (ที่เสนอขอตั้งในปี 2570)</t>
  </si>
  <si>
    <r>
      <t xml:space="preserve">Template งบลงทุน งบประมาณรายจ่ายจากเงินรายได้ ประจำปีงบประมาณ พ.ศ. 2570 </t>
    </r>
    <r>
      <rPr>
        <b/>
        <sz val="22"/>
        <color rgb="FF0000FF"/>
        <rFont val="TH SarabunPSK"/>
        <family val="2"/>
      </rPr>
      <t>สำหรับนำส่งกองคลังในการออกเลข Internal Order(IO)</t>
    </r>
  </si>
  <si>
    <t>แบบฟอร์มเงินอุดหนุน (เงินรายได้) ประจำปีงบประมาณ พ.ศ. 2570</t>
  </si>
  <si>
    <t>งบประมาณที่เสนอขอตั้ง 
ปี 2570</t>
  </si>
  <si>
    <t>31102025</t>
  </si>
  <si>
    <t>15112026</t>
  </si>
  <si>
    <t>15032026</t>
  </si>
  <si>
    <t>แบบฟอร์มการเสนอโครงการเงินอุดหนุน เพื่อประกอบการเสนอของบประมาณเงินรายได้ ประจำปีงบประมาณ พ.ศ. 2570</t>
  </si>
  <si>
    <t>ยุทธศาสตร์ที่ 3 : Policy Advocacy, Leaders in Professional/ Academic Services and Excellence in Capacity Building for Sustainable Development Goals</t>
  </si>
  <si>
    <t>4. เพื่อขยายการผลิตกำลังคนด้านวิทยาศาสตร์และเทคโนโลยี เพื่อตอบสนองต่อความต้องการมนการพัฒนาประเทศ</t>
  </si>
  <si>
    <t>5. พัฒนาศักยภาพการให้บริการด้านสาธารณสุข</t>
  </si>
  <si>
    <t>6. เพื่อเพิ่มการผลิตกำลังคนด้านสาธารณสุขเพื่อตอบสนองความต้องการในการพัฒนาประเทศ</t>
  </si>
  <si>
    <t>7. เพื่อส่งเสริมการใช้ประโยชน์จากการแพทย์แม่นยำในการวินิจฉัยและรักษาโรคมะเร็งโดยใช้ข้อมูลทางพันธุกรรมรายบุคคล</t>
  </si>
  <si>
    <t>8. นักเรียนในสังกัดมหาวิทยาลัยได้รับโอกาสทางการศึกษาขั้นพื้นฐานตามสิทธิที่กำหนดไว้</t>
  </si>
  <si>
    <t>โครงการเพิ่มศักยภาพการให้บริการทางด้านสาธารณสุข</t>
  </si>
  <si>
    <t>ปี 2569</t>
  </si>
  <si>
    <t>ปี 2570**</t>
  </si>
  <si>
    <t>งบประมาณทั้งสิ้น (ปี พ.ศ. 2570)</t>
  </si>
  <si>
    <t>เริ่มต้น - 2568</t>
  </si>
  <si>
    <t>ส่วนงาน/หน่วยงาน คณะทันตแพทยศาสตร์</t>
  </si>
  <si>
    <t>เป้าหมายที่ 1: ยุติความยากจนทุกรูปแบบในทุกที่</t>
  </si>
  <si>
    <t>เป้าหมายที่ 2: ยุติความหิวโหย บรรลุความมั่นคงทางอาหารและยกระดับโภชนาการ และส่งเสริมเกษตรกรรมที่ยั่งยืน </t>
  </si>
  <si>
    <t>เป้าหมายที่ 3: สร้างหลักประกันการมีสุขภาวะที่ดี และส่งเสริมความเป็นอยู่ที่ดีสำหรับทุกคนในทุกช่วงวัย</t>
  </si>
  <si>
    <t>เป้าหมายที่ 4: สร้างหลักประกันว่าทุกคนมีการศึกษาที่มีคุณภาพอย่างครอบคลุมและเท่าเทียม และสนับสนุนโอกาสในการเรียนรู้ตลอดชีวิต </t>
  </si>
  <si>
    <t>เป้าหมายที่ 5: บรรลุความเสมอภาคระหว่างเพศ และเพิ่มบทบาทของสตรีและเด็กหญิงทุกคน</t>
  </si>
  <si>
    <t>เป้าหมายที่ 6: สร้างหลักประกันเรื่องน้ำและการสุขาภิบาล ให้มีการจัดการอย่างยั่งยืนและมีสภาพพร้อมใช้ สำหรับทุกคน </t>
  </si>
  <si>
    <t>เป้าหมายที่ 7: สร้างหลักประกันว่าทุกคนเข้าถึงพลังงานสมัยใหม่ในราคาที่สามารถซื้อหาได้ เชื่อถือได้ และยั่งยืน</t>
  </si>
  <si>
    <t>เป้าหมายที่ 8: ส่งเสริมการเจริญเติบโตทางเศรษฐกิจที่ต่อเนื่อง ครอบคลุม และยั่งยืน การจ้างงานเต็มที่และ มีผลิตภาพ และการมีงานที่มีคุณค่าสำหรับทุกคน</t>
  </si>
  <si>
    <t>เป้าหมายที่ 9: สร้างโครงสร้างพื้นฐานที่มีความยืดหยุ่นต่อการเปลี่ยนแปลง ส่งเสริมการพัฒนาอุตสาหกรรม ที่ครอบคลุมและยั่งยืน และส่งเสริมนวัตกรรม</t>
  </si>
  <si>
    <t>เป้าหมายที่ 10: ลดความไม่เสมอภาคภายในและระหว่างประเทศ</t>
  </si>
  <si>
    <t>เป้าหมายที่ 11 : ทำให้เมืองและการตั้งถิ่นฐานของมนุษย์ มีความครอบคลุม ปลอดภัย ยืดหยุ่นต่อการเปลี่ยนแปลง และยั่งยืน</t>
  </si>
  <si>
    <t>เป้าหมายที่ 12: สร้างหลักประกันให้มีแบบแผนการผลิตและการบริโภคที่ยั่งยืน</t>
  </si>
  <si>
    <t>เป้าหมายที่ 13: ปฏิบัติการอย่างเร่งด่วนเพื่อต่อสู้กับการเปลี่ยนแปลงสภาพภูมิอากาศและผลกระทบที่เกิดขึ้น</t>
  </si>
  <si>
    <t>เป้าหมายที่ 14: อนุรักษ์และใช้ประโยชน์จากมหาสมุทร ทะเลและทรัพยากรทางทะเลอย่างยั่งยืนเพื่อการพัฒนาที่ยั่งยืน</t>
  </si>
  <si>
    <t>เป้าหมายที่ 15: ปกป้อง ฟื้นฟู และสนับสนุนการใช้ระบบนิเวศบนบกอย่างยั่งยืน จัดการป่าไม้อย่างยั่งยืน ต่อสู้การกลายสภาพเป็นทะเลทราย หยุดการเสื่อมโทรมของที่ดินและฟื้นสภาพกลับมาใหม่ และหยุดการสูญเสียความหลากหลายทางชีวภาพ</t>
  </si>
  <si>
    <t>เป้าหมายที่ 16: ส่งเสริมสังคมที่สงบสุขและครอบคลุม เพื่อการพัฒนาที่ยั่งยืน ให้ทุกคนเข้าถึงความยุติธรรม และสร้างสถาบันที่มีประสิทธิผล รับผิดชอบ และครอบคลุมในทุกระดับ </t>
  </si>
  <si>
    <t>เป้าหมายที่ 17: เสริมความเข้มแข็งให้แก่กลไกการดำเนินงานและฟื้นฟูสภาพหุ้นส่วนความร่วมมือระดับโลกสำหรับการพัฒนาที่ยั่งยืน</t>
  </si>
  <si>
    <t>ตอบยุทธศาสตร์มหาวิทยาลัย 
(ที่เสนอขอตั้งในปี 2570)</t>
  </si>
  <si>
    <t>เป้าหมาย SDGs</t>
  </si>
  <si>
    <t>เป้าหมายตาม SDGs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</si>
</sst>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ดดด\ \ yy"/>
    <numFmt numFmtId="168" formatCode="_ * #,##0_ ;_ * \-#,##0_ ;_ * &quot;-&quot;_ ;_ @_ "/>
  </numFmts>
  <fonts count="117">
    <font>
      <sz val="14"/>
      <name val="AngsanaUPC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ngsanaUPC"/>
      <family val="1"/>
      <charset val="222"/>
    </font>
    <font>
      <sz val="14"/>
      <name val="CordiaUPC"/>
      <family val="2"/>
    </font>
    <font>
      <sz val="18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b/>
      <sz val="20"/>
      <name val="TH SarabunPSK"/>
      <family val="2"/>
    </font>
    <font>
      <sz val="10"/>
      <name val="Cordia New"/>
      <family val="2"/>
    </font>
    <font>
      <sz val="15"/>
      <name val="TH SarabunPSK"/>
      <family val="2"/>
    </font>
    <font>
      <sz val="1"/>
      <name val="TH SarabunPSK"/>
      <family val="2"/>
    </font>
    <font>
      <b/>
      <u/>
      <sz val="16"/>
      <name val="TH SarabunPSK"/>
      <family val="2"/>
    </font>
    <font>
      <sz val="14"/>
      <name val="Cordia New"/>
      <family val="2"/>
    </font>
    <font>
      <sz val="14"/>
      <name val="AngsanaUPC"/>
      <family val="1"/>
    </font>
    <font>
      <sz val="11"/>
      <color indexed="8"/>
      <name val="Tahoma"/>
      <family val="2"/>
    </font>
    <font>
      <sz val="15"/>
      <color indexed="8"/>
      <name val="Tahoma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5"/>
      <color indexed="8"/>
      <name val="Tahoma"/>
      <family val="2"/>
    </font>
    <font>
      <sz val="15"/>
      <color indexed="8"/>
      <name val="TH SarabunPSK"/>
      <family val="2"/>
    </font>
    <font>
      <sz val="14"/>
      <color indexed="8"/>
      <name val="TH SarabunPSK"/>
      <family val="2"/>
    </font>
    <font>
      <sz val="11"/>
      <color indexed="8"/>
      <name val="Tahoma"/>
      <family val="2"/>
      <charset val="222"/>
    </font>
    <font>
      <sz val="11"/>
      <color theme="1"/>
      <name val="Tahoma"/>
      <family val="2"/>
    </font>
    <font>
      <b/>
      <sz val="18"/>
      <color rgb="FFFF0000"/>
      <name val="TH SarabunPSK"/>
      <family val="2"/>
    </font>
    <font>
      <b/>
      <sz val="22"/>
      <color rgb="FFFF0000"/>
      <name val="TH SarabunPSK"/>
      <family val="2"/>
    </font>
    <font>
      <sz val="14"/>
      <color rgb="FF0070C0"/>
      <name val="AngsanaUPC"/>
      <family val="1"/>
    </font>
    <font>
      <sz val="14"/>
      <color rgb="FFFF0066"/>
      <name val="AngsanaUPC"/>
      <family val="1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22"/>
      <color theme="0"/>
      <name val="TH SarabunPSK"/>
      <family val="2"/>
    </font>
    <font>
      <sz val="10"/>
      <name val="Arial"/>
      <family val="2"/>
    </font>
    <font>
      <b/>
      <sz val="14"/>
      <color rgb="FFFF0000"/>
      <name val="AngsanaUPC"/>
      <family val="1"/>
    </font>
    <font>
      <sz val="14"/>
      <color rgb="FFFF0000"/>
      <name val="AngsanaUPC"/>
      <family val="1"/>
    </font>
    <font>
      <sz val="16"/>
      <color theme="1"/>
      <name val="Angsana New"/>
      <family val="1"/>
    </font>
    <font>
      <b/>
      <sz val="16"/>
      <color theme="0"/>
      <name val="TH SarabunPSK"/>
      <family val="2"/>
    </font>
    <font>
      <b/>
      <u/>
      <sz val="22"/>
      <color rgb="FFFF0000"/>
      <name val="TH SarabunPSK"/>
      <family val="2"/>
    </font>
    <font>
      <sz val="14"/>
      <color rgb="FF0033CC"/>
      <name val="AngsanaUPC"/>
      <family val="1"/>
    </font>
    <font>
      <sz val="15"/>
      <color rgb="FF0033CC"/>
      <name val="TH SarabunPSK"/>
      <family val="2"/>
    </font>
    <font>
      <b/>
      <sz val="14"/>
      <color rgb="FF0033CC"/>
      <name val="TH SarabunPSK"/>
      <family val="2"/>
    </font>
    <font>
      <sz val="14"/>
      <color rgb="FF0033CC"/>
      <name val="TH SarabunPSK"/>
      <family val="2"/>
    </font>
    <font>
      <b/>
      <sz val="16"/>
      <color rgb="FF0033CC"/>
      <name val="TH SarabunPSK"/>
      <family val="2"/>
    </font>
    <font>
      <sz val="3"/>
      <color rgb="FF0033CC"/>
      <name val="TH SarabunPSK"/>
      <family val="2"/>
    </font>
    <font>
      <sz val="1"/>
      <color rgb="FF0033CC"/>
      <name val="TH SarabunPSK"/>
      <family val="2"/>
    </font>
    <font>
      <sz val="8"/>
      <name val="AngsanaUPC"/>
      <family val="1"/>
    </font>
    <font>
      <b/>
      <sz val="24"/>
      <name val="TH SarabunPSK"/>
      <family val="2"/>
    </font>
    <font>
      <b/>
      <sz val="22"/>
      <color rgb="FF000000"/>
      <name val="TH SarabunPSK"/>
      <family val="2"/>
    </font>
    <font>
      <sz val="16"/>
      <color rgb="FFFF0000"/>
      <name val="TH SarabunPSK"/>
      <family val="2"/>
    </font>
    <font>
      <b/>
      <sz val="16"/>
      <color theme="0"/>
      <name val="Angsana New"/>
      <family val="1"/>
    </font>
    <font>
      <sz val="16"/>
      <name val="Angsana New"/>
      <family val="1"/>
    </font>
    <font>
      <sz val="20"/>
      <name val="TH SarabunPSK"/>
      <family val="2"/>
    </font>
    <font>
      <sz val="15"/>
      <color rgb="FFFF0000"/>
      <name val="TH SarabunPSK"/>
      <family val="2"/>
    </font>
    <font>
      <b/>
      <sz val="18"/>
      <color theme="1"/>
      <name val="TH SarabunPSK"/>
      <family val="2"/>
    </font>
    <font>
      <sz val="28"/>
      <color rgb="FFFF0000"/>
      <name val="TH SarabunPSK"/>
      <family val="2"/>
    </font>
    <font>
      <sz val="18"/>
      <color theme="1"/>
      <name val="TH SarabunPSK"/>
      <family val="2"/>
    </font>
    <font>
      <b/>
      <sz val="20"/>
      <color rgb="FFFF0000"/>
      <name val="AngsanaUPC"/>
      <family val="1"/>
    </font>
    <font>
      <b/>
      <sz val="28"/>
      <color rgb="FFFF0000"/>
      <name val="TH SarabunPSK"/>
      <family val="2"/>
    </font>
    <font>
      <sz val="28"/>
      <name val="TH SarabunPSK"/>
      <family val="2"/>
    </font>
    <font>
      <b/>
      <sz val="20"/>
      <color rgb="FFFF0000"/>
      <name val="TH SarabunPSK"/>
      <family val="2"/>
    </font>
    <font>
      <b/>
      <sz val="22"/>
      <name val="TH SarabunPSK"/>
      <family val="2"/>
    </font>
    <font>
      <sz val="22"/>
      <name val="TH SarabunPSK"/>
      <family val="2"/>
    </font>
    <font>
      <b/>
      <sz val="22"/>
      <color rgb="FF0000FF"/>
      <name val="TH SarabunPSK"/>
      <family val="2"/>
    </font>
    <font>
      <b/>
      <sz val="20"/>
      <color theme="1"/>
      <name val="TH SarabunPSK"/>
      <family val="2"/>
    </font>
    <font>
      <b/>
      <u/>
      <sz val="20"/>
      <color rgb="FF0000FF"/>
      <name val="TH SarabunPSK"/>
      <family val="2"/>
    </font>
    <font>
      <b/>
      <sz val="20"/>
      <color rgb="FF0000FF"/>
      <name val="TH SarabunPSK"/>
      <family val="2"/>
    </font>
    <font>
      <b/>
      <sz val="14"/>
      <color theme="1"/>
      <name val="AngsanaUPC"/>
      <family val="1"/>
    </font>
    <font>
      <sz val="14"/>
      <color theme="1"/>
      <name val="AngsanaUPC"/>
      <family val="1"/>
    </font>
    <font>
      <b/>
      <sz val="15"/>
      <color theme="1"/>
      <name val="TH SarabunPSK"/>
      <family val="2"/>
    </font>
    <font>
      <b/>
      <sz val="16"/>
      <color rgb="FF0000FF"/>
      <name val="TH SarabunPSK"/>
      <family val="2"/>
    </font>
    <font>
      <b/>
      <sz val="16"/>
      <color indexed="8"/>
      <name val="TH SarabunPSK"/>
      <family val="2"/>
    </font>
    <font>
      <b/>
      <sz val="16"/>
      <color indexed="10"/>
      <name val="TH SarabunPSK"/>
      <family val="2"/>
    </font>
    <font>
      <b/>
      <sz val="16"/>
      <color indexed="10"/>
      <name val="Wingdings"/>
      <charset val="2"/>
    </font>
    <font>
      <sz val="16"/>
      <color indexed="10"/>
      <name val="TH SarabunPSK"/>
      <family val="2"/>
    </font>
    <font>
      <b/>
      <sz val="16"/>
      <color rgb="FFFF0000"/>
      <name val="Wingdings"/>
      <charset val="2"/>
    </font>
    <font>
      <sz val="16"/>
      <color indexed="8"/>
      <name val="TH SarabunPSK"/>
      <family val="2"/>
    </font>
    <font>
      <sz val="16"/>
      <color indexed="18"/>
      <name val="TH SarabunPSK"/>
      <family val="2"/>
    </font>
    <font>
      <sz val="15"/>
      <color theme="1"/>
      <name val="TH SarabunPSK"/>
      <family val="2"/>
    </font>
    <font>
      <b/>
      <sz val="16"/>
      <color indexed="18"/>
      <name val="TH SarabunPSK"/>
      <family val="2"/>
    </font>
    <font>
      <sz val="12"/>
      <name val="TH SarabunPSK"/>
      <family val="2"/>
    </font>
    <font>
      <b/>
      <sz val="18"/>
      <color indexed="81"/>
      <name val="TH SarabunPSK"/>
      <family val="2"/>
    </font>
    <font>
      <b/>
      <u/>
      <sz val="18"/>
      <color indexed="81"/>
      <name val="TH SarabunPSK"/>
      <family val="2"/>
    </font>
    <font>
      <b/>
      <sz val="16"/>
      <color theme="2" tint="-0.89999084444715716"/>
      <name val="TH SarabunPSK"/>
      <family val="2"/>
    </font>
    <font>
      <b/>
      <sz val="16"/>
      <color theme="0"/>
      <name val="AngsanaUPC"/>
      <family val="1"/>
    </font>
    <font>
      <sz val="16"/>
      <name val="AngsanaUPC"/>
      <family val="1"/>
    </font>
    <font>
      <sz val="14"/>
      <name val="Angsana New"/>
      <family val="1"/>
    </font>
    <font>
      <b/>
      <sz val="15"/>
      <color rgb="FFFF0000"/>
      <name val="TH SarabunPSK"/>
      <family val="2"/>
    </font>
    <font>
      <sz val="10"/>
      <name val="Angsana New"/>
      <family val="1"/>
    </font>
    <font>
      <sz val="14"/>
      <color theme="1"/>
      <name val="Angsana New"/>
      <family val="1"/>
    </font>
    <font>
      <sz val="14"/>
      <color indexed="8"/>
      <name val="Angsana New"/>
      <family val="1"/>
    </font>
    <font>
      <sz val="14"/>
      <color theme="1" tint="4.9989318521683403E-2"/>
      <name val="Angsana New"/>
      <family val="1"/>
    </font>
    <font>
      <sz val="14"/>
      <color theme="8" tint="-0.499984740745262"/>
      <name val="AngsanaUPC"/>
      <family val="1"/>
    </font>
    <font>
      <b/>
      <sz val="20"/>
      <color rgb="FFC00000"/>
      <name val="TH SarabunPSK"/>
      <family val="2"/>
    </font>
    <font>
      <b/>
      <sz val="15"/>
      <color rgb="FF0000FF"/>
      <name val="TH SarabunPSK"/>
      <family val="2"/>
    </font>
    <font>
      <b/>
      <sz val="28"/>
      <color indexed="81"/>
      <name val="TH SarabunPSK"/>
      <family val="2"/>
    </font>
    <font>
      <b/>
      <u/>
      <sz val="26"/>
      <color indexed="81"/>
      <name val="TH SarabunPSK"/>
      <family val="2"/>
    </font>
    <font>
      <b/>
      <sz val="26"/>
      <color indexed="81"/>
      <name val="TH SarabunPSK"/>
      <family val="2"/>
    </font>
    <font>
      <u/>
      <sz val="16"/>
      <name val="TH SarabunPSK"/>
      <family val="2"/>
    </font>
    <font>
      <sz val="16"/>
      <color rgb="FFFF0000"/>
      <name val="Angsana New"/>
      <family val="1"/>
    </font>
    <font>
      <b/>
      <sz val="22"/>
      <color rgb="FF000066"/>
      <name val="AngsanaUPC"/>
      <family val="1"/>
    </font>
    <font>
      <b/>
      <sz val="22"/>
      <color theme="4" tint="-0.499984740745262"/>
      <name val="AngsanaUPC"/>
      <family val="1"/>
    </font>
    <font>
      <b/>
      <sz val="14"/>
      <color theme="4" tint="-0.499984740745262"/>
      <name val="AngsanaUPC"/>
      <family val="1"/>
    </font>
    <font>
      <b/>
      <sz val="18"/>
      <color rgb="FF0000FF"/>
      <name val="TH SarabunPSK"/>
      <family val="2"/>
    </font>
    <font>
      <b/>
      <sz val="14"/>
      <name val="AngsanaUPC"/>
      <family val="1"/>
    </font>
    <font>
      <b/>
      <sz val="18"/>
      <color indexed="8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8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darkUp">
        <bgColor theme="0" tint="-4.9989318521683403E-2"/>
      </patternFill>
    </fill>
    <fill>
      <patternFill patternType="solid">
        <fgColor theme="9" tint="0.79998168889431442"/>
        <bgColor theme="8" tint="0.399975585192419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BBAB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E1E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7E7FF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rgb="FF0033CC"/>
      </right>
      <top/>
      <bottom/>
      <diagonal/>
    </border>
    <border>
      <left style="thin">
        <color rgb="FF0033CC"/>
      </left>
      <right/>
      <top/>
      <bottom/>
      <diagonal/>
    </border>
    <border>
      <left style="thin">
        <color rgb="FF0033CC"/>
      </left>
      <right/>
      <top style="thin">
        <color rgb="FF0033CC"/>
      </top>
      <bottom/>
      <diagonal/>
    </border>
    <border>
      <left/>
      <right/>
      <top style="thin">
        <color rgb="FF0033CC"/>
      </top>
      <bottom/>
      <diagonal/>
    </border>
    <border>
      <left/>
      <right style="thin">
        <color rgb="FF0033CC"/>
      </right>
      <top style="thin">
        <color rgb="FF0033CC"/>
      </top>
      <bottom/>
      <diagonal/>
    </border>
    <border>
      <left style="thin">
        <color rgb="FF0033CC"/>
      </left>
      <right/>
      <top/>
      <bottom style="thin">
        <color rgb="FF0033CC"/>
      </bottom>
      <diagonal/>
    </border>
    <border>
      <left/>
      <right/>
      <top/>
      <bottom style="thin">
        <color rgb="FF0033CC"/>
      </bottom>
      <diagonal/>
    </border>
    <border>
      <left/>
      <right style="thin">
        <color rgb="FF0033CC"/>
      </right>
      <top/>
      <bottom style="thin">
        <color rgb="FF0033CC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56">
    <xf numFmtId="0" fontId="0" fillId="0" borderId="0"/>
    <xf numFmtId="43" fontId="16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5" fillId="0" borderId="0"/>
    <xf numFmtId="0" fontId="17" fillId="0" borderId="0"/>
    <xf numFmtId="0" fontId="27" fillId="0" borderId="0"/>
    <xf numFmtId="43" fontId="27" fillId="0" borderId="0" applyFont="0" applyFill="0" applyBorder="0" applyAlignment="0" applyProtection="0"/>
    <xf numFmtId="0" fontId="28" fillId="0" borderId="0"/>
    <xf numFmtId="43" fontId="30" fillId="0" borderId="0" applyFont="0" applyFill="0" applyBorder="0" applyAlignment="0" applyProtection="0"/>
    <xf numFmtId="0" fontId="31" fillId="0" borderId="0"/>
    <xf numFmtId="0" fontId="14" fillId="0" borderId="0"/>
    <xf numFmtId="0" fontId="8" fillId="0" borderId="0"/>
    <xf numFmtId="164" fontId="8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26" fillId="0" borderId="0"/>
    <xf numFmtId="0" fontId="15" fillId="0" borderId="0"/>
    <xf numFmtId="43" fontId="14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5" fillId="0" borderId="0"/>
    <xf numFmtId="0" fontId="35" fillId="0" borderId="0"/>
    <xf numFmtId="0" fontId="15" fillId="0" borderId="0"/>
    <xf numFmtId="0" fontId="4" fillId="0" borderId="0"/>
    <xf numFmtId="164" fontId="4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6" fillId="0" borderId="0"/>
    <xf numFmtId="167" fontId="1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5" fillId="0" borderId="0" applyFont="0" applyFill="0" applyBorder="0" applyAlignment="0" applyProtection="0"/>
    <xf numFmtId="168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36" fillId="0" borderId="0"/>
    <xf numFmtId="0" fontId="15" fillId="0" borderId="0"/>
    <xf numFmtId="164" fontId="35" fillId="0" borderId="0" applyFont="0" applyFill="0" applyBorder="0" applyAlignment="0" applyProtection="0"/>
    <xf numFmtId="0" fontId="26" fillId="0" borderId="0"/>
    <xf numFmtId="0" fontId="27" fillId="0" borderId="0"/>
    <xf numFmtId="0" fontId="4" fillId="0" borderId="0"/>
    <xf numFmtId="0" fontId="3" fillId="0" borderId="0"/>
    <xf numFmtId="0" fontId="44" fillId="0" borderId="0"/>
    <xf numFmtId="0" fontId="2" fillId="0" borderId="0"/>
    <xf numFmtId="164" fontId="2" fillId="0" borderId="0" applyFont="0" applyFill="0" applyBorder="0" applyAlignment="0" applyProtection="0"/>
    <xf numFmtId="0" fontId="35" fillId="0" borderId="0"/>
    <xf numFmtId="164" fontId="2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15">
    <xf numFmtId="0" fontId="0" fillId="0" borderId="0" xfId="0"/>
    <xf numFmtId="0" fontId="9" fillId="2" borderId="0" xfId="2" applyFont="1" applyFill="1"/>
    <xf numFmtId="0" fontId="10" fillId="2" borderId="0" xfId="2" applyFont="1" applyFill="1" applyAlignment="1">
      <alignment horizontal="center"/>
    </xf>
    <xf numFmtId="0" fontId="9" fillId="0" borderId="0" xfId="2" applyFont="1"/>
    <xf numFmtId="0" fontId="12" fillId="2" borderId="0" xfId="2" applyFont="1" applyFill="1"/>
    <xf numFmtId="0" fontId="18" fillId="2" borderId="0" xfId="6" applyFont="1" applyFill="1"/>
    <xf numFmtId="0" fontId="19" fillId="2" borderId="0" xfId="6" applyFont="1" applyFill="1"/>
    <xf numFmtId="0" fontId="20" fillId="2" borderId="0" xfId="6" applyFont="1" applyFill="1"/>
    <xf numFmtId="0" fontId="0" fillId="0" borderId="0" xfId="0" applyAlignment="1">
      <alignment horizontal="left"/>
    </xf>
    <xf numFmtId="49" fontId="29" fillId="0" borderId="0" xfId="9" applyNumberFormat="1" applyFont="1" applyFill="1" applyAlignment="1">
      <alignment vertical="top" wrapText="1"/>
    </xf>
    <xf numFmtId="0" fontId="20" fillId="2" borderId="0" xfId="0" applyFont="1" applyFill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left"/>
    </xf>
    <xf numFmtId="0" fontId="19" fillId="2" borderId="0" xfId="0" applyFont="1" applyFill="1" applyAlignment="1">
      <alignment horizontal="left"/>
    </xf>
    <xf numFmtId="0" fontId="22" fillId="2" borderId="0" xfId="0" applyFont="1" applyFill="1"/>
    <xf numFmtId="0" fontId="19" fillId="2" borderId="0" xfId="0" applyFont="1" applyFill="1" applyBorder="1"/>
    <xf numFmtId="0" fontId="19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24" fillId="2" borderId="0" xfId="0" applyFont="1" applyFill="1" applyBorder="1"/>
    <xf numFmtId="0" fontId="25" fillId="2" borderId="0" xfId="0" applyFont="1" applyFill="1" applyAlignment="1">
      <alignment horizontal="left"/>
    </xf>
    <xf numFmtId="0" fontId="23" fillId="2" borderId="0" xfId="0" applyFont="1" applyFill="1"/>
    <xf numFmtId="0" fontId="18" fillId="2" borderId="0" xfId="0" applyFont="1" applyFill="1"/>
    <xf numFmtId="0" fontId="18" fillId="0" borderId="0" xfId="0" applyFont="1" applyAlignment="1">
      <alignment vertical="center"/>
    </xf>
    <xf numFmtId="0" fontId="18" fillId="0" borderId="0" xfId="0" applyFont="1"/>
    <xf numFmtId="166" fontId="18" fillId="0" borderId="0" xfId="1" applyNumberFormat="1" applyFont="1"/>
    <xf numFmtId="0" fontId="23" fillId="2" borderId="0" xfId="0" applyFont="1" applyFill="1" applyAlignment="1">
      <alignment horizontal="left"/>
    </xf>
    <xf numFmtId="0" fontId="23" fillId="2" borderId="0" xfId="0" applyFont="1" applyFill="1" applyAlignment="1"/>
    <xf numFmtId="0" fontId="23" fillId="0" borderId="0" xfId="0" applyFont="1" applyAlignment="1">
      <alignment horizontal="left"/>
    </xf>
    <xf numFmtId="0" fontId="23" fillId="0" borderId="0" xfId="0" applyFont="1"/>
    <xf numFmtId="0" fontId="23" fillId="2" borderId="0" xfId="0" applyFont="1" applyFill="1" applyAlignment="1">
      <alignment horizontal="left" indent="2"/>
    </xf>
    <xf numFmtId="0" fontId="27" fillId="0" borderId="0" xfId="45"/>
    <xf numFmtId="0" fontId="0" fillId="0" borderId="0" xfId="0" applyNumberFormat="1"/>
    <xf numFmtId="0" fontId="39" fillId="0" borderId="0" xfId="0" applyFont="1"/>
    <xf numFmtId="0" fontId="13" fillId="0" borderId="0" xfId="0" applyFont="1" applyAlignment="1">
      <alignment vertical="center"/>
    </xf>
    <xf numFmtId="0" fontId="0" fillId="3" borderId="0" xfId="0" applyFill="1"/>
    <xf numFmtId="0" fontId="40" fillId="0" borderId="0" xfId="0" applyFont="1"/>
    <xf numFmtId="0" fontId="27" fillId="0" borderId="0" xfId="0" applyFont="1"/>
    <xf numFmtId="0" fontId="27" fillId="0" borderId="0" xfId="0" applyFont="1" applyAlignment="1">
      <alignment horizontal="right"/>
    </xf>
    <xf numFmtId="0" fontId="27" fillId="3" borderId="0" xfId="0" applyFont="1" applyFill="1"/>
    <xf numFmtId="0" fontId="40" fillId="3" borderId="2" xfId="0" applyFont="1" applyFill="1" applyBorder="1"/>
    <xf numFmtId="0" fontId="40" fillId="0" borderId="0" xfId="0" applyFont="1" applyAlignment="1">
      <alignment horizontal="center"/>
    </xf>
    <xf numFmtId="0" fontId="41" fillId="0" borderId="0" xfId="45" applyNumberFormat="1" applyFont="1" applyAlignment="1">
      <alignment horizontal="left" vertical="center"/>
    </xf>
    <xf numFmtId="0" fontId="41" fillId="0" borderId="0" xfId="45" applyFont="1" applyAlignment="1">
      <alignment horizontal="left" vertical="center"/>
    </xf>
    <xf numFmtId="0" fontId="13" fillId="0" borderId="0" xfId="45" applyFont="1" applyAlignment="1">
      <alignment horizontal="left" vertical="center"/>
    </xf>
    <xf numFmtId="0" fontId="42" fillId="0" borderId="0" xfId="45" applyFont="1" applyAlignment="1">
      <alignment horizontal="left" vertical="center"/>
    </xf>
    <xf numFmtId="0" fontId="42" fillId="0" borderId="0" xfId="45" applyFont="1" applyAlignment="1">
      <alignment vertical="center"/>
    </xf>
    <xf numFmtId="0" fontId="45" fillId="0" borderId="0" xfId="0" applyFont="1" applyAlignment="1">
      <alignment horizontal="center"/>
    </xf>
    <xf numFmtId="0" fontId="46" fillId="3" borderId="0" xfId="0" applyFont="1" applyFill="1"/>
    <xf numFmtId="0" fontId="46" fillId="0" borderId="0" xfId="0" applyFont="1"/>
    <xf numFmtId="49" fontId="29" fillId="0" borderId="0" xfId="9" applyNumberFormat="1" applyFont="1" applyFill="1" applyAlignment="1">
      <alignment vertical="top"/>
    </xf>
    <xf numFmtId="0" fontId="12" fillId="0" borderId="0" xfId="0" applyFont="1"/>
    <xf numFmtId="0" fontId="27" fillId="2" borderId="0" xfId="0" applyFont="1" applyFill="1"/>
    <xf numFmtId="0" fontId="27" fillId="2" borderId="0" xfId="0" applyFont="1" applyFill="1" applyAlignment="1">
      <alignment horizontal="left"/>
    </xf>
    <xf numFmtId="0" fontId="27" fillId="0" borderId="0" xfId="0" applyFont="1" applyAlignment="1">
      <alignment horizontal="left"/>
    </xf>
    <xf numFmtId="0" fontId="50" fillId="2" borderId="0" xfId="0" applyFont="1" applyFill="1"/>
    <xf numFmtId="0" fontId="50" fillId="2" borderId="0" xfId="0" applyFont="1" applyFill="1" applyAlignment="1">
      <alignment horizontal="left"/>
    </xf>
    <xf numFmtId="0" fontId="50" fillId="0" borderId="0" xfId="0" applyFont="1" applyAlignment="1">
      <alignment horizontal="left"/>
    </xf>
    <xf numFmtId="0" fontId="50" fillId="0" borderId="0" xfId="0" applyFont="1"/>
    <xf numFmtId="0" fontId="51" fillId="2" borderId="0" xfId="0" applyFont="1" applyFill="1" applyBorder="1" applyAlignment="1"/>
    <xf numFmtId="0" fontId="53" fillId="2" borderId="0" xfId="0" applyFont="1" applyFill="1" applyBorder="1"/>
    <xf numFmtId="0" fontId="53" fillId="2" borderId="0" xfId="0" applyFont="1" applyFill="1" applyBorder="1" applyAlignment="1">
      <alignment horizontal="left"/>
    </xf>
    <xf numFmtId="0" fontId="50" fillId="2" borderId="0" xfId="0" applyFont="1" applyFill="1" applyBorder="1" applyAlignment="1">
      <alignment horizontal="left"/>
    </xf>
    <xf numFmtId="0" fontId="55" fillId="2" borderId="0" xfId="0" applyFont="1" applyFill="1" applyBorder="1"/>
    <xf numFmtId="0" fontId="54" fillId="2" borderId="12" xfId="0" applyFont="1" applyFill="1" applyBorder="1" applyAlignment="1">
      <alignment horizontal="left"/>
    </xf>
    <xf numFmtId="0" fontId="52" fillId="2" borderId="13" xfId="0" applyFont="1" applyFill="1" applyBorder="1" applyAlignment="1">
      <alignment horizontal="right"/>
    </xf>
    <xf numFmtId="0" fontId="51" fillId="2" borderId="14" xfId="0" applyFont="1" applyFill="1" applyBorder="1"/>
    <xf numFmtId="0" fontId="51" fillId="2" borderId="14" xfId="0" applyFont="1" applyFill="1" applyBorder="1" applyAlignment="1"/>
    <xf numFmtId="0" fontId="53" fillId="2" borderId="14" xfId="0" applyFont="1" applyFill="1" applyBorder="1"/>
    <xf numFmtId="0" fontId="53" fillId="2" borderId="14" xfId="0" applyFont="1" applyFill="1" applyBorder="1" applyAlignment="1">
      <alignment horizontal="left"/>
    </xf>
    <xf numFmtId="0" fontId="50" fillId="2" borderId="14" xfId="0" applyFont="1" applyFill="1" applyBorder="1" applyAlignment="1">
      <alignment horizontal="left"/>
    </xf>
    <xf numFmtId="0" fontId="50" fillId="2" borderId="15" xfId="0" applyFont="1" applyFill="1" applyBorder="1" applyAlignment="1">
      <alignment horizontal="left"/>
    </xf>
    <xf numFmtId="0" fontId="50" fillId="2" borderId="11" xfId="0" applyFont="1" applyFill="1" applyBorder="1" applyAlignment="1">
      <alignment horizontal="left"/>
    </xf>
    <xf numFmtId="0" fontId="54" fillId="2" borderId="16" xfId="0" applyFont="1" applyFill="1" applyBorder="1" applyAlignment="1">
      <alignment horizontal="left"/>
    </xf>
    <xf numFmtId="0" fontId="56" fillId="2" borderId="17" xfId="0" applyFont="1" applyFill="1" applyBorder="1"/>
    <xf numFmtId="0" fontId="51" fillId="2" borderId="17" xfId="0" applyFont="1" applyFill="1" applyBorder="1" applyAlignment="1"/>
    <xf numFmtId="0" fontId="53" fillId="2" borderId="17" xfId="0" applyFont="1" applyFill="1" applyBorder="1"/>
    <xf numFmtId="0" fontId="53" fillId="2" borderId="17" xfId="0" applyFont="1" applyFill="1" applyBorder="1" applyAlignment="1">
      <alignment horizontal="left"/>
    </xf>
    <xf numFmtId="0" fontId="50" fillId="2" borderId="17" xfId="0" applyFont="1" applyFill="1" applyBorder="1" applyAlignment="1">
      <alignment horizontal="left"/>
    </xf>
    <xf numFmtId="0" fontId="50" fillId="2" borderId="18" xfId="0" applyFont="1" applyFill="1" applyBorder="1" applyAlignment="1">
      <alignment horizontal="left"/>
    </xf>
    <xf numFmtId="0" fontId="0" fillId="4" borderId="0" xfId="0" applyFill="1"/>
    <xf numFmtId="0" fontId="38" fillId="2" borderId="23" xfId="0" applyFont="1" applyFill="1" applyBorder="1" applyAlignment="1">
      <alignment vertical="center"/>
    </xf>
    <xf numFmtId="0" fontId="18" fillId="2" borderId="24" xfId="0" applyFont="1" applyFill="1" applyBorder="1"/>
    <xf numFmtId="0" fontId="38" fillId="2" borderId="24" xfId="0" applyFont="1" applyFill="1" applyBorder="1" applyAlignment="1">
      <alignment vertical="center"/>
    </xf>
    <xf numFmtId="0" fontId="18" fillId="0" borderId="0" xfId="0" applyFont="1" applyFill="1"/>
    <xf numFmtId="166" fontId="18" fillId="0" borderId="0" xfId="1" applyNumberFormat="1" applyFont="1" applyFill="1"/>
    <xf numFmtId="49" fontId="32" fillId="0" borderId="0" xfId="9" applyNumberFormat="1" applyFont="1" applyFill="1" applyAlignment="1">
      <alignment horizontal="center" vertical="center" wrapText="1"/>
    </xf>
    <xf numFmtId="0" fontId="12" fillId="2" borderId="0" xfId="0" applyFont="1" applyFill="1"/>
    <xf numFmtId="0" fontId="12" fillId="2" borderId="0" xfId="2" applyFont="1" applyFill="1" applyAlignment="1">
      <alignment horizontal="left" indent="3"/>
    </xf>
    <xf numFmtId="165" fontId="12" fillId="2" borderId="1" xfId="3" applyNumberFormat="1" applyFont="1" applyFill="1" applyBorder="1" applyAlignment="1">
      <alignment horizontal="center"/>
    </xf>
    <xf numFmtId="0" fontId="12" fillId="2" borderId="0" xfId="2" applyFont="1" applyFill="1" applyAlignment="1">
      <alignment horizontal="center"/>
    </xf>
    <xf numFmtId="165" fontId="12" fillId="2" borderId="10" xfId="3" applyNumberFormat="1" applyFont="1" applyFill="1" applyBorder="1" applyAlignment="1">
      <alignment horizontal="center"/>
    </xf>
    <xf numFmtId="0" fontId="61" fillId="5" borderId="0" xfId="49" applyFont="1" applyFill="1" applyAlignment="1">
      <alignment horizontal="center"/>
    </xf>
    <xf numFmtId="0" fontId="47" fillId="0" borderId="0" xfId="49" applyFont="1" applyAlignment="1">
      <alignment horizontal="center"/>
    </xf>
    <xf numFmtId="0" fontId="62" fillId="0" borderId="0" xfId="49" applyFont="1" applyFill="1"/>
    <xf numFmtId="0" fontId="62" fillId="7" borderId="0" xfId="49" applyFont="1" applyFill="1"/>
    <xf numFmtId="0" fontId="47" fillId="7" borderId="0" xfId="49" applyFont="1" applyFill="1"/>
    <xf numFmtId="0" fontId="47" fillId="0" borderId="0" xfId="49" applyFont="1"/>
    <xf numFmtId="0" fontId="0" fillId="8" borderId="0" xfId="0" applyFill="1"/>
    <xf numFmtId="0" fontId="38" fillId="2" borderId="24" xfId="0" applyFont="1" applyFill="1" applyBorder="1" applyAlignment="1">
      <alignment vertical="center" wrapText="1"/>
    </xf>
    <xf numFmtId="166" fontId="18" fillId="2" borderId="0" xfId="1" applyNumberFormat="1" applyFont="1" applyFill="1" applyAlignment="1">
      <alignment wrapText="1"/>
    </xf>
    <xf numFmtId="166" fontId="18" fillId="2" borderId="0" xfId="1" applyNumberFormat="1" applyFont="1" applyFill="1"/>
    <xf numFmtId="0" fontId="64" fillId="2" borderId="0" xfId="0" applyFont="1" applyFill="1"/>
    <xf numFmtId="0" fontId="64" fillId="2" borderId="0" xfId="0" applyFont="1" applyFill="1" applyAlignment="1">
      <alignment horizontal="left"/>
    </xf>
    <xf numFmtId="0" fontId="64" fillId="2" borderId="0" xfId="0" applyFont="1" applyFill="1" applyAlignment="1"/>
    <xf numFmtId="0" fontId="64" fillId="0" borderId="0" xfId="0" applyFont="1" applyAlignment="1">
      <alignment horizontal="left"/>
    </xf>
    <xf numFmtId="0" fontId="64" fillId="0" borderId="0" xfId="0" applyFont="1"/>
    <xf numFmtId="0" fontId="38" fillId="0" borderId="0" xfId="0" applyFont="1" applyFill="1" applyBorder="1" applyAlignment="1">
      <alignment horizontal="left" vertical="center"/>
    </xf>
    <xf numFmtId="0" fontId="18" fillId="0" borderId="0" xfId="0" applyFont="1" applyFill="1" applyBorder="1"/>
    <xf numFmtId="166" fontId="18" fillId="0" borderId="0" xfId="1" applyNumberFormat="1" applyFont="1" applyFill="1" applyBorder="1"/>
    <xf numFmtId="166" fontId="38" fillId="0" borderId="0" xfId="1" applyNumberFormat="1" applyFont="1" applyFill="1" applyBorder="1" applyAlignment="1">
      <alignment horizontal="left" vertical="center"/>
    </xf>
    <xf numFmtId="0" fontId="20" fillId="2" borderId="0" xfId="2" applyFont="1" applyFill="1" applyAlignment="1">
      <alignment horizontal="center"/>
    </xf>
    <xf numFmtId="0" fontId="20" fillId="2" borderId="0" xfId="2" applyFont="1" applyFill="1"/>
    <xf numFmtId="0" fontId="65" fillId="9" borderId="0" xfId="2" applyFont="1" applyFill="1" applyAlignment="1">
      <alignment horizontal="left"/>
    </xf>
    <xf numFmtId="0" fontId="20" fillId="2" borderId="0" xfId="2" applyFont="1" applyFill="1" applyAlignment="1">
      <alignment horizontal="left" indent="3"/>
    </xf>
    <xf numFmtId="166" fontId="20" fillId="2" borderId="1" xfId="20" applyNumberFormat="1" applyFont="1" applyFill="1" applyBorder="1" applyAlignment="1">
      <alignment horizontal="center"/>
    </xf>
    <xf numFmtId="43" fontId="20" fillId="2" borderId="0" xfId="20" applyFont="1" applyFill="1" applyAlignment="1">
      <alignment horizontal="center"/>
    </xf>
    <xf numFmtId="164" fontId="20" fillId="2" borderId="0" xfId="2" applyNumberFormat="1" applyFont="1" applyFill="1" applyAlignment="1">
      <alignment horizontal="center"/>
    </xf>
    <xf numFmtId="166" fontId="20" fillId="2" borderId="1" xfId="3" applyNumberFormat="1" applyFont="1" applyFill="1" applyBorder="1" applyAlignment="1">
      <alignment horizontal="center"/>
    </xf>
    <xf numFmtId="0" fontId="65" fillId="2" borderId="0" xfId="2" applyFont="1" applyFill="1" applyAlignment="1">
      <alignment horizontal="left" indent="5"/>
    </xf>
    <xf numFmtId="166" fontId="65" fillId="2" borderId="1" xfId="3" applyNumberFormat="1" applyFont="1" applyFill="1" applyBorder="1" applyAlignment="1">
      <alignment horizontal="center"/>
    </xf>
    <xf numFmtId="0" fontId="65" fillId="2" borderId="0" xfId="2" applyFont="1" applyFill="1" applyAlignment="1">
      <alignment horizontal="center"/>
    </xf>
    <xf numFmtId="0" fontId="65" fillId="2" borderId="0" xfId="2" applyFont="1" applyFill="1"/>
    <xf numFmtId="166" fontId="37" fillId="2" borderId="1" xfId="3" applyNumberFormat="1" applyFont="1" applyFill="1" applyBorder="1" applyAlignment="1">
      <alignment horizontal="center"/>
    </xf>
    <xf numFmtId="166" fontId="20" fillId="2" borderId="10" xfId="3" applyNumberFormat="1" applyFont="1" applyFill="1" applyBorder="1" applyAlignment="1">
      <alignment horizontal="center"/>
    </xf>
    <xf numFmtId="165" fontId="20" fillId="2" borderId="1" xfId="3" applyNumberFormat="1" applyFont="1" applyFill="1" applyBorder="1" applyAlignment="1">
      <alignment horizontal="center"/>
    </xf>
    <xf numFmtId="165" fontId="20" fillId="10" borderId="2" xfId="3" applyNumberFormat="1" applyFont="1" applyFill="1" applyBorder="1" applyAlignment="1">
      <alignment horizontal="center" vertical="center" wrapText="1"/>
    </xf>
    <xf numFmtId="165" fontId="20" fillId="10" borderId="2" xfId="4" applyNumberFormat="1" applyFont="1" applyFill="1" applyBorder="1" applyAlignment="1">
      <alignment horizontal="center" vertical="center"/>
    </xf>
    <xf numFmtId="166" fontId="20" fillId="0" borderId="2" xfId="20" applyNumberFormat="1" applyFont="1" applyFill="1" applyBorder="1" applyAlignment="1">
      <alignment horizontal="left" vertical="top"/>
    </xf>
    <xf numFmtId="166" fontId="20" fillId="0" borderId="2" xfId="20" applyNumberFormat="1" applyFont="1" applyFill="1" applyBorder="1" applyAlignment="1">
      <alignment horizontal="right" vertical="top"/>
    </xf>
    <xf numFmtId="166" fontId="20" fillId="0" borderId="2" xfId="20" applyNumberFormat="1" applyFont="1" applyBorder="1"/>
    <xf numFmtId="0" fontId="20" fillId="10" borderId="2" xfId="2" applyFont="1" applyFill="1" applyBorder="1" applyAlignment="1">
      <alignment horizontal="center" vertical="center" wrapText="1"/>
    </xf>
    <xf numFmtId="0" fontId="20" fillId="10" borderId="3" xfId="2" applyFont="1" applyFill="1" applyBorder="1" applyAlignment="1">
      <alignment horizontal="center" vertical="center" wrapText="1"/>
    </xf>
    <xf numFmtId="165" fontId="20" fillId="10" borderId="6" xfId="3" applyNumberFormat="1" applyFont="1" applyFill="1" applyBorder="1" applyAlignment="1">
      <alignment horizontal="center" vertical="center" wrapText="1"/>
    </xf>
    <xf numFmtId="0" fontId="20" fillId="11" borderId="2" xfId="2" applyFont="1" applyFill="1" applyBorder="1" applyAlignment="1">
      <alignment horizontal="center"/>
    </xf>
    <xf numFmtId="166" fontId="20" fillId="11" borderId="2" xfId="20" applyNumberFormat="1" applyFont="1" applyFill="1" applyBorder="1" applyAlignment="1">
      <alignment horizontal="right"/>
    </xf>
    <xf numFmtId="0" fontId="20" fillId="12" borderId="2" xfId="0" applyFont="1" applyFill="1" applyBorder="1" applyAlignment="1">
      <alignment horizontal="left"/>
    </xf>
    <xf numFmtId="166" fontId="20" fillId="12" borderId="2" xfId="20" applyNumberFormat="1" applyFont="1" applyFill="1" applyBorder="1" applyAlignment="1">
      <alignment horizontal="right"/>
    </xf>
    <xf numFmtId="43" fontId="20" fillId="12" borderId="2" xfId="20" applyFont="1" applyFill="1" applyBorder="1" applyAlignment="1">
      <alignment horizontal="right"/>
    </xf>
    <xf numFmtId="0" fontId="20" fillId="13" borderId="2" xfId="0" applyFont="1" applyFill="1" applyBorder="1" applyAlignment="1">
      <alignment horizontal="left" indent="1"/>
    </xf>
    <xf numFmtId="166" fontId="20" fillId="13" borderId="2" xfId="20" applyNumberFormat="1" applyFont="1" applyFill="1" applyBorder="1" applyAlignment="1">
      <alignment horizontal="right"/>
    </xf>
    <xf numFmtId="43" fontId="20" fillId="13" borderId="2" xfId="20" applyFont="1" applyFill="1" applyBorder="1" applyAlignment="1">
      <alignment horizontal="right"/>
    </xf>
    <xf numFmtId="0" fontId="20" fillId="0" borderId="2" xfId="0" applyFont="1" applyBorder="1" applyAlignment="1">
      <alignment horizontal="left" indent="4"/>
    </xf>
    <xf numFmtId="166" fontId="20" fillId="0" borderId="2" xfId="20" applyNumberFormat="1" applyFont="1" applyBorder="1" applyAlignment="1">
      <alignment horizontal="right"/>
    </xf>
    <xf numFmtId="43" fontId="20" fillId="14" borderId="2" xfId="20" applyFont="1" applyFill="1" applyBorder="1" applyAlignment="1">
      <alignment horizontal="right"/>
    </xf>
    <xf numFmtId="43" fontId="20" fillId="0" borderId="2" xfId="20" applyFont="1" applyFill="1" applyBorder="1" applyAlignment="1">
      <alignment horizontal="right"/>
    </xf>
    <xf numFmtId="0" fontId="20" fillId="2" borderId="0" xfId="0" applyFont="1" applyFill="1" applyBorder="1" applyAlignment="1">
      <alignment horizontal="left" vertical="top"/>
    </xf>
    <xf numFmtId="0" fontId="20" fillId="2" borderId="0" xfId="2" applyFont="1" applyFill="1" applyBorder="1" applyAlignment="1">
      <alignment horizontal="left" vertical="top" wrapText="1"/>
    </xf>
    <xf numFmtId="0" fontId="20" fillId="2" borderId="0" xfId="2" applyFont="1" applyFill="1" applyBorder="1"/>
    <xf numFmtId="0" fontId="20" fillId="0" borderId="0" xfId="2" applyFont="1" applyBorder="1"/>
    <xf numFmtId="166" fontId="20" fillId="11" borderId="2" xfId="20" applyNumberFormat="1" applyFont="1" applyFill="1" applyBorder="1"/>
    <xf numFmtId="166" fontId="20" fillId="12" borderId="2" xfId="20" applyNumberFormat="1" applyFont="1" applyFill="1" applyBorder="1" applyAlignment="1">
      <alignment horizontal="left"/>
    </xf>
    <xf numFmtId="165" fontId="20" fillId="0" borderId="2" xfId="3" applyNumberFormat="1" applyFont="1" applyBorder="1"/>
    <xf numFmtId="166" fontId="20" fillId="0" borderId="25" xfId="20" applyNumberFormat="1" applyFont="1" applyBorder="1"/>
    <xf numFmtId="166" fontId="20" fillId="2" borderId="0" xfId="20" applyNumberFormat="1" applyFont="1" applyFill="1"/>
    <xf numFmtId="0" fontId="20" fillId="15" borderId="2" xfId="0" applyFont="1" applyFill="1" applyBorder="1" applyAlignment="1">
      <alignment horizontal="center"/>
    </xf>
    <xf numFmtId="166" fontId="20" fillId="15" borderId="2" xfId="20" applyNumberFormat="1" applyFont="1" applyFill="1" applyBorder="1" applyAlignment="1">
      <alignment horizontal="left"/>
    </xf>
    <xf numFmtId="166" fontId="20" fillId="2" borderId="0" xfId="2" applyNumberFormat="1" applyFont="1" applyFill="1"/>
    <xf numFmtId="0" fontId="65" fillId="10" borderId="2" xfId="2" applyFont="1" applyFill="1" applyBorder="1" applyAlignment="1">
      <alignment horizontal="center" vertical="center"/>
    </xf>
    <xf numFmtId="0" fontId="20" fillId="16" borderId="2" xfId="2" applyFont="1" applyFill="1" applyBorder="1"/>
    <xf numFmtId="166" fontId="20" fillId="16" borderId="2" xfId="20" applyNumberFormat="1" applyFont="1" applyFill="1" applyBorder="1"/>
    <xf numFmtId="0" fontId="20" fillId="0" borderId="2" xfId="2" applyFont="1" applyBorder="1" applyAlignment="1">
      <alignment horizontal="left" indent="3"/>
    </xf>
    <xf numFmtId="0" fontId="20" fillId="17" borderId="2" xfId="2" applyFont="1" applyFill="1" applyBorder="1" applyAlignment="1">
      <alignment horizontal="center"/>
    </xf>
    <xf numFmtId="166" fontId="20" fillId="17" borderId="2" xfId="20" applyNumberFormat="1" applyFont="1" applyFill="1" applyBorder="1"/>
    <xf numFmtId="0" fontId="20" fillId="0" borderId="0" xfId="2" applyFont="1"/>
    <xf numFmtId="0" fontId="18" fillId="2" borderId="0" xfId="6" applyFont="1" applyFill="1" applyBorder="1" applyAlignment="1">
      <alignment horizontal="center"/>
    </xf>
    <xf numFmtId="0" fontId="19" fillId="2" borderId="0" xfId="6" applyFont="1" applyFill="1" applyAlignment="1">
      <alignment horizontal="right"/>
    </xf>
    <xf numFmtId="0" fontId="66" fillId="0" borderId="0" xfId="0" applyFont="1"/>
    <xf numFmtId="166" fontId="66" fillId="2" borderId="0" xfId="1" applyNumberFormat="1" applyFont="1" applyFill="1"/>
    <xf numFmtId="166" fontId="66" fillId="2" borderId="0" xfId="1" applyNumberFormat="1" applyFont="1" applyFill="1" applyAlignment="1">
      <alignment wrapText="1"/>
    </xf>
    <xf numFmtId="166" fontId="66" fillId="0" borderId="0" xfId="1" applyNumberFormat="1" applyFont="1"/>
    <xf numFmtId="49" fontId="29" fillId="0" borderId="0" xfId="9" applyNumberFormat="1" applyFont="1" applyFill="1" applyBorder="1" applyAlignment="1">
      <alignment vertical="top"/>
    </xf>
    <xf numFmtId="165" fontId="12" fillId="2" borderId="0" xfId="3" applyNumberFormat="1" applyFont="1" applyFill="1" applyBorder="1" applyAlignment="1">
      <alignment horizontal="center"/>
    </xf>
    <xf numFmtId="0" fontId="67" fillId="2" borderId="0" xfId="2" applyFont="1" applyFill="1"/>
    <xf numFmtId="0" fontId="67" fillId="0" borderId="0" xfId="2" applyFont="1"/>
    <xf numFmtId="0" fontId="18" fillId="2" borderId="0" xfId="2" applyFont="1" applyFill="1" applyAlignment="1">
      <alignment horizontal="center"/>
    </xf>
    <xf numFmtId="0" fontId="18" fillId="2" borderId="0" xfId="2" applyFont="1" applyFill="1"/>
    <xf numFmtId="0" fontId="12" fillId="2" borderId="0" xfId="2" applyFont="1" applyFill="1" applyAlignment="1">
      <alignment horizontal="center" vertical="center"/>
    </xf>
    <xf numFmtId="0" fontId="12" fillId="2" borderId="0" xfId="2" applyFont="1" applyFill="1" applyAlignment="1">
      <alignment vertical="center"/>
    </xf>
    <xf numFmtId="0" fontId="0" fillId="19" borderId="0" xfId="0" applyFill="1"/>
    <xf numFmtId="0" fontId="0" fillId="19" borderId="0" xfId="0" applyFill="1" applyAlignment="1"/>
    <xf numFmtId="0" fontId="46" fillId="19" borderId="0" xfId="45" applyFont="1" applyFill="1"/>
    <xf numFmtId="0" fontId="0" fillId="20" borderId="0" xfId="0" applyFill="1"/>
    <xf numFmtId="0" fontId="0" fillId="20" borderId="0" xfId="0" applyFill="1" applyAlignment="1">
      <alignment horizontal="left"/>
    </xf>
    <xf numFmtId="166" fontId="12" fillId="2" borderId="0" xfId="1" applyNumberFormat="1" applyFont="1" applyFill="1" applyBorder="1" applyAlignment="1"/>
    <xf numFmtId="0" fontId="20" fillId="16" borderId="27" xfId="6" applyFont="1" applyFill="1" applyBorder="1" applyAlignment="1"/>
    <xf numFmtId="0" fontId="20" fillId="16" borderId="8" xfId="6" applyFont="1" applyFill="1" applyBorder="1" applyAlignment="1"/>
    <xf numFmtId="0" fontId="68" fillId="3" borderId="0" xfId="0" applyFont="1" applyFill="1" applyAlignment="1">
      <alignment horizontal="center"/>
    </xf>
    <xf numFmtId="166" fontId="18" fillId="2" borderId="22" xfId="1" applyNumberFormat="1" applyFont="1" applyFill="1" applyBorder="1" applyAlignment="1">
      <alignment vertical="top" wrapText="1"/>
    </xf>
    <xf numFmtId="166" fontId="18" fillId="2" borderId="22" xfId="1" applyNumberFormat="1" applyFont="1" applyFill="1" applyBorder="1" applyAlignment="1">
      <alignment vertical="top"/>
    </xf>
    <xf numFmtId="0" fontId="18" fillId="2" borderId="0" xfId="0" applyFont="1" applyFill="1" applyAlignment="1">
      <alignment vertical="top"/>
    </xf>
    <xf numFmtId="166" fontId="18" fillId="2" borderId="21" xfId="1" applyNumberFormat="1" applyFont="1" applyFill="1" applyBorder="1" applyAlignment="1">
      <alignment vertical="top"/>
    </xf>
    <xf numFmtId="0" fontId="18" fillId="2" borderId="22" xfId="0" applyFont="1" applyFill="1" applyBorder="1" applyAlignment="1">
      <alignment horizontal="left" vertical="top"/>
    </xf>
    <xf numFmtId="0" fontId="69" fillId="0" borderId="0" xfId="0" applyFont="1" applyFill="1" applyBorder="1" applyAlignment="1">
      <alignment horizontal="left" vertical="center"/>
    </xf>
    <xf numFmtId="0" fontId="70" fillId="0" borderId="0" xfId="0" applyFont="1" applyFill="1"/>
    <xf numFmtId="166" fontId="70" fillId="2" borderId="0" xfId="1" applyNumberFormat="1" applyFont="1" applyFill="1"/>
    <xf numFmtId="166" fontId="70" fillId="2" borderId="0" xfId="1" applyNumberFormat="1" applyFont="1" applyFill="1" applyAlignment="1">
      <alignment wrapText="1"/>
    </xf>
    <xf numFmtId="166" fontId="70" fillId="0" borderId="0" xfId="1" applyNumberFormat="1" applyFont="1" applyFill="1"/>
    <xf numFmtId="0" fontId="71" fillId="2" borderId="23" xfId="0" applyFont="1" applyFill="1" applyBorder="1" applyAlignment="1">
      <alignment vertical="center"/>
    </xf>
    <xf numFmtId="0" fontId="63" fillId="2" borderId="24" xfId="0" applyFont="1" applyFill="1" applyBorder="1"/>
    <xf numFmtId="0" fontId="71" fillId="2" borderId="24" xfId="0" applyFont="1" applyFill="1" applyBorder="1" applyAlignment="1">
      <alignment vertical="center"/>
    </xf>
    <xf numFmtId="0" fontId="71" fillId="2" borderId="0" xfId="0" applyFont="1" applyFill="1" applyBorder="1" applyAlignment="1">
      <alignment vertical="center"/>
    </xf>
    <xf numFmtId="0" fontId="71" fillId="2" borderId="0" xfId="0" applyFont="1" applyFill="1" applyBorder="1" applyAlignment="1">
      <alignment vertical="center" wrapText="1"/>
    </xf>
    <xf numFmtId="0" fontId="63" fillId="2" borderId="0" xfId="0" applyFont="1" applyFill="1"/>
    <xf numFmtId="0" fontId="73" fillId="2" borderId="0" xfId="6" applyFont="1" applyFill="1"/>
    <xf numFmtId="0" fontId="38" fillId="0" borderId="0" xfId="0" applyNumberFormat="1" applyFont="1" applyFill="1" applyBorder="1" applyAlignment="1">
      <alignment horizontal="left" vertical="center"/>
    </xf>
    <xf numFmtId="0" fontId="18" fillId="0" borderId="0" xfId="0" applyNumberFormat="1" applyFont="1" applyFill="1"/>
    <xf numFmtId="165" fontId="18" fillId="2" borderId="0" xfId="3" applyNumberFormat="1" applyFont="1" applyFill="1" applyBorder="1" applyAlignment="1">
      <alignment horizontal="center"/>
    </xf>
    <xf numFmtId="0" fontId="71" fillId="2" borderId="0" xfId="2" applyFont="1" applyFill="1" applyAlignment="1">
      <alignment horizontal="left"/>
    </xf>
    <xf numFmtId="0" fontId="0" fillId="0" borderId="2" xfId="0" applyBorder="1"/>
    <xf numFmtId="0" fontId="27" fillId="0" borderId="2" xfId="0" applyFont="1" applyBorder="1"/>
    <xf numFmtId="43" fontId="33" fillId="0" borderId="2" xfId="10" applyFont="1" applyFill="1" applyBorder="1" applyAlignment="1">
      <alignment vertical="top" wrapText="1"/>
    </xf>
    <xf numFmtId="49" fontId="33" fillId="0" borderId="2" xfId="9" applyNumberFormat="1" applyFont="1" applyFill="1" applyBorder="1" applyAlignment="1">
      <alignment vertical="top" wrapText="1"/>
    </xf>
    <xf numFmtId="0" fontId="10" fillId="22" borderId="2" xfId="12" applyFont="1" applyFill="1" applyBorder="1" applyAlignment="1">
      <alignment horizontal="center"/>
    </xf>
    <xf numFmtId="0" fontId="10" fillId="23" borderId="2" xfId="12" applyFont="1" applyFill="1" applyBorder="1" applyAlignment="1">
      <alignment horizontal="center"/>
    </xf>
    <xf numFmtId="0" fontId="12" fillId="0" borderId="2" xfId="12" applyFont="1" applyBorder="1" applyAlignment="1">
      <alignment horizontal="left" indent="1"/>
    </xf>
    <xf numFmtId="0" fontId="12" fillId="0" borderId="2" xfId="13" applyFont="1" applyBorder="1" applyAlignment="1">
      <alignment horizontal="left" indent="1"/>
    </xf>
    <xf numFmtId="0" fontId="78" fillId="4" borderId="2" xfId="12" applyFont="1" applyFill="1" applyBorder="1" applyAlignment="1">
      <alignment horizontal="center"/>
    </xf>
    <xf numFmtId="0" fontId="79" fillId="0" borderId="2" xfId="12" applyFont="1" applyBorder="1"/>
    <xf numFmtId="49" fontId="38" fillId="0" borderId="0" xfId="9" applyNumberFormat="1" applyFont="1" applyFill="1" applyBorder="1" applyAlignment="1">
      <alignment vertical="top"/>
    </xf>
    <xf numFmtId="49" fontId="29" fillId="0" borderId="0" xfId="9" applyNumberFormat="1" applyFont="1" applyFill="1" applyBorder="1" applyAlignment="1">
      <alignment horizontal="center" vertical="top"/>
    </xf>
    <xf numFmtId="0" fontId="78" fillId="25" borderId="2" xfId="12" applyFont="1" applyFill="1" applyBorder="1" applyAlignment="1">
      <alignment horizontal="center"/>
    </xf>
    <xf numFmtId="0" fontId="12" fillId="2" borderId="0" xfId="15" applyFont="1" applyFill="1"/>
    <xf numFmtId="0" fontId="20" fillId="2" borderId="0" xfId="15" applyFont="1" applyFill="1" applyBorder="1" applyAlignment="1">
      <alignment horizontal="center"/>
    </xf>
    <xf numFmtId="0" fontId="81" fillId="2" borderId="0" xfId="15" applyFont="1" applyFill="1" applyBorder="1" applyAlignment="1">
      <alignment horizontal="left" vertical="center"/>
    </xf>
    <xf numFmtId="0" fontId="20" fillId="2" borderId="0" xfId="15" applyFont="1" applyFill="1" applyBorder="1" applyAlignment="1"/>
    <xf numFmtId="0" fontId="11" fillId="2" borderId="0" xfId="15" applyFont="1" applyFill="1" applyBorder="1" applyAlignment="1">
      <alignment horizontal="center"/>
    </xf>
    <xf numFmtId="0" fontId="12" fillId="2" borderId="0" xfId="15" applyFont="1" applyFill="1" applyBorder="1"/>
    <xf numFmtId="0" fontId="82" fillId="2" borderId="0" xfId="15" applyFont="1" applyFill="1" applyBorder="1" applyAlignment="1">
      <alignment horizontal="left" vertical="center"/>
    </xf>
    <xf numFmtId="0" fontId="82" fillId="2" borderId="0" xfId="15" applyFont="1" applyFill="1" applyBorder="1" applyAlignment="1">
      <alignment vertical="center"/>
    </xf>
    <xf numFmtId="0" fontId="12" fillId="0" borderId="0" xfId="15" applyFont="1" applyFill="1"/>
    <xf numFmtId="0" fontId="82" fillId="2" borderId="0" xfId="15" applyFont="1" applyFill="1" applyBorder="1" applyAlignment="1">
      <alignment horizontal="left" vertical="center" wrapText="1"/>
    </xf>
    <xf numFmtId="0" fontId="82" fillId="2" borderId="0" xfId="15" applyFont="1" applyFill="1" applyBorder="1" applyAlignment="1">
      <alignment vertical="center" wrapText="1"/>
    </xf>
    <xf numFmtId="0" fontId="11" fillId="2" borderId="0" xfId="15" applyFont="1" applyFill="1" applyBorder="1" applyAlignment="1">
      <alignment horizontal="left" vertical="center"/>
    </xf>
    <xf numFmtId="0" fontId="83" fillId="2" borderId="0" xfId="15" applyFont="1" applyFill="1" applyBorder="1" applyAlignment="1">
      <alignment horizontal="left" vertical="center"/>
    </xf>
    <xf numFmtId="0" fontId="60" fillId="2" borderId="0" xfId="15" applyFont="1" applyFill="1" applyBorder="1" applyAlignment="1">
      <alignment horizontal="right"/>
    </xf>
    <xf numFmtId="0" fontId="86" fillId="2" borderId="0" xfId="15" applyFont="1" applyFill="1" applyBorder="1" applyAlignment="1">
      <alignment horizontal="center" vertical="top"/>
    </xf>
    <xf numFmtId="0" fontId="60" fillId="2" borderId="0" xfId="15" applyFont="1" applyFill="1" applyBorder="1" applyAlignment="1">
      <alignment horizontal="left"/>
    </xf>
    <xf numFmtId="0" fontId="60" fillId="2" borderId="0" xfId="15" applyFont="1" applyFill="1" applyBorder="1" applyAlignment="1">
      <alignment horizontal="center"/>
    </xf>
    <xf numFmtId="0" fontId="87" fillId="2" borderId="0" xfId="15" applyFont="1" applyFill="1" applyBorder="1" applyAlignment="1">
      <alignment horizontal="center"/>
    </xf>
    <xf numFmtId="0" fontId="87" fillId="2" borderId="0" xfId="15" applyFont="1" applyFill="1" applyBorder="1" applyAlignment="1"/>
    <xf numFmtId="0" fontId="87" fillId="0" borderId="0" xfId="15" applyFont="1" applyFill="1" applyBorder="1"/>
    <xf numFmtId="0" fontId="9" fillId="10" borderId="1" xfId="15" applyFont="1" applyFill="1" applyBorder="1" applyAlignment="1">
      <alignment horizontal="left" vertical="center"/>
    </xf>
    <xf numFmtId="0" fontId="87" fillId="2" borderId="0" xfId="15" applyFont="1" applyFill="1" applyBorder="1"/>
    <xf numFmtId="0" fontId="82" fillId="10" borderId="5" xfId="15" applyFont="1" applyFill="1" applyBorder="1" applyAlignment="1">
      <alignment horizontal="justify" vertical="justify" wrapText="1"/>
    </xf>
    <xf numFmtId="0" fontId="82" fillId="2" borderId="0" xfId="15" applyFont="1" applyFill="1" applyBorder="1" applyAlignment="1">
      <alignment horizontal="center" vertical="justify" wrapText="1"/>
    </xf>
    <xf numFmtId="0" fontId="82" fillId="10" borderId="1" xfId="15" applyFont="1" applyFill="1" applyBorder="1" applyAlignment="1">
      <alignment horizontal="center" vertical="justify" wrapText="1"/>
    </xf>
    <xf numFmtId="0" fontId="87" fillId="2" borderId="0" xfId="15" applyFont="1" applyFill="1" applyBorder="1" applyAlignment="1">
      <alignment horizontal="justify" vertical="justify" wrapText="1"/>
    </xf>
    <xf numFmtId="0" fontId="88" fillId="2" borderId="0" xfId="15" applyFont="1" applyFill="1"/>
    <xf numFmtId="0" fontId="12" fillId="2" borderId="0" xfId="15" applyFont="1" applyFill="1" applyBorder="1" applyAlignment="1">
      <alignment horizontal="left"/>
    </xf>
    <xf numFmtId="0" fontId="12" fillId="2" borderId="0" xfId="15" applyFont="1" applyFill="1" applyBorder="1" applyAlignment="1">
      <alignment horizontal="justify" vertical="justify" wrapText="1"/>
    </xf>
    <xf numFmtId="0" fontId="9" fillId="2" borderId="0" xfId="15" applyFont="1" applyFill="1" applyBorder="1" applyAlignment="1">
      <alignment horizontal="left"/>
    </xf>
    <xf numFmtId="0" fontId="60" fillId="2" borderId="0" xfId="15" applyFont="1" applyFill="1" applyBorder="1" applyAlignment="1">
      <alignment horizontal="justify" vertical="justify" wrapText="1"/>
    </xf>
    <xf numFmtId="0" fontId="60" fillId="2" borderId="0" xfId="15" applyFont="1" applyFill="1"/>
    <xf numFmtId="0" fontId="90" fillId="2" borderId="0" xfId="15" applyFont="1" applyFill="1" applyBorder="1" applyAlignment="1"/>
    <xf numFmtId="0" fontId="90" fillId="2" borderId="0" xfId="15" applyFont="1" applyFill="1" applyBorder="1" applyAlignment="1">
      <alignment horizontal="left"/>
    </xf>
    <xf numFmtId="0" fontId="88" fillId="2" borderId="0" xfId="15" applyFont="1" applyFill="1" applyBorder="1"/>
    <xf numFmtId="0" fontId="12" fillId="0" borderId="0" xfId="15" applyFont="1" applyFill="1" applyBorder="1"/>
    <xf numFmtId="0" fontId="12" fillId="2" borderId="0" xfId="15" applyFont="1" applyFill="1" applyBorder="1" applyAlignment="1">
      <alignment vertical="top"/>
    </xf>
    <xf numFmtId="0" fontId="91" fillId="2" borderId="0" xfId="15" applyFont="1" applyFill="1" applyBorder="1" applyAlignment="1">
      <alignment vertical="center"/>
    </xf>
    <xf numFmtId="0" fontId="12" fillId="2" borderId="0" xfId="15" applyFont="1" applyFill="1" applyBorder="1" applyAlignment="1">
      <alignment horizontal="left" wrapText="1"/>
    </xf>
    <xf numFmtId="0" fontId="12" fillId="2" borderId="0" xfId="15" applyFont="1" applyFill="1" applyBorder="1" applyAlignment="1">
      <alignment wrapText="1"/>
    </xf>
    <xf numFmtId="0" fontId="12" fillId="0" borderId="0" xfId="15" applyFont="1" applyFill="1" applyAlignment="1">
      <alignment wrapText="1"/>
    </xf>
    <xf numFmtId="0" fontId="9" fillId="2" borderId="0" xfId="15" applyFont="1" applyFill="1" applyBorder="1" applyAlignment="1">
      <alignment horizontal="left" vertical="top" wrapText="1"/>
    </xf>
    <xf numFmtId="0" fontId="82" fillId="2" borderId="0" xfId="15" applyFont="1" applyFill="1" applyBorder="1" applyAlignment="1">
      <alignment horizontal="left"/>
    </xf>
    <xf numFmtId="0" fontId="12" fillId="2" borderId="0" xfId="15" applyFont="1" applyFill="1" applyBorder="1" applyAlignment="1">
      <alignment horizontal="left" vertical="top"/>
    </xf>
    <xf numFmtId="0" fontId="12" fillId="0" borderId="0" xfId="15" applyFont="1" applyFill="1" applyAlignment="1">
      <alignment vertical="top"/>
    </xf>
    <xf numFmtId="0" fontId="87" fillId="2" borderId="0" xfId="15" applyFont="1" applyFill="1" applyBorder="1" applyAlignment="1">
      <alignment horizontal="left" vertical="justify" wrapText="1"/>
    </xf>
    <xf numFmtId="0" fontId="88" fillId="2" borderId="0" xfId="15" applyFont="1" applyFill="1" applyBorder="1" applyAlignment="1">
      <alignment horizontal="left" vertical="justify" wrapText="1"/>
    </xf>
    <xf numFmtId="0" fontId="12" fillId="2" borderId="0" xfId="15" applyFont="1" applyFill="1" applyBorder="1" applyAlignment="1"/>
    <xf numFmtId="0" fontId="12" fillId="2" borderId="28" xfId="15" applyFont="1" applyFill="1" applyBorder="1"/>
    <xf numFmtId="0" fontId="10" fillId="26" borderId="25" xfId="45" applyFont="1" applyFill="1" applyBorder="1" applyAlignment="1">
      <alignment horizontal="center"/>
    </xf>
    <xf numFmtId="0" fontId="11" fillId="2" borderId="0" xfId="15" applyFont="1" applyFill="1" applyBorder="1" applyAlignment="1">
      <alignment horizontal="left"/>
    </xf>
    <xf numFmtId="0" fontId="10" fillId="26" borderId="2" xfId="45" applyFont="1" applyFill="1" applyBorder="1" applyAlignment="1">
      <alignment horizontal="center"/>
    </xf>
    <xf numFmtId="0" fontId="10" fillId="26" borderId="2" xfId="45" applyFont="1" applyFill="1" applyBorder="1" applyAlignment="1">
      <alignment horizontal="center" vertical="center" wrapText="1"/>
    </xf>
    <xf numFmtId="0" fontId="13" fillId="26" borderId="2" xfId="45" applyFont="1" applyFill="1" applyBorder="1" applyAlignment="1">
      <alignment horizontal="center"/>
    </xf>
    <xf numFmtId="0" fontId="10" fillId="26" borderId="30" xfId="45" applyFont="1" applyFill="1" applyBorder="1" applyAlignment="1">
      <alignment horizontal="center"/>
    </xf>
    <xf numFmtId="0" fontId="11" fillId="0" borderId="32" xfId="15" applyFont="1" applyFill="1" applyBorder="1" applyAlignment="1">
      <alignment vertical="top"/>
    </xf>
    <xf numFmtId="0" fontId="12" fillId="0" borderId="33" xfId="15" applyFont="1" applyFill="1" applyBorder="1" applyAlignment="1">
      <alignment vertical="justify" wrapText="1"/>
    </xf>
    <xf numFmtId="0" fontId="12" fillId="0" borderId="32" xfId="15" applyFont="1" applyFill="1" applyBorder="1" applyAlignment="1">
      <alignment vertical="justify" wrapText="1"/>
    </xf>
    <xf numFmtId="0" fontId="12" fillId="0" borderId="32" xfId="15" applyFont="1" applyFill="1" applyBorder="1" applyAlignment="1">
      <alignment horizontal="center" vertical="center" wrapText="1"/>
    </xf>
    <xf numFmtId="0" fontId="12" fillId="0" borderId="34" xfId="15" applyFont="1" applyFill="1" applyBorder="1" applyAlignment="1">
      <alignment horizontal="center" vertical="center" wrapText="1"/>
    </xf>
    <xf numFmtId="0" fontId="9" fillId="0" borderId="34" xfId="15" applyFont="1" applyFill="1" applyBorder="1" applyAlignment="1">
      <alignment horizontal="center" vertical="center" wrapText="1"/>
    </xf>
    <xf numFmtId="0" fontId="9" fillId="0" borderId="33" xfId="15" applyFont="1" applyFill="1" applyBorder="1" applyAlignment="1">
      <alignment horizontal="center" vertical="center" wrapText="1"/>
    </xf>
    <xf numFmtId="0" fontId="9" fillId="0" borderId="35" xfId="15" applyFont="1" applyFill="1" applyBorder="1" applyAlignment="1">
      <alignment horizontal="center" vertical="center" wrapText="1"/>
    </xf>
    <xf numFmtId="49" fontId="12" fillId="0" borderId="36" xfId="15" applyNumberFormat="1" applyFont="1" applyFill="1" applyBorder="1" applyAlignment="1">
      <alignment vertical="top"/>
    </xf>
    <xf numFmtId="49" fontId="12" fillId="0" borderId="37" xfId="15" applyNumberFormat="1" applyFont="1" applyFill="1" applyBorder="1" applyAlignment="1">
      <alignment horizontal="left" vertical="justify" wrapText="1"/>
    </xf>
    <xf numFmtId="0" fontId="12" fillId="0" borderId="39" xfId="15" applyFont="1" applyFill="1" applyBorder="1" applyAlignment="1">
      <alignment vertical="justify" wrapText="1"/>
    </xf>
    <xf numFmtId="0" fontId="88" fillId="0" borderId="0" xfId="15" applyFont="1" applyFill="1"/>
    <xf numFmtId="0" fontId="11" fillId="2" borderId="0" xfId="15" applyFont="1" applyFill="1" applyBorder="1" applyAlignment="1"/>
    <xf numFmtId="0" fontId="11" fillId="2" borderId="0" xfId="15" applyFont="1" applyFill="1" applyBorder="1"/>
    <xf numFmtId="0" fontId="11" fillId="0" borderId="0" xfId="15" applyFont="1" applyFill="1"/>
    <xf numFmtId="0" fontId="11" fillId="2" borderId="0" xfId="15" applyFont="1" applyFill="1" applyBorder="1" applyAlignment="1">
      <alignment horizontal="right"/>
    </xf>
    <xf numFmtId="0" fontId="12" fillId="0" borderId="2" xfId="15" applyFont="1" applyFill="1" applyBorder="1" applyAlignment="1"/>
    <xf numFmtId="0" fontId="9" fillId="0" borderId="2" xfId="15" applyFont="1" applyFill="1" applyBorder="1" applyAlignment="1"/>
    <xf numFmtId="166" fontId="12" fillId="0" borderId="2" xfId="16" applyNumberFormat="1" applyFont="1" applyFill="1" applyBorder="1" applyAlignment="1"/>
    <xf numFmtId="166" fontId="9" fillId="0" borderId="2" xfId="16" applyNumberFormat="1" applyFont="1" applyFill="1" applyBorder="1" applyAlignment="1"/>
    <xf numFmtId="166" fontId="12" fillId="17" borderId="2" xfId="16" applyNumberFormat="1" applyFont="1" applyFill="1" applyBorder="1" applyAlignment="1">
      <alignment horizontal="center"/>
    </xf>
    <xf numFmtId="166" fontId="9" fillId="17" borderId="2" xfId="16" applyNumberFormat="1" applyFont="1" applyFill="1" applyBorder="1" applyAlignment="1">
      <alignment horizontal="center"/>
    </xf>
    <xf numFmtId="166" fontId="12" fillId="17" borderId="6" xfId="16" applyNumberFormat="1" applyFont="1" applyFill="1" applyBorder="1" applyAlignment="1">
      <alignment horizontal="center"/>
    </xf>
    <xf numFmtId="0" fontId="12" fillId="2" borderId="0" xfId="45" applyFont="1" applyFill="1" applyBorder="1" applyAlignment="1">
      <alignment horizontal="left"/>
    </xf>
    <xf numFmtId="0" fontId="12" fillId="2" borderId="0" xfId="45" applyFont="1" applyFill="1" applyBorder="1"/>
    <xf numFmtId="0" fontId="12" fillId="2" borderId="0" xfId="45" applyFont="1" applyFill="1"/>
    <xf numFmtId="0" fontId="87" fillId="2" borderId="0" xfId="15" applyFont="1" applyFill="1" applyBorder="1" applyAlignment="1">
      <alignment horizontal="left" vertical="center"/>
    </xf>
    <xf numFmtId="0" fontId="12" fillId="0" borderId="0" xfId="15" applyFont="1" applyFill="1" applyAlignment="1">
      <alignment vertical="center"/>
    </xf>
    <xf numFmtId="0" fontId="82" fillId="2" borderId="0" xfId="15" applyFont="1" applyFill="1" applyBorder="1"/>
    <xf numFmtId="0" fontId="23" fillId="2" borderId="0" xfId="15" applyFont="1" applyFill="1" applyBorder="1" applyAlignment="1">
      <alignment horizontal="left" vertical="top"/>
    </xf>
    <xf numFmtId="0" fontId="34" fillId="2" borderId="0" xfId="15" applyFont="1" applyFill="1" applyBorder="1" applyAlignment="1">
      <alignment vertical="top"/>
    </xf>
    <xf numFmtId="0" fontId="23" fillId="2" borderId="0" xfId="15" applyFont="1" applyFill="1" applyBorder="1" applyAlignment="1">
      <alignment vertical="top"/>
    </xf>
    <xf numFmtId="0" fontId="33" fillId="2" borderId="0" xfId="15" applyFont="1" applyFill="1" applyBorder="1" applyAlignment="1">
      <alignment horizontal="left" vertical="top" wrapText="1"/>
    </xf>
    <xf numFmtId="0" fontId="23" fillId="2" borderId="0" xfId="15" applyFont="1" applyFill="1" applyBorder="1" applyAlignment="1">
      <alignment horizontal="justify" vertical="top" wrapText="1"/>
    </xf>
    <xf numFmtId="0" fontId="23" fillId="0" borderId="0" xfId="15" applyFont="1" applyFill="1" applyAlignment="1">
      <alignment vertical="top"/>
    </xf>
    <xf numFmtId="0" fontId="87" fillId="2" borderId="0" xfId="15" applyFont="1" applyFill="1" applyBorder="1" applyAlignment="1">
      <alignment horizontal="left"/>
    </xf>
    <xf numFmtId="0" fontId="87" fillId="2" borderId="0" xfId="15" applyFont="1" applyFill="1" applyBorder="1" applyAlignment="1">
      <alignment horizontal="left" vertical="center" wrapText="1"/>
    </xf>
    <xf numFmtId="0" fontId="12" fillId="2" borderId="8" xfId="15" applyFont="1" applyFill="1" applyBorder="1"/>
    <xf numFmtId="0" fontId="11" fillId="2" borderId="8" xfId="15" applyFont="1" applyFill="1" applyBorder="1"/>
    <xf numFmtId="0" fontId="11" fillId="2" borderId="8" xfId="15" applyFont="1" applyFill="1" applyBorder="1" applyAlignment="1">
      <alignment horizontal="center"/>
    </xf>
    <xf numFmtId="0" fontId="12" fillId="0" borderId="0" xfId="15" applyFont="1" applyFill="1" applyBorder="1" applyAlignment="1">
      <alignment horizontal="left"/>
    </xf>
    <xf numFmtId="0" fontId="61" fillId="6" borderId="2" xfId="45" applyFont="1" applyFill="1" applyBorder="1" applyAlignment="1">
      <alignment horizontal="center"/>
    </xf>
    <xf numFmtId="0" fontId="47" fillId="27" borderId="2" xfId="45" applyFont="1" applyFill="1" applyBorder="1"/>
    <xf numFmtId="0" fontId="47" fillId="28" borderId="2" xfId="45" applyFont="1" applyFill="1" applyBorder="1"/>
    <xf numFmtId="0" fontId="47" fillId="29" borderId="2" xfId="45" applyFont="1" applyFill="1" applyBorder="1"/>
    <xf numFmtId="0" fontId="47" fillId="30" borderId="2" xfId="45" applyFont="1" applyFill="1" applyBorder="1"/>
    <xf numFmtId="0" fontId="47" fillId="0" borderId="0" xfId="45" applyFont="1"/>
    <xf numFmtId="0" fontId="89" fillId="2" borderId="0" xfId="49" applyFont="1" applyFill="1"/>
    <xf numFmtId="0" fontId="89" fillId="2" borderId="0" xfId="49" applyFont="1" applyFill="1" applyBorder="1"/>
    <xf numFmtId="0" fontId="13" fillId="2" borderId="1" xfId="49" applyFont="1" applyFill="1" applyBorder="1" applyAlignment="1">
      <alignment vertical="top"/>
    </xf>
    <xf numFmtId="0" fontId="13" fillId="2" borderId="1" xfId="49" applyFont="1" applyFill="1" applyBorder="1" applyAlignment="1">
      <alignment horizontal="left"/>
    </xf>
    <xf numFmtId="0" fontId="10" fillId="2" borderId="0" xfId="49" applyFont="1" applyFill="1" applyBorder="1" applyAlignment="1">
      <alignment horizontal="center"/>
    </xf>
    <xf numFmtId="165" fontId="10" fillId="2" borderId="0" xfId="52" applyNumberFormat="1" applyFont="1" applyFill="1" applyBorder="1" applyAlignment="1">
      <alignment horizontal="center"/>
    </xf>
    <xf numFmtId="0" fontId="94" fillId="2" borderId="0" xfId="49" applyFont="1" applyFill="1" applyAlignment="1">
      <alignment horizontal="center" vertical="center"/>
    </xf>
    <xf numFmtId="0" fontId="89" fillId="2" borderId="2" xfId="49" applyFont="1" applyFill="1" applyBorder="1" applyAlignment="1">
      <alignment horizontal="left" vertical="top"/>
    </xf>
    <xf numFmtId="0" fontId="89" fillId="2" borderId="2" xfId="49" applyFont="1" applyFill="1" applyBorder="1" applyAlignment="1">
      <alignment horizontal="left" vertical="top" wrapText="1"/>
    </xf>
    <xf numFmtId="0" fontId="89" fillId="2" borderId="2" xfId="49" applyFont="1" applyFill="1" applyBorder="1" applyAlignment="1">
      <alignment horizontal="center" vertical="top" wrapText="1"/>
    </xf>
    <xf numFmtId="165" fontId="89" fillId="2" borderId="2" xfId="52" applyNumberFormat="1" applyFont="1" applyFill="1" applyBorder="1" applyAlignment="1">
      <alignment horizontal="left" vertical="top" wrapText="1"/>
    </xf>
    <xf numFmtId="0" fontId="89" fillId="0" borderId="0" xfId="49" applyFont="1" applyAlignment="1">
      <alignment horizontal="left" vertical="top"/>
    </xf>
    <xf numFmtId="0" fontId="89" fillId="0" borderId="0" xfId="49" applyFont="1"/>
    <xf numFmtId="0" fontId="89" fillId="0" borderId="0" xfId="49" applyFont="1" applyAlignment="1">
      <alignment horizontal="left"/>
    </xf>
    <xf numFmtId="165" fontId="89" fillId="0" borderId="0" xfId="52" applyNumberFormat="1" applyFont="1"/>
    <xf numFmtId="0" fontId="95" fillId="5" borderId="2" xfId="45" applyFont="1" applyFill="1" applyBorder="1"/>
    <xf numFmtId="0" fontId="96" fillId="0" borderId="0" xfId="45" applyFont="1"/>
    <xf numFmtId="0" fontId="95" fillId="5" borderId="0" xfId="45" applyFont="1" applyFill="1"/>
    <xf numFmtId="0" fontId="95" fillId="31" borderId="0" xfId="45" applyFont="1" applyFill="1"/>
    <xf numFmtId="0" fontId="95" fillId="32" borderId="0" xfId="45" applyFont="1" applyFill="1" applyAlignment="1">
      <alignment horizontal="center"/>
    </xf>
    <xf numFmtId="0" fontId="13" fillId="0" borderId="0" xfId="45" applyFont="1" applyAlignment="1">
      <alignment vertical="center"/>
    </xf>
    <xf numFmtId="0" fontId="39" fillId="0" borderId="0" xfId="45" applyFont="1"/>
    <xf numFmtId="0" fontId="79" fillId="0" borderId="0" xfId="45" applyFont="1"/>
    <xf numFmtId="0" fontId="27" fillId="0" borderId="0" xfId="45" applyFont="1"/>
    <xf numFmtId="0" fontId="40" fillId="0" borderId="0" xfId="45" applyFont="1"/>
    <xf numFmtId="0" fontId="27" fillId="31" borderId="0" xfId="45" applyFill="1"/>
    <xf numFmtId="0" fontId="89" fillId="2" borderId="2" xfId="49" applyFont="1" applyFill="1" applyBorder="1" applyAlignment="1">
      <alignment horizontal="right" vertical="top" wrapText="1"/>
    </xf>
    <xf numFmtId="165" fontId="10" fillId="7" borderId="3" xfId="52" applyNumberFormat="1" applyFont="1" applyFill="1" applyBorder="1" applyAlignment="1">
      <alignment horizontal="center" vertical="center"/>
    </xf>
    <xf numFmtId="0" fontId="97" fillId="0" borderId="0" xfId="49" applyFont="1" applyFill="1"/>
    <xf numFmtId="0" fontId="98" fillId="2" borderId="0" xfId="49" applyFont="1" applyFill="1" applyBorder="1"/>
    <xf numFmtId="0" fontId="61" fillId="33" borderId="2" xfId="17" applyFont="1" applyFill="1" applyBorder="1" applyAlignment="1">
      <alignment horizontal="center" vertical="center"/>
    </xf>
    <xf numFmtId="0" fontId="99" fillId="0" borderId="0" xfId="15" applyFont="1"/>
    <xf numFmtId="0" fontId="61" fillId="33" borderId="2" xfId="15" applyFont="1" applyFill="1" applyBorder="1" applyAlignment="1">
      <alignment horizontal="center"/>
    </xf>
    <xf numFmtId="0" fontId="100" fillId="0" borderId="2" xfId="17" applyFont="1" applyBorder="1"/>
    <xf numFmtId="0" fontId="101" fillId="0" borderId="2" xfId="15" applyFont="1" applyBorder="1"/>
    <xf numFmtId="0" fontId="102" fillId="0" borderId="2" xfId="15" applyFont="1" applyBorder="1"/>
    <xf numFmtId="0" fontId="61" fillId="32" borderId="3" xfId="15" applyFont="1" applyFill="1" applyBorder="1" applyAlignment="1">
      <alignment horizontal="center"/>
    </xf>
    <xf numFmtId="0" fontId="100" fillId="0" borderId="2" xfId="15" applyFont="1" applyBorder="1"/>
    <xf numFmtId="0" fontId="61" fillId="32" borderId="2" xfId="17" applyFont="1" applyFill="1" applyBorder="1" applyAlignment="1">
      <alignment horizontal="center" vertical="center"/>
    </xf>
    <xf numFmtId="0" fontId="103" fillId="0" borderId="2" xfId="0" applyFont="1" applyBorder="1"/>
    <xf numFmtId="0" fontId="100" fillId="0" borderId="0" xfId="17" applyFont="1" applyBorder="1"/>
    <xf numFmtId="0" fontId="100" fillId="0" borderId="2" xfId="0" applyFont="1" applyBorder="1" applyAlignment="1">
      <alignment horizontal="left"/>
    </xf>
    <xf numFmtId="0" fontId="99" fillId="0" borderId="0" xfId="17" applyFont="1" applyAlignment="1">
      <alignment vertical="center"/>
    </xf>
    <xf numFmtId="0" fontId="63" fillId="0" borderId="0" xfId="0" applyFont="1" applyFill="1" applyBorder="1"/>
    <xf numFmtId="0" fontId="63" fillId="0" borderId="0" xfId="0" applyFont="1" applyAlignment="1">
      <alignment horizontal="center" vertical="center"/>
    </xf>
    <xf numFmtId="166" fontId="18" fillId="2" borderId="22" xfId="1" applyNumberFormat="1" applyFont="1" applyFill="1" applyBorder="1" applyAlignment="1">
      <alignment wrapText="1"/>
    </xf>
    <xf numFmtId="49" fontId="12" fillId="0" borderId="36" xfId="15" applyNumberFormat="1" applyFont="1" applyFill="1" applyBorder="1" applyAlignment="1">
      <alignment horizontal="center" vertical="top" wrapText="1"/>
    </xf>
    <xf numFmtId="0" fontId="12" fillId="0" borderId="38" xfId="15" applyFont="1" applyFill="1" applyBorder="1" applyAlignment="1">
      <alignment horizontal="center" vertical="top" wrapText="1"/>
    </xf>
    <xf numFmtId="165" fontId="12" fillId="0" borderId="36" xfId="52" applyNumberFormat="1" applyFont="1" applyFill="1" applyBorder="1" applyAlignment="1">
      <alignment horizontal="center" vertical="top" wrapText="1"/>
    </xf>
    <xf numFmtId="165" fontId="12" fillId="0" borderId="29" xfId="52" applyNumberFormat="1" applyFont="1" applyFill="1" applyBorder="1" applyAlignment="1">
      <alignment horizontal="center" vertical="top" wrapText="1"/>
    </xf>
    <xf numFmtId="165" fontId="12" fillId="0" borderId="38" xfId="52" applyNumberFormat="1" applyFont="1" applyFill="1" applyBorder="1" applyAlignment="1">
      <alignment horizontal="center" vertical="top" wrapText="1"/>
    </xf>
    <xf numFmtId="165" fontId="12" fillId="0" borderId="40" xfId="52" applyNumberFormat="1" applyFont="1" applyFill="1" applyBorder="1" applyAlignment="1">
      <alignment horizontal="center" vertical="top" wrapText="1"/>
    </xf>
    <xf numFmtId="165" fontId="9" fillId="0" borderId="40" xfId="52" applyNumberFormat="1" applyFont="1" applyFill="1" applyBorder="1" applyAlignment="1">
      <alignment horizontal="center" vertical="top" wrapText="1"/>
    </xf>
    <xf numFmtId="165" fontId="9" fillId="0" borderId="39" xfId="52" applyNumberFormat="1" applyFont="1" applyFill="1" applyBorder="1" applyAlignment="1">
      <alignment horizontal="center" vertical="top" wrapText="1"/>
    </xf>
    <xf numFmtId="165" fontId="9" fillId="0" borderId="41" xfId="52" applyNumberFormat="1" applyFont="1" applyFill="1" applyBorder="1" applyAlignment="1">
      <alignment horizontal="center" vertical="top" wrapText="1"/>
    </xf>
    <xf numFmtId="0" fontId="18" fillId="0" borderId="22" xfId="0" applyFont="1" applyFill="1" applyBorder="1" applyAlignment="1">
      <alignment vertical="top"/>
    </xf>
    <xf numFmtId="0" fontId="18" fillId="0" borderId="22" xfId="1" applyNumberFormat="1" applyFont="1" applyFill="1" applyBorder="1" applyAlignment="1">
      <alignment vertical="top"/>
    </xf>
    <xf numFmtId="0" fontId="18" fillId="0" borderId="21" xfId="0" applyFont="1" applyFill="1" applyBorder="1" applyAlignment="1">
      <alignment vertical="top"/>
    </xf>
    <xf numFmtId="0" fontId="18" fillId="0" borderId="21" xfId="1" applyNumberFormat="1" applyFont="1" applyFill="1" applyBorder="1" applyAlignment="1">
      <alignment vertical="top"/>
    </xf>
    <xf numFmtId="166" fontId="29" fillId="0" borderId="0" xfId="1" applyNumberFormat="1" applyFont="1" applyFill="1" applyBorder="1" applyAlignment="1">
      <alignment vertical="top"/>
    </xf>
    <xf numFmtId="0" fontId="0" fillId="0" borderId="0" xfId="0" applyAlignment="1"/>
    <xf numFmtId="0" fontId="0" fillId="0" borderId="0" xfId="0" applyAlignment="1">
      <alignment vertical="top"/>
    </xf>
    <xf numFmtId="0" fontId="23" fillId="0" borderId="2" xfId="0" applyFont="1" applyBorder="1" applyAlignment="1">
      <alignment vertical="top"/>
    </xf>
    <xf numFmtId="166" fontId="23" fillId="0" borderId="2" xfId="1" applyNumberFormat="1" applyFont="1" applyBorder="1" applyAlignment="1">
      <alignment vertical="top"/>
    </xf>
    <xf numFmtId="0" fontId="23" fillId="0" borderId="2" xfId="0" applyFont="1" applyBorder="1" applyAlignment="1">
      <alignment vertical="top" wrapText="1"/>
    </xf>
    <xf numFmtId="0" fontId="23" fillId="0" borderId="0" xfId="0" applyFont="1" applyAlignment="1">
      <alignment vertical="top"/>
    </xf>
    <xf numFmtId="0" fontId="23" fillId="0" borderId="2" xfId="0" applyFont="1" applyBorder="1"/>
    <xf numFmtId="49" fontId="33" fillId="0" borderId="2" xfId="9" applyNumberFormat="1" applyFont="1" applyFill="1" applyBorder="1" applyAlignment="1">
      <alignment horizontal="left" vertical="top" wrapText="1"/>
    </xf>
    <xf numFmtId="14" fontId="33" fillId="0" borderId="22" xfId="9" applyNumberFormat="1" applyFont="1" applyFill="1" applyBorder="1" applyAlignment="1">
      <alignment horizontal="center" vertical="top"/>
    </xf>
    <xf numFmtId="49" fontId="29" fillId="0" borderId="0" xfId="9" applyNumberFormat="1" applyFont="1" applyFill="1" applyBorder="1" applyAlignment="1">
      <alignment horizontal="left" vertical="top"/>
    </xf>
    <xf numFmtId="49" fontId="29" fillId="0" borderId="0" xfId="9" applyNumberFormat="1" applyFont="1" applyFill="1" applyBorder="1" applyAlignment="1"/>
    <xf numFmtId="0" fontId="23" fillId="0" borderId="2" xfId="0" applyFont="1" applyBorder="1" applyAlignment="1"/>
    <xf numFmtId="0" fontId="27" fillId="0" borderId="0" xfId="0" applyFont="1" applyAlignment="1"/>
    <xf numFmtId="166" fontId="0" fillId="0" borderId="0" xfId="1" applyNumberFormat="1" applyFont="1" applyAlignment="1">
      <alignment vertical="top"/>
    </xf>
    <xf numFmtId="0" fontId="0" fillId="0" borderId="0" xfId="0" applyAlignment="1">
      <alignment horizontal="left" vertical="top"/>
    </xf>
    <xf numFmtId="166" fontId="23" fillId="0" borderId="2" xfId="1" applyNumberFormat="1" applyFont="1" applyBorder="1" applyAlignment="1">
      <alignment vertical="top" wrapText="1"/>
    </xf>
    <xf numFmtId="49" fontId="80" fillId="24" borderId="2" xfId="9" applyNumberFormat="1" applyFont="1" applyFill="1" applyBorder="1" applyAlignment="1">
      <alignment horizontal="center" vertical="top" wrapText="1"/>
    </xf>
    <xf numFmtId="0" fontId="65" fillId="2" borderId="0" xfId="49" applyFont="1" applyFill="1" applyAlignment="1">
      <alignment horizontal="center"/>
    </xf>
    <xf numFmtId="165" fontId="10" fillId="7" borderId="3" xfId="52" applyNumberFormat="1" applyFont="1" applyFill="1" applyBorder="1" applyAlignment="1">
      <alignment horizontal="center" vertical="center"/>
    </xf>
    <xf numFmtId="0" fontId="20" fillId="2" borderId="0" xfId="15" applyFont="1" applyFill="1" applyBorder="1" applyAlignment="1">
      <alignment horizontal="center"/>
    </xf>
    <xf numFmtId="0" fontId="87" fillId="2" borderId="0" xfId="15" applyFont="1" applyFill="1" applyBorder="1" applyAlignment="1">
      <alignment horizontal="center"/>
    </xf>
    <xf numFmtId="0" fontId="11" fillId="2" borderId="0" xfId="15" applyFont="1" applyFill="1" applyBorder="1" applyAlignment="1">
      <alignment horizontal="left"/>
    </xf>
    <xf numFmtId="0" fontId="20" fillId="2" borderId="0" xfId="2" applyFont="1" applyFill="1" applyAlignment="1">
      <alignment horizontal="left" indent="2"/>
    </xf>
    <xf numFmtId="0" fontId="67" fillId="2" borderId="0" xfId="49" applyFont="1" applyFill="1"/>
    <xf numFmtId="0" fontId="67" fillId="0" borderId="0" xfId="49" applyFont="1"/>
    <xf numFmtId="0" fontId="18" fillId="2" borderId="0" xfId="49" applyFont="1" applyFill="1" applyAlignment="1">
      <alignment horizontal="left" indent="2"/>
    </xf>
    <xf numFmtId="165" fontId="18" fillId="2" borderId="1" xfId="50" applyNumberFormat="1" applyFont="1" applyFill="1" applyBorder="1" applyAlignment="1">
      <alignment horizontal="center"/>
    </xf>
    <xf numFmtId="0" fontId="18" fillId="2" borderId="0" xfId="49" applyFont="1" applyFill="1" applyAlignment="1">
      <alignment horizontal="center"/>
    </xf>
    <xf numFmtId="0" fontId="18" fillId="2" borderId="0" xfId="49" applyFont="1" applyFill="1"/>
    <xf numFmtId="165" fontId="18" fillId="2" borderId="10" xfId="50" applyNumberFormat="1" applyFont="1" applyFill="1" applyBorder="1" applyAlignment="1">
      <alignment horizontal="center"/>
    </xf>
    <xf numFmtId="165" fontId="18" fillId="2" borderId="0" xfId="50" applyNumberFormat="1" applyFont="1" applyFill="1" applyBorder="1" applyAlignment="1">
      <alignment horizontal="center"/>
    </xf>
    <xf numFmtId="0" fontId="71" fillId="2" borderId="0" xfId="49" applyFont="1" applyFill="1" applyAlignment="1">
      <alignment horizontal="left"/>
    </xf>
    <xf numFmtId="165" fontId="12" fillId="2" borderId="0" xfId="50" applyNumberFormat="1" applyFont="1" applyFill="1" applyBorder="1" applyAlignment="1">
      <alignment horizontal="center"/>
    </xf>
    <xf numFmtId="0" fontId="12" fillId="2" borderId="0" xfId="49" applyFont="1" applyFill="1" applyAlignment="1">
      <alignment horizontal="center"/>
    </xf>
    <xf numFmtId="0" fontId="12" fillId="2" borderId="0" xfId="49" applyFont="1" applyFill="1"/>
    <xf numFmtId="0" fontId="12" fillId="2" borderId="0" xfId="49" applyFont="1" applyFill="1" applyAlignment="1">
      <alignment horizontal="center" vertical="center"/>
    </xf>
    <xf numFmtId="0" fontId="12" fillId="2" borderId="0" xfId="49" applyFont="1" applyFill="1" applyAlignment="1">
      <alignment vertical="center"/>
    </xf>
    <xf numFmtId="0" fontId="18" fillId="2" borderId="20" xfId="0" applyFont="1" applyFill="1" applyBorder="1" applyAlignment="1">
      <alignment horizontal="left" vertical="top"/>
    </xf>
    <xf numFmtId="166" fontId="18" fillId="2" borderId="20" xfId="1" applyNumberFormat="1" applyFont="1" applyFill="1" applyBorder="1" applyAlignment="1">
      <alignment vertical="top"/>
    </xf>
    <xf numFmtId="166" fontId="18" fillId="2" borderId="20" xfId="1" applyNumberFormat="1" applyFont="1" applyFill="1" applyBorder="1" applyAlignment="1">
      <alignment vertical="top" wrapText="1"/>
    </xf>
    <xf numFmtId="0" fontId="18" fillId="2" borderId="21" xfId="0" applyFont="1" applyFill="1" applyBorder="1" applyAlignment="1">
      <alignment horizontal="left" vertical="top"/>
    </xf>
    <xf numFmtId="166" fontId="18" fillId="2" borderId="21" xfId="1" applyNumberFormat="1" applyFont="1" applyFill="1" applyBorder="1" applyAlignment="1">
      <alignment vertical="top" wrapText="1"/>
    </xf>
    <xf numFmtId="0" fontId="12" fillId="2" borderId="0" xfId="15" applyFont="1" applyFill="1" applyBorder="1" applyAlignment="1">
      <alignment horizontal="center"/>
    </xf>
    <xf numFmtId="0" fontId="13" fillId="2" borderId="0" xfId="6" applyFont="1" applyFill="1"/>
    <xf numFmtId="0" fontId="110" fillId="3" borderId="0" xfId="49" applyFont="1" applyFill="1"/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0" fontId="0" fillId="0" borderId="0" xfId="0" applyAlignment="1">
      <alignment horizontal="left" indent="5"/>
    </xf>
    <xf numFmtId="0" fontId="72" fillId="2" borderId="0" xfId="6" applyFont="1" applyFill="1" applyAlignment="1">
      <alignment horizontal="center"/>
    </xf>
    <xf numFmtId="0" fontId="20" fillId="18" borderId="4" xfId="6" applyFont="1" applyFill="1" applyBorder="1" applyAlignment="1">
      <alignment horizontal="center"/>
    </xf>
    <xf numFmtId="0" fontId="12" fillId="2" borderId="26" xfId="6" applyFont="1" applyFill="1" applyBorder="1" applyAlignment="1">
      <alignment horizontal="left" indent="2"/>
    </xf>
    <xf numFmtId="0" fontId="43" fillId="6" borderId="4" xfId="6" applyFont="1" applyFill="1" applyBorder="1" applyAlignment="1">
      <alignment horizontal="center"/>
    </xf>
    <xf numFmtId="0" fontId="20" fillId="16" borderId="27" xfId="6" applyFont="1" applyFill="1" applyBorder="1" applyAlignment="1">
      <alignment horizontal="left"/>
    </xf>
    <xf numFmtId="0" fontId="10" fillId="26" borderId="4" xfId="45" applyFont="1" applyFill="1" applyBorder="1" applyAlignment="1">
      <alignment horizontal="center"/>
    </xf>
    <xf numFmtId="0" fontId="21" fillId="2" borderId="0" xfId="6" applyFont="1" applyFill="1" applyAlignment="1">
      <alignment horizontal="left" indent="1"/>
    </xf>
    <xf numFmtId="0" fontId="18" fillId="2" borderId="0" xfId="6" applyFont="1" applyFill="1" applyAlignment="1">
      <alignment horizontal="left" indent="1"/>
    </xf>
    <xf numFmtId="0" fontId="43" fillId="6" borderId="2" xfId="6" applyFont="1" applyFill="1" applyBorder="1" applyAlignment="1">
      <alignment horizontal="center"/>
    </xf>
    <xf numFmtId="166" fontId="20" fillId="16" borderId="3" xfId="1" applyNumberFormat="1" applyFont="1" applyFill="1" applyBorder="1" applyAlignment="1"/>
    <xf numFmtId="166" fontId="12" fillId="2" borderId="30" xfId="1" applyNumberFormat="1" applyFont="1" applyFill="1" applyBorder="1" applyAlignment="1"/>
    <xf numFmtId="0" fontId="12" fillId="2" borderId="31" xfId="6" applyFont="1" applyFill="1" applyBorder="1" applyAlignment="1">
      <alignment horizontal="left" indent="2"/>
    </xf>
    <xf numFmtId="166" fontId="20" fillId="18" borderId="2" xfId="1" applyNumberFormat="1" applyFont="1" applyFill="1" applyBorder="1" applyAlignment="1"/>
    <xf numFmtId="0" fontId="18" fillId="2" borderId="0" xfId="6" applyFont="1" applyFill="1" applyAlignment="1">
      <alignment horizontal="left" indent="9"/>
    </xf>
    <xf numFmtId="0" fontId="75" fillId="20" borderId="2" xfId="0" applyFont="1" applyFill="1" applyBorder="1" applyAlignment="1">
      <alignment horizontal="center" vertical="center" wrapText="1"/>
    </xf>
    <xf numFmtId="0" fontId="20" fillId="2" borderId="0" xfId="49" applyFont="1" applyFill="1" applyAlignment="1">
      <alignment horizontal="left" indent="3"/>
    </xf>
    <xf numFmtId="165" fontId="20" fillId="2" borderId="1" xfId="50" applyNumberFormat="1" applyFont="1" applyFill="1" applyBorder="1" applyAlignment="1">
      <alignment horizontal="center"/>
    </xf>
    <xf numFmtId="0" fontId="18" fillId="2" borderId="0" xfId="49" applyFont="1" applyFill="1" applyAlignment="1">
      <alignment horizontal="left" indent="7"/>
    </xf>
    <xf numFmtId="0" fontId="20" fillId="2" borderId="0" xfId="49" applyFont="1" applyFill="1" applyAlignment="1">
      <alignment horizontal="center"/>
    </xf>
    <xf numFmtId="165" fontId="20" fillId="2" borderId="10" xfId="50" applyNumberFormat="1" applyFont="1" applyFill="1" applyBorder="1" applyAlignment="1">
      <alignment horizontal="center"/>
    </xf>
    <xf numFmtId="0" fontId="111" fillId="20" borderId="0" xfId="0" applyFont="1" applyFill="1" applyAlignment="1">
      <alignment horizontal="center"/>
    </xf>
    <xf numFmtId="0" fontId="112" fillId="7" borderId="0" xfId="0" applyFont="1" applyFill="1" applyAlignment="1">
      <alignment horizontal="center"/>
    </xf>
    <xf numFmtId="166" fontId="75" fillId="7" borderId="2" xfId="1" applyNumberFormat="1" applyFont="1" applyFill="1" applyBorder="1" applyAlignment="1">
      <alignment horizontal="center" vertical="center" wrapText="1"/>
    </xf>
    <xf numFmtId="0" fontId="113" fillId="7" borderId="0" xfId="0" applyFont="1" applyFill="1" applyAlignment="1">
      <alignment horizontal="center"/>
    </xf>
    <xf numFmtId="49" fontId="89" fillId="2" borderId="2" xfId="9" applyNumberFormat="1" applyFont="1" applyFill="1" applyBorder="1" applyAlignment="1">
      <alignment horizontal="right" vertical="top"/>
    </xf>
    <xf numFmtId="49" fontId="89" fillId="2" borderId="2" xfId="9" applyNumberFormat="1" applyFont="1" applyFill="1" applyBorder="1" applyAlignment="1">
      <alignment vertical="center"/>
    </xf>
    <xf numFmtId="0" fontId="12" fillId="2" borderId="0" xfId="15" applyFont="1" applyFill="1" applyBorder="1" applyAlignment="1">
      <alignment horizontal="justify" vertical="top" wrapText="1"/>
    </xf>
    <xf numFmtId="0" fontId="81" fillId="2" borderId="0" xfId="15" applyFont="1" applyFill="1" applyBorder="1" applyAlignment="1">
      <alignment horizontal="center"/>
    </xf>
    <xf numFmtId="49" fontId="80" fillId="7" borderId="2" xfId="9" applyNumberFormat="1" applyFont="1" applyFill="1" applyBorder="1" applyAlignment="1">
      <alignment horizontal="center" vertical="top" wrapText="1"/>
    </xf>
    <xf numFmtId="166" fontId="75" fillId="34" borderId="2" xfId="1" applyNumberFormat="1" applyFont="1" applyFill="1" applyBorder="1" applyAlignment="1">
      <alignment horizontal="center" vertical="center" wrapText="1"/>
    </xf>
    <xf numFmtId="0" fontId="114" fillId="16" borderId="0" xfId="6" applyFont="1" applyFill="1"/>
    <xf numFmtId="0" fontId="62" fillId="20" borderId="0" xfId="49" applyFont="1" applyFill="1"/>
    <xf numFmtId="0" fontId="46" fillId="3" borderId="0" xfId="0" applyNumberFormat="1" applyFont="1" applyFill="1"/>
    <xf numFmtId="0" fontId="79" fillId="0" borderId="0" xfId="0" applyFont="1" applyFill="1"/>
    <xf numFmtId="0" fontId="115" fillId="7" borderId="0" xfId="0" applyFont="1" applyFill="1"/>
    <xf numFmtId="0" fontId="78" fillId="7" borderId="2" xfId="0" applyFont="1" applyFill="1" applyBorder="1" applyAlignment="1">
      <alignment horizontal="center"/>
    </xf>
    <xf numFmtId="0" fontId="20" fillId="3" borderId="2" xfId="17" applyFont="1" applyFill="1" applyBorder="1" applyAlignment="1">
      <alignment horizontal="center" vertical="center"/>
    </xf>
    <xf numFmtId="0" fontId="12" fillId="0" borderId="0" xfId="15" applyFont="1"/>
    <xf numFmtId="166" fontId="18" fillId="2" borderId="42" xfId="1" applyNumberFormat="1" applyFont="1" applyFill="1" applyBorder="1" applyAlignment="1">
      <alignment vertical="top" wrapText="1"/>
    </xf>
    <xf numFmtId="0" fontId="72" fillId="2" borderId="0" xfId="6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48" fillId="6" borderId="0" xfId="2" applyFont="1" applyFill="1" applyAlignment="1">
      <alignment horizontal="center"/>
    </xf>
    <xf numFmtId="0" fontId="65" fillId="10" borderId="3" xfId="2" applyFont="1" applyFill="1" applyBorder="1" applyAlignment="1">
      <alignment horizontal="center" vertical="center"/>
    </xf>
    <xf numFmtId="0" fontId="65" fillId="10" borderId="7" xfId="2" applyFont="1" applyFill="1" applyBorder="1" applyAlignment="1">
      <alignment horizontal="center" vertical="center"/>
    </xf>
    <xf numFmtId="0" fontId="65" fillId="10" borderId="4" xfId="2" applyFont="1" applyFill="1" applyBorder="1" applyAlignment="1">
      <alignment horizontal="center" vertical="center"/>
    </xf>
    <xf numFmtId="0" fontId="65" fillId="10" borderId="5" xfId="2" applyFont="1" applyFill="1" applyBorder="1" applyAlignment="1">
      <alignment horizontal="center" vertical="center"/>
    </xf>
    <xf numFmtId="0" fontId="65" fillId="10" borderId="6" xfId="2" applyFont="1" applyFill="1" applyBorder="1" applyAlignment="1">
      <alignment horizontal="center" vertical="center"/>
    </xf>
    <xf numFmtId="0" fontId="65" fillId="10" borderId="3" xfId="2" applyFont="1" applyFill="1" applyBorder="1" applyAlignment="1">
      <alignment horizontal="center" vertical="center" wrapText="1"/>
    </xf>
    <xf numFmtId="0" fontId="65" fillId="10" borderId="7" xfId="2" applyFont="1" applyFill="1" applyBorder="1" applyAlignment="1">
      <alignment horizontal="center" vertical="center" wrapText="1"/>
    </xf>
    <xf numFmtId="0" fontId="20" fillId="10" borderId="3" xfId="2" applyFont="1" applyFill="1" applyBorder="1" applyAlignment="1">
      <alignment horizontal="center" vertical="center"/>
    </xf>
    <xf numFmtId="0" fontId="20" fillId="10" borderId="7" xfId="2" applyFont="1" applyFill="1" applyBorder="1" applyAlignment="1">
      <alignment horizontal="center" vertical="center"/>
    </xf>
    <xf numFmtId="0" fontId="20" fillId="10" borderId="4" xfId="2" applyFont="1" applyFill="1" applyBorder="1" applyAlignment="1">
      <alignment horizontal="center" vertical="center"/>
    </xf>
    <xf numFmtId="0" fontId="20" fillId="10" borderId="5" xfId="2" applyFont="1" applyFill="1" applyBorder="1" applyAlignment="1">
      <alignment horizontal="center" vertical="center"/>
    </xf>
    <xf numFmtId="0" fontId="20" fillId="10" borderId="6" xfId="2" applyFont="1" applyFill="1" applyBorder="1" applyAlignment="1">
      <alignment horizontal="center" vertical="center"/>
    </xf>
    <xf numFmtId="165" fontId="20" fillId="10" borderId="4" xfId="3" applyNumberFormat="1" applyFont="1" applyFill="1" applyBorder="1" applyAlignment="1">
      <alignment horizontal="center" vertical="center"/>
    </xf>
    <xf numFmtId="165" fontId="20" fillId="10" borderId="5" xfId="3" applyNumberFormat="1" applyFont="1" applyFill="1" applyBorder="1" applyAlignment="1">
      <alignment horizontal="center" vertical="center"/>
    </xf>
    <xf numFmtId="165" fontId="20" fillId="10" borderId="6" xfId="3" applyNumberFormat="1" applyFont="1" applyFill="1" applyBorder="1" applyAlignment="1">
      <alignment horizontal="center" vertical="center"/>
    </xf>
    <xf numFmtId="0" fontId="65" fillId="9" borderId="2" xfId="2" applyFont="1" applyFill="1" applyBorder="1" applyAlignment="1">
      <alignment horizontal="center"/>
    </xf>
    <xf numFmtId="0" fontId="20" fillId="9" borderId="4" xfId="2" applyFont="1" applyFill="1" applyBorder="1" applyAlignment="1">
      <alignment horizontal="center" vertical="center"/>
    </xf>
    <xf numFmtId="0" fontId="20" fillId="9" borderId="5" xfId="2" applyFont="1" applyFill="1" applyBorder="1" applyAlignment="1">
      <alignment horizontal="center" vertical="center"/>
    </xf>
    <xf numFmtId="0" fontId="20" fillId="9" borderId="6" xfId="2" applyFont="1" applyFill="1" applyBorder="1" applyAlignment="1">
      <alignment horizontal="center" vertical="center"/>
    </xf>
    <xf numFmtId="0" fontId="21" fillId="2" borderId="0" xfId="2" applyFont="1" applyFill="1" applyAlignment="1">
      <alignment horizontal="center"/>
    </xf>
    <xf numFmtId="0" fontId="20" fillId="9" borderId="4" xfId="2" applyFont="1" applyFill="1" applyBorder="1" applyAlignment="1">
      <alignment horizontal="center"/>
    </xf>
    <xf numFmtId="0" fontId="20" fillId="9" borderId="5" xfId="2" applyFont="1" applyFill="1" applyBorder="1" applyAlignment="1">
      <alignment horizontal="center"/>
    </xf>
    <xf numFmtId="0" fontId="20" fillId="9" borderId="6" xfId="2" applyFont="1" applyFill="1" applyBorder="1" applyAlignment="1">
      <alignment horizontal="center"/>
    </xf>
    <xf numFmtId="165" fontId="20" fillId="10" borderId="4" xfId="4" applyNumberFormat="1" applyFont="1" applyFill="1" applyBorder="1" applyAlignment="1">
      <alignment horizontal="center" vertical="center"/>
    </xf>
    <xf numFmtId="165" fontId="20" fillId="10" borderId="5" xfId="4" applyNumberFormat="1" applyFont="1" applyFill="1" applyBorder="1" applyAlignment="1">
      <alignment horizontal="center" vertical="center"/>
    </xf>
    <xf numFmtId="165" fontId="20" fillId="10" borderId="6" xfId="4" applyNumberFormat="1" applyFont="1" applyFill="1" applyBorder="1" applyAlignment="1">
      <alignment horizontal="center" vertical="center"/>
    </xf>
    <xf numFmtId="0" fontId="58" fillId="0" borderId="0" xfId="0" applyFont="1" applyAlignment="1">
      <alignment horizontal="center"/>
    </xf>
    <xf numFmtId="0" fontId="65" fillId="21" borderId="0" xfId="49" applyFont="1" applyFill="1" applyAlignment="1">
      <alignment horizontal="left" indent="1"/>
    </xf>
    <xf numFmtId="0" fontId="75" fillId="20" borderId="2" xfId="0" applyFont="1" applyFill="1" applyBorder="1" applyAlignment="1">
      <alignment horizontal="center" vertical="center"/>
    </xf>
    <xf numFmtId="0" fontId="75" fillId="20" borderId="2" xfId="0" applyFont="1" applyFill="1" applyBorder="1" applyAlignment="1">
      <alignment horizontal="center" vertical="center" wrapText="1"/>
    </xf>
    <xf numFmtId="0" fontId="65" fillId="21" borderId="0" xfId="2" applyFont="1" applyFill="1" applyBorder="1" applyAlignment="1">
      <alignment horizontal="left" vertical="center"/>
    </xf>
    <xf numFmtId="166" fontId="75" fillId="20" borderId="2" xfId="1" applyNumberFormat="1" applyFont="1" applyFill="1" applyBorder="1" applyAlignment="1">
      <alignment horizontal="center" vertical="center" wrapText="1"/>
    </xf>
    <xf numFmtId="0" fontId="75" fillId="34" borderId="3" xfId="0" applyFont="1" applyFill="1" applyBorder="1" applyAlignment="1">
      <alignment horizontal="center" vertical="center" wrapText="1"/>
    </xf>
    <xf numFmtId="0" fontId="75" fillId="34" borderId="7" xfId="0" applyFont="1" applyFill="1" applyBorder="1" applyAlignment="1">
      <alignment horizontal="center" vertical="center"/>
    </xf>
    <xf numFmtId="0" fontId="75" fillId="34" borderId="3" xfId="0" applyFont="1" applyFill="1" applyBorder="1" applyAlignment="1">
      <alignment horizontal="center" vertical="center"/>
    </xf>
    <xf numFmtId="0" fontId="75" fillId="34" borderId="7" xfId="0" applyFont="1" applyFill="1" applyBorder="1" applyAlignment="1">
      <alignment horizontal="center" vertical="center" wrapText="1"/>
    </xf>
    <xf numFmtId="0" fontId="58" fillId="2" borderId="19" xfId="0" applyFont="1" applyFill="1" applyBorder="1" applyAlignment="1">
      <alignment horizontal="center" vertical="center"/>
    </xf>
    <xf numFmtId="166" fontId="75" fillId="34" borderId="2" xfId="1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49" fontId="80" fillId="7" borderId="2" xfId="9" applyNumberFormat="1" applyFont="1" applyFill="1" applyBorder="1" applyAlignment="1">
      <alignment horizontal="center" vertical="center" wrapText="1"/>
    </xf>
    <xf numFmtId="0" fontId="59" fillId="0" borderId="0" xfId="0" applyFont="1" applyAlignment="1">
      <alignment horizontal="center"/>
    </xf>
    <xf numFmtId="49" fontId="80" fillId="7" borderId="2" xfId="9" applyNumberFormat="1" applyFont="1" applyFill="1" applyBorder="1" applyAlignment="1">
      <alignment horizontal="center" vertical="top" wrapText="1"/>
    </xf>
    <xf numFmtId="166" fontId="80" fillId="7" borderId="2" xfId="1" applyNumberFormat="1" applyFont="1" applyFill="1" applyBorder="1" applyAlignment="1">
      <alignment horizontal="center" vertical="top" wrapText="1"/>
    </xf>
    <xf numFmtId="0" fontId="65" fillId="2" borderId="0" xfId="49" applyFont="1" applyFill="1" applyAlignment="1">
      <alignment horizontal="center"/>
    </xf>
    <xf numFmtId="165" fontId="10" fillId="7" borderId="4" xfId="52" applyNumberFormat="1" applyFont="1" applyFill="1" applyBorder="1" applyAlignment="1">
      <alignment horizontal="center" vertical="center" wrapText="1"/>
    </xf>
    <xf numFmtId="165" fontId="10" fillId="7" borderId="5" xfId="52" applyNumberFormat="1" applyFont="1" applyFill="1" applyBorder="1" applyAlignment="1">
      <alignment horizontal="center" vertical="center"/>
    </xf>
    <xf numFmtId="165" fontId="10" fillId="7" borderId="6" xfId="52" applyNumberFormat="1" applyFont="1" applyFill="1" applyBorder="1" applyAlignment="1">
      <alignment horizontal="center" vertical="center"/>
    </xf>
    <xf numFmtId="0" fontId="10" fillId="7" borderId="3" xfId="49" applyFont="1" applyFill="1" applyBorder="1" applyAlignment="1">
      <alignment horizontal="center" vertical="center" wrapText="1"/>
    </xf>
    <xf numFmtId="0" fontId="10" fillId="7" borderId="7" xfId="49" applyFont="1" applyFill="1" applyBorder="1" applyAlignment="1">
      <alignment horizontal="center" vertical="center" wrapText="1"/>
    </xf>
    <xf numFmtId="49" fontId="80" fillId="7" borderId="3" xfId="9" applyNumberFormat="1" applyFont="1" applyFill="1" applyBorder="1" applyAlignment="1">
      <alignment horizontal="center" vertical="center" wrapText="1"/>
    </xf>
    <xf numFmtId="49" fontId="80" fillId="7" borderId="7" xfId="9" applyNumberFormat="1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/>
    </xf>
    <xf numFmtId="0" fontId="89" fillId="10" borderId="5" xfId="15" applyFont="1" applyFill="1" applyBorder="1" applyAlignment="1">
      <alignment horizontal="left" vertical="top" wrapText="1"/>
    </xf>
    <xf numFmtId="0" fontId="20" fillId="2" borderId="0" xfId="15" applyFont="1" applyFill="1" applyBorder="1" applyAlignment="1">
      <alignment horizontal="center"/>
    </xf>
    <xf numFmtId="0" fontId="82" fillId="10" borderId="1" xfId="15" applyFont="1" applyFill="1" applyBorder="1" applyAlignment="1">
      <alignment horizontal="left" vertical="center" wrapText="1"/>
    </xf>
    <xf numFmtId="0" fontId="82" fillId="10" borderId="5" xfId="15" quotePrefix="1" applyFont="1" applyFill="1" applyBorder="1" applyAlignment="1">
      <alignment horizontal="left" vertical="center" wrapText="1"/>
    </xf>
    <xf numFmtId="0" fontId="82" fillId="10" borderId="5" xfId="15" applyFont="1" applyFill="1" applyBorder="1" applyAlignment="1">
      <alignment horizontal="left" vertical="center" wrapText="1"/>
    </xf>
    <xf numFmtId="0" fontId="87" fillId="2" borderId="0" xfId="15" applyFont="1" applyFill="1" applyBorder="1" applyAlignment="1">
      <alignment horizontal="center"/>
    </xf>
    <xf numFmtId="0" fontId="23" fillId="10" borderId="5" xfId="15" applyFont="1" applyFill="1" applyBorder="1" applyAlignment="1">
      <alignment horizontal="center" vertical="justify" wrapText="1"/>
    </xf>
    <xf numFmtId="0" fontId="12" fillId="10" borderId="5" xfId="15" applyFont="1" applyFill="1" applyBorder="1" applyAlignment="1">
      <alignment vertical="justify"/>
    </xf>
    <xf numFmtId="0" fontId="89" fillId="10" borderId="5" xfId="15" applyFont="1" applyFill="1" applyBorder="1" applyAlignment="1">
      <alignment horizontal="left" vertical="center" wrapText="1"/>
    </xf>
    <xf numFmtId="0" fontId="12" fillId="2" borderId="1" xfId="15" applyFont="1" applyFill="1" applyBorder="1" applyAlignment="1">
      <alignment horizontal="left" vertical="top" wrapText="1"/>
    </xf>
    <xf numFmtId="0" fontId="9" fillId="2" borderId="1" xfId="15" quotePrefix="1" applyFont="1" applyFill="1" applyBorder="1" applyAlignment="1">
      <alignment horizontal="left" vertical="top" wrapText="1"/>
    </xf>
    <xf numFmtId="0" fontId="9" fillId="2" borderId="1" xfId="15" applyFont="1" applyFill="1" applyBorder="1" applyAlignment="1">
      <alignment horizontal="left" vertical="top" wrapText="1"/>
    </xf>
    <xf numFmtId="0" fontId="12" fillId="10" borderId="1" xfId="15" applyFont="1" applyFill="1" applyBorder="1" applyAlignment="1">
      <alignment horizontal="left" vertical="top"/>
    </xf>
    <xf numFmtId="0" fontId="12" fillId="10" borderId="1" xfId="15" applyFont="1" applyFill="1" applyBorder="1" applyAlignment="1">
      <alignment horizontal="left" vertical="justify" wrapText="1"/>
    </xf>
    <xf numFmtId="0" fontId="11" fillId="26" borderId="27" xfId="45" applyFont="1" applyFill="1" applyBorder="1" applyAlignment="1">
      <alignment horizontal="center" vertical="center"/>
    </xf>
    <xf numFmtId="0" fontId="11" fillId="26" borderId="9" xfId="45" applyFont="1" applyFill="1" applyBorder="1" applyAlignment="1">
      <alignment horizontal="center" vertical="center"/>
    </xf>
    <xf numFmtId="0" fontId="11" fillId="26" borderId="26" xfId="45" applyFont="1" applyFill="1" applyBorder="1" applyAlignment="1">
      <alignment horizontal="center" vertical="center"/>
    </xf>
    <xf numFmtId="0" fontId="11" fillId="26" borderId="28" xfId="45" applyFont="1" applyFill="1" applyBorder="1" applyAlignment="1">
      <alignment horizontal="center" vertical="center"/>
    </xf>
    <xf numFmtId="0" fontId="11" fillId="26" borderId="31" xfId="45" applyFont="1" applyFill="1" applyBorder="1" applyAlignment="1">
      <alignment horizontal="center" vertical="center"/>
    </xf>
    <xf numFmtId="0" fontId="11" fillId="26" borderId="25" xfId="45" applyFont="1" applyFill="1" applyBorder="1" applyAlignment="1">
      <alignment horizontal="center" vertical="center"/>
    </xf>
    <xf numFmtId="0" fontId="11" fillId="26" borderId="3" xfId="45" applyFont="1" applyFill="1" applyBorder="1" applyAlignment="1">
      <alignment horizontal="center" vertical="center"/>
    </xf>
    <xf numFmtId="0" fontId="11" fillId="26" borderId="30" xfId="45" applyFont="1" applyFill="1" applyBorder="1" applyAlignment="1">
      <alignment horizontal="center" vertical="center"/>
    </xf>
    <xf numFmtId="0" fontId="11" fillId="26" borderId="7" xfId="45" applyFont="1" applyFill="1" applyBorder="1" applyAlignment="1">
      <alignment horizontal="center" vertical="center"/>
    </xf>
    <xf numFmtId="0" fontId="10" fillId="26" borderId="27" xfId="45" applyFont="1" applyFill="1" applyBorder="1" applyAlignment="1">
      <alignment horizontal="center" vertical="center" wrapText="1"/>
    </xf>
    <xf numFmtId="0" fontId="10" fillId="26" borderId="9" xfId="45" applyFont="1" applyFill="1" applyBorder="1" applyAlignment="1">
      <alignment horizontal="center" vertical="center" wrapText="1"/>
    </xf>
    <xf numFmtId="0" fontId="10" fillId="26" borderId="31" xfId="45" applyFont="1" applyFill="1" applyBorder="1" applyAlignment="1">
      <alignment horizontal="center" vertical="center" wrapText="1"/>
    </xf>
    <xf numFmtId="0" fontId="10" fillId="26" borderId="25" xfId="45" applyFont="1" applyFill="1" applyBorder="1" applyAlignment="1">
      <alignment horizontal="center" vertical="center" wrapText="1"/>
    </xf>
    <xf numFmtId="0" fontId="10" fillId="26" borderId="3" xfId="45" applyFont="1" applyFill="1" applyBorder="1" applyAlignment="1">
      <alignment horizontal="center" vertical="center"/>
    </xf>
    <xf numFmtId="0" fontId="10" fillId="26" borderId="7" xfId="45" applyFont="1" applyFill="1" applyBorder="1" applyAlignment="1">
      <alignment horizontal="center" vertical="center"/>
    </xf>
    <xf numFmtId="0" fontId="13" fillId="26" borderId="3" xfId="45" applyFont="1" applyFill="1" applyBorder="1" applyAlignment="1">
      <alignment horizontal="center" vertical="center"/>
    </xf>
    <xf numFmtId="0" fontId="13" fillId="26" borderId="7" xfId="45" applyFont="1" applyFill="1" applyBorder="1" applyAlignment="1">
      <alignment horizontal="center" vertical="center"/>
    </xf>
    <xf numFmtId="0" fontId="10" fillId="26" borderId="4" xfId="45" applyFont="1" applyFill="1" applyBorder="1" applyAlignment="1">
      <alignment horizontal="center" vertical="center"/>
    </xf>
    <xf numFmtId="0" fontId="10" fillId="26" borderId="5" xfId="45" applyFont="1" applyFill="1" applyBorder="1" applyAlignment="1">
      <alignment horizontal="center" vertical="center"/>
    </xf>
    <xf numFmtId="0" fontId="10" fillId="26" borderId="6" xfId="45" applyFont="1" applyFill="1" applyBorder="1" applyAlignment="1">
      <alignment horizontal="center" vertical="center"/>
    </xf>
    <xf numFmtId="0" fontId="11" fillId="2" borderId="0" xfId="15" applyFont="1" applyFill="1" applyBorder="1" applyAlignment="1">
      <alignment horizontal="left"/>
    </xf>
    <xf numFmtId="166" fontId="11" fillId="2" borderId="1" xfId="16" applyNumberFormat="1" applyFont="1" applyFill="1" applyBorder="1" applyAlignment="1">
      <alignment horizontal="center"/>
    </xf>
    <xf numFmtId="0" fontId="81" fillId="2" borderId="0" xfId="15" applyFont="1" applyFill="1" applyBorder="1" applyAlignment="1">
      <alignment horizontal="left"/>
    </xf>
    <xf numFmtId="166" fontId="81" fillId="2" borderId="5" xfId="16" applyNumberFormat="1" applyFont="1" applyFill="1" applyBorder="1" applyAlignment="1">
      <alignment horizontal="center"/>
    </xf>
    <xf numFmtId="0" fontId="12" fillId="2" borderId="0" xfId="15" applyFont="1" applyFill="1" applyBorder="1" applyAlignment="1">
      <alignment horizontal="left"/>
    </xf>
    <xf numFmtId="166" fontId="12" fillId="2" borderId="1" xfId="16" applyNumberFormat="1" applyFont="1" applyFill="1" applyBorder="1" applyAlignment="1">
      <alignment horizontal="center"/>
    </xf>
    <xf numFmtId="0" fontId="81" fillId="26" borderId="3" xfId="45" applyFont="1" applyFill="1" applyBorder="1" applyAlignment="1">
      <alignment horizontal="center" vertical="center"/>
    </xf>
    <xf numFmtId="0" fontId="81" fillId="26" borderId="7" xfId="45" applyFont="1" applyFill="1" applyBorder="1" applyAlignment="1">
      <alignment horizontal="center" vertical="center"/>
    </xf>
    <xf numFmtId="0" fontId="10" fillId="26" borderId="4" xfId="45" applyFont="1" applyFill="1" applyBorder="1" applyAlignment="1">
      <alignment horizontal="center"/>
    </xf>
    <xf numFmtId="0" fontId="10" fillId="26" borderId="5" xfId="45" applyFont="1" applyFill="1" applyBorder="1" applyAlignment="1">
      <alignment horizontal="center"/>
    </xf>
    <xf numFmtId="0" fontId="10" fillId="26" borderId="6" xfId="45" applyFont="1" applyFill="1" applyBorder="1" applyAlignment="1">
      <alignment horizontal="center"/>
    </xf>
    <xf numFmtId="0" fontId="12" fillId="2" borderId="5" xfId="15" applyFont="1" applyFill="1" applyBorder="1" applyAlignment="1">
      <alignment horizontal="center"/>
    </xf>
    <xf numFmtId="0" fontId="12" fillId="17" borderId="4" xfId="15" applyFont="1" applyFill="1" applyBorder="1" applyAlignment="1">
      <alignment horizontal="center"/>
    </xf>
    <xf numFmtId="0" fontId="12" fillId="17" borderId="6" xfId="15" applyFont="1" applyFill="1" applyBorder="1" applyAlignment="1">
      <alignment horizontal="center"/>
    </xf>
    <xf numFmtId="0" fontId="13" fillId="2" borderId="0" xfId="45" applyFont="1" applyFill="1" applyBorder="1" applyAlignment="1">
      <alignment horizontal="left" vertical="top" wrapText="1"/>
    </xf>
    <xf numFmtId="0" fontId="87" fillId="2" borderId="1" xfId="15" applyFont="1" applyFill="1" applyBorder="1" applyAlignment="1">
      <alignment horizontal="left" vertical="center" wrapText="1"/>
    </xf>
    <xf numFmtId="0" fontId="12" fillId="2" borderId="1" xfId="15" applyFont="1" applyFill="1" applyBorder="1" applyAlignment="1">
      <alignment horizontal="center"/>
    </xf>
    <xf numFmtId="0" fontId="11" fillId="17" borderId="4" xfId="15" applyFont="1" applyFill="1" applyBorder="1" applyAlignment="1">
      <alignment horizontal="center"/>
    </xf>
    <xf numFmtId="0" fontId="11" fillId="17" borderId="6" xfId="15" applyFont="1" applyFill="1" applyBorder="1" applyAlignment="1">
      <alignment horizontal="center"/>
    </xf>
    <xf numFmtId="0" fontId="10" fillId="26" borderId="27" xfId="45" applyFont="1" applyFill="1" applyBorder="1" applyAlignment="1">
      <alignment horizontal="center" vertical="center"/>
    </xf>
    <xf numFmtId="0" fontId="10" fillId="26" borderId="9" xfId="45" applyFont="1" applyFill="1" applyBorder="1" applyAlignment="1">
      <alignment horizontal="center" vertical="center"/>
    </xf>
    <xf numFmtId="0" fontId="10" fillId="26" borderId="31" xfId="45" applyFont="1" applyFill="1" applyBorder="1" applyAlignment="1">
      <alignment horizontal="center" vertical="center"/>
    </xf>
    <xf numFmtId="0" fontId="10" fillId="26" borderId="25" xfId="45" applyFont="1" applyFill="1" applyBorder="1" applyAlignment="1">
      <alignment horizontal="center" vertical="center"/>
    </xf>
    <xf numFmtId="0" fontId="10" fillId="26" borderId="3" xfId="45" applyFont="1" applyFill="1" applyBorder="1" applyAlignment="1">
      <alignment horizontal="center" vertical="center" wrapText="1"/>
    </xf>
    <xf numFmtId="0" fontId="12" fillId="2" borderId="26" xfId="6" applyFont="1" applyFill="1" applyBorder="1" applyAlignment="1">
      <alignment horizontal="left" indent="2"/>
    </xf>
    <xf numFmtId="0" fontId="12" fillId="2" borderId="0" xfId="6" applyFont="1" applyFill="1" applyBorder="1" applyAlignment="1">
      <alignment horizontal="left" indent="2"/>
    </xf>
    <xf numFmtId="166" fontId="12" fillId="2" borderId="26" xfId="1" applyNumberFormat="1" applyFont="1" applyFill="1" applyBorder="1" applyAlignment="1">
      <alignment horizontal="center"/>
    </xf>
    <xf numFmtId="166" fontId="12" fillId="2" borderId="28" xfId="1" applyNumberFormat="1" applyFont="1" applyFill="1" applyBorder="1" applyAlignment="1">
      <alignment horizontal="center"/>
    </xf>
    <xf numFmtId="0" fontId="20" fillId="18" borderId="4" xfId="6" applyFont="1" applyFill="1" applyBorder="1" applyAlignment="1">
      <alignment horizontal="center"/>
    </xf>
    <xf numFmtId="0" fontId="20" fillId="18" borderId="5" xfId="6" applyFont="1" applyFill="1" applyBorder="1" applyAlignment="1">
      <alignment horizontal="center"/>
    </xf>
    <xf numFmtId="166" fontId="20" fillId="18" borderId="4" xfId="1" applyNumberFormat="1" applyFont="1" applyFill="1" applyBorder="1" applyAlignment="1">
      <alignment horizontal="center"/>
    </xf>
    <xf numFmtId="166" fontId="20" fillId="18" borderId="6" xfId="1" applyNumberFormat="1" applyFont="1" applyFill="1" applyBorder="1" applyAlignment="1">
      <alignment horizontal="center"/>
    </xf>
    <xf numFmtId="0" fontId="20" fillId="16" borderId="27" xfId="6" applyFont="1" applyFill="1" applyBorder="1" applyAlignment="1">
      <alignment horizontal="left"/>
    </xf>
    <xf numFmtId="0" fontId="20" fillId="16" borderId="8" xfId="6" applyFont="1" applyFill="1" applyBorder="1" applyAlignment="1">
      <alignment horizontal="left"/>
    </xf>
    <xf numFmtId="166" fontId="20" fillId="16" borderId="27" xfId="1" applyNumberFormat="1" applyFont="1" applyFill="1" applyBorder="1" applyAlignment="1">
      <alignment horizontal="center"/>
    </xf>
    <xf numFmtId="166" fontId="20" fillId="16" borderId="9" xfId="1" applyNumberFormat="1" applyFont="1" applyFill="1" applyBorder="1" applyAlignment="1">
      <alignment horizontal="center"/>
    </xf>
    <xf numFmtId="0" fontId="43" fillId="6" borderId="4" xfId="6" applyFont="1" applyFill="1" applyBorder="1" applyAlignment="1">
      <alignment horizontal="center"/>
    </xf>
    <xf numFmtId="0" fontId="43" fillId="6" borderId="5" xfId="6" applyFont="1" applyFill="1" applyBorder="1" applyAlignment="1">
      <alignment horizontal="center"/>
    </xf>
    <xf numFmtId="0" fontId="43" fillId="6" borderId="6" xfId="6" applyFont="1" applyFill="1" applyBorder="1" applyAlignment="1">
      <alignment horizontal="center"/>
    </xf>
    <xf numFmtId="0" fontId="65" fillId="21" borderId="0" xfId="49" applyFont="1" applyFill="1" applyBorder="1" applyAlignment="1">
      <alignment horizontal="left" vertical="center"/>
    </xf>
    <xf numFmtId="0" fontId="75" fillId="7" borderId="3" xfId="0" applyFont="1" applyFill="1" applyBorder="1" applyAlignment="1">
      <alignment horizontal="center" vertical="center"/>
    </xf>
    <xf numFmtId="0" fontId="75" fillId="7" borderId="7" xfId="0" applyFont="1" applyFill="1" applyBorder="1" applyAlignment="1">
      <alignment horizontal="center" vertical="center"/>
    </xf>
    <xf numFmtId="0" fontId="75" fillId="7" borderId="3" xfId="0" applyFont="1" applyFill="1" applyBorder="1" applyAlignment="1">
      <alignment horizontal="center" vertical="center" wrapText="1"/>
    </xf>
    <xf numFmtId="0" fontId="75" fillId="7" borderId="7" xfId="0" applyFont="1" applyFill="1" applyBorder="1" applyAlignment="1">
      <alignment horizontal="center" vertical="center" wrapText="1"/>
    </xf>
    <xf numFmtId="166" fontId="75" fillId="7" borderId="2" xfId="1" applyNumberFormat="1" applyFont="1" applyFill="1" applyBorder="1" applyAlignment="1">
      <alignment horizontal="center" vertical="center" wrapText="1"/>
    </xf>
    <xf numFmtId="49" fontId="80" fillId="20" borderId="2" xfId="9" applyNumberFormat="1" applyFont="1" applyFill="1" applyBorder="1" applyAlignment="1">
      <alignment horizontal="center" vertical="center" wrapText="1"/>
    </xf>
    <xf numFmtId="49" fontId="80" fillId="24" borderId="2" xfId="9" applyNumberFormat="1" applyFont="1" applyFill="1" applyBorder="1" applyAlignment="1">
      <alignment horizontal="center" vertical="center" wrapText="1"/>
    </xf>
    <xf numFmtId="49" fontId="80" fillId="24" borderId="2" xfId="9" applyNumberFormat="1" applyFont="1" applyFill="1" applyBorder="1" applyAlignment="1">
      <alignment horizontal="center" vertical="top" wrapText="1"/>
    </xf>
    <xf numFmtId="166" fontId="80" fillId="24" borderId="2" xfId="1" applyNumberFormat="1" applyFont="1" applyFill="1" applyBorder="1" applyAlignment="1">
      <alignment horizontal="center" vertical="top" wrapText="1"/>
    </xf>
    <xf numFmtId="166" fontId="81" fillId="2" borderId="1" xfId="16" applyNumberFormat="1" applyFont="1" applyFill="1" applyBorder="1" applyAlignment="1">
      <alignment horizontal="center"/>
    </xf>
    <xf numFmtId="166" fontId="9" fillId="2" borderId="1" xfId="16" applyNumberFormat="1" applyFont="1" applyFill="1" applyBorder="1" applyAlignment="1">
      <alignment horizontal="center"/>
    </xf>
  </cellXfs>
  <cellStyles count="56">
    <cellStyle name="Comma" xfId="1" builtinId="3"/>
    <cellStyle name="Comma 15 2 2" xfId="33" xr:uid="{00000000-0005-0000-0000-000001000000}"/>
    <cellStyle name="Comma 2" xfId="10" xr:uid="{00000000-0005-0000-0000-000002000000}"/>
    <cellStyle name="Comma 2 2" xfId="4" xr:uid="{00000000-0005-0000-0000-000003000000}"/>
    <cellStyle name="Comma 2 3" xfId="20" xr:uid="{00000000-0005-0000-0000-000004000000}"/>
    <cellStyle name="Comma 2 3 2" xfId="55" xr:uid="{98583DFD-DBCF-48E7-B140-A184DE9AF2A4}"/>
    <cellStyle name="Comma 20 2" xfId="43" xr:uid="{00000000-0005-0000-0000-000005000000}"/>
    <cellStyle name="Comma 24" xfId="37" xr:uid="{00000000-0005-0000-0000-000006000000}"/>
    <cellStyle name="Comma 3" xfId="3" xr:uid="{00000000-0005-0000-0000-000007000000}"/>
    <cellStyle name="Comma 3 2" xfId="22" xr:uid="{00000000-0005-0000-0000-000008000000}"/>
    <cellStyle name="Comma 3 2 2" xfId="26" xr:uid="{00000000-0005-0000-0000-000009000000}"/>
    <cellStyle name="Comma 3 2 2 2" xfId="50" xr:uid="{00000000-0005-0000-0000-00000A000000}"/>
    <cellStyle name="Comma 3 2 3" xfId="54" xr:uid="{23F7BDEF-82F7-44C7-9005-FE46ED99E5F2}"/>
    <cellStyle name="Comma 3 3 2" xfId="35" xr:uid="{00000000-0005-0000-0000-00000B000000}"/>
    <cellStyle name="Comma 4" xfId="16" xr:uid="{00000000-0005-0000-0000-00000C000000}"/>
    <cellStyle name="Comma 5" xfId="14" xr:uid="{00000000-0005-0000-0000-00000D000000}"/>
    <cellStyle name="Comma 6" xfId="23" xr:uid="{00000000-0005-0000-0000-00000E000000}"/>
    <cellStyle name="Comma 7" xfId="32" xr:uid="{00000000-0005-0000-0000-00000F000000}"/>
    <cellStyle name="Comma 8" xfId="52" xr:uid="{C5FA119F-E9E4-463C-8CD6-C502A0546E9D}"/>
    <cellStyle name="Comma 9 2" xfId="36" xr:uid="{00000000-0005-0000-0000-000010000000}"/>
    <cellStyle name="Comma 9 3 2 2" xfId="38" xr:uid="{00000000-0005-0000-0000-000011000000}"/>
    <cellStyle name="Normal" xfId="0" builtinId="0"/>
    <cellStyle name="Normal 10" xfId="42" xr:uid="{00000000-0005-0000-0000-000013000000}"/>
    <cellStyle name="Normal 10 2" xfId="48" xr:uid="{00000000-0005-0000-0000-000014000000}"/>
    <cellStyle name="Normal 13" xfId="17" xr:uid="{00000000-0005-0000-0000-000015000000}"/>
    <cellStyle name="Normal 160" xfId="29" xr:uid="{00000000-0005-0000-0000-000016000000}"/>
    <cellStyle name="Normal 190" xfId="30" xr:uid="{00000000-0005-0000-0000-000017000000}"/>
    <cellStyle name="Normal 2" xfId="9" xr:uid="{00000000-0005-0000-0000-000018000000}"/>
    <cellStyle name="Normal 2 2" xfId="28" xr:uid="{00000000-0005-0000-0000-000019000000}"/>
    <cellStyle name="Normal 2 3" xfId="11" xr:uid="{00000000-0005-0000-0000-00001A000000}"/>
    <cellStyle name="Normal 2 4" xfId="12" xr:uid="{00000000-0005-0000-0000-00001B000000}"/>
    <cellStyle name="Normal 3" xfId="2" xr:uid="{00000000-0005-0000-0000-00001C000000}"/>
    <cellStyle name="Normal 3 2" xfId="21" xr:uid="{00000000-0005-0000-0000-00001D000000}"/>
    <cellStyle name="Normal 3 2 2" xfId="25" xr:uid="{00000000-0005-0000-0000-00001E000000}"/>
    <cellStyle name="Normal 3 2 2 2" xfId="49" xr:uid="{00000000-0005-0000-0000-00001F000000}"/>
    <cellStyle name="Normal 3 2 3" xfId="47" xr:uid="{00000000-0005-0000-0000-000020000000}"/>
    <cellStyle name="Normal 3 2 5" xfId="53" xr:uid="{215A782C-6A6B-468B-957D-B95F4E4196DF}"/>
    <cellStyle name="Normal 3 4 2" xfId="51" xr:uid="{00000000-0005-0000-0000-000021000000}"/>
    <cellStyle name="Normal 4" xfId="15" xr:uid="{00000000-0005-0000-0000-000022000000}"/>
    <cellStyle name="Normal 4 3" xfId="41" xr:uid="{00000000-0005-0000-0000-000023000000}"/>
    <cellStyle name="Normal 5" xfId="13" xr:uid="{00000000-0005-0000-0000-000024000000}"/>
    <cellStyle name="Normal 5 2" xfId="27" xr:uid="{00000000-0005-0000-0000-000025000000}"/>
    <cellStyle name="Normal 5 3" xfId="34" xr:uid="{00000000-0005-0000-0000-000026000000}"/>
    <cellStyle name="Normal 5 4" xfId="46" xr:uid="{00000000-0005-0000-0000-000027000000}"/>
    <cellStyle name="Normal 6" xfId="31" xr:uid="{00000000-0005-0000-0000-000028000000}"/>
    <cellStyle name="Normal 7" xfId="5" xr:uid="{00000000-0005-0000-0000-000029000000}"/>
    <cellStyle name="Normal 7 2" xfId="18" xr:uid="{00000000-0005-0000-0000-00002A000000}"/>
    <cellStyle name="Normal 8" xfId="24" xr:uid="{00000000-0005-0000-0000-00002B000000}"/>
    <cellStyle name="Normal 9" xfId="45" xr:uid="{00000000-0005-0000-0000-00002C000000}"/>
    <cellStyle name="Percent 8 2" xfId="39" xr:uid="{00000000-0005-0000-0000-00002D000000}"/>
    <cellStyle name="เครื่องหมายจุลภาค 2" xfId="8" xr:uid="{00000000-0005-0000-0000-00002E000000}"/>
    <cellStyle name="เครื่องหมายจุลภาค_project control 51 _ 8.5.2550 2 2 2" xfId="40" xr:uid="{00000000-0005-0000-0000-00002F000000}"/>
    <cellStyle name="ปกติ 2" xfId="7" xr:uid="{00000000-0005-0000-0000-000030000000}"/>
    <cellStyle name="ปกติ 3" xfId="6" xr:uid="{00000000-0005-0000-0000-000031000000}"/>
    <cellStyle name="ปกติ 6" xfId="19" xr:uid="{00000000-0005-0000-0000-000032000000}"/>
    <cellStyle name="ปกติ_25 กันยายน 2549 2" xfId="44" xr:uid="{00000000-0005-0000-0000-000033000000}"/>
  </cellStyles>
  <dxfs count="0"/>
  <tableStyles count="0" defaultTableStyle="TableStyleMedium2" defaultPivotStyle="PivotStyleLight16"/>
  <colors>
    <mruColors>
      <color rgb="FF0000FF"/>
      <color rgb="FFCCFF66"/>
      <color rgb="FFFF66FF"/>
      <color rgb="FFFFFFB9"/>
      <color rgb="FFFFE1E2"/>
      <color rgb="FF1F4E78"/>
      <color rgb="FFE0C1FF"/>
      <color rgb="FFCCFF33"/>
      <color rgb="FF000066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8.xml"/><Relationship Id="rId42" Type="http://schemas.openxmlformats.org/officeDocument/2006/relationships/externalLink" Target="externalLinks/externalLink16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6.xml"/><Relationship Id="rId37" Type="http://schemas.openxmlformats.org/officeDocument/2006/relationships/externalLink" Target="externalLinks/externalLink11.xml"/><Relationship Id="rId40" Type="http://schemas.openxmlformats.org/officeDocument/2006/relationships/externalLink" Target="externalLinks/externalLink14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externalLink" Target="externalLinks/externalLink10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5.xml"/><Relationship Id="rId44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externalLink" Target="externalLinks/externalLink4.xml"/><Relationship Id="rId35" Type="http://schemas.openxmlformats.org/officeDocument/2006/relationships/externalLink" Target="externalLinks/externalLink9.xml"/><Relationship Id="rId43" Type="http://schemas.openxmlformats.org/officeDocument/2006/relationships/externalLink" Target="externalLinks/externalLink17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7.xml"/><Relationship Id="rId38" Type="http://schemas.openxmlformats.org/officeDocument/2006/relationships/externalLink" Target="externalLinks/externalLink12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5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90B4AE3B-125B-45C3-A011-8FFCB0D75827}" type="doc">
      <dgm:prSet loTypeId="urn:microsoft.com/office/officeart/2005/8/layout/chevron1" loCatId="process" qsTypeId="urn:microsoft.com/office/officeart/2005/8/quickstyle/simple1" qsCatId="simple" csTypeId="urn:microsoft.com/office/officeart/2005/8/colors/colorful1" csCatId="colorful" phldr="1"/>
      <dgm:spPr/>
    </dgm:pt>
    <dgm:pt modelId="{E5C3D85B-5DBF-4B26-BD9E-671309E84780}">
      <dgm:prSet phldrT="[Text]"/>
      <dgm:spPr/>
      <dgm:t>
        <a:bodyPr/>
        <a:lstStyle/>
        <a:p>
          <a:r>
            <a:rPr lang="th-TH"/>
            <a:t>1</a:t>
          </a:r>
        </a:p>
      </dgm:t>
    </dgm:pt>
    <dgm:pt modelId="{0EC295E4-FA8F-4455-B455-72EB280BD080}" type="parTrans" cxnId="{34B42360-7111-432F-9577-C1F2159A5567}">
      <dgm:prSet/>
      <dgm:spPr/>
      <dgm:t>
        <a:bodyPr/>
        <a:lstStyle/>
        <a:p>
          <a:endParaRPr lang="th-TH"/>
        </a:p>
      </dgm:t>
    </dgm:pt>
    <dgm:pt modelId="{8DE81D1D-020B-4C51-8FA6-E3BB00145C0F}" type="sibTrans" cxnId="{34B42360-7111-432F-9577-C1F2159A5567}">
      <dgm:prSet/>
      <dgm:spPr/>
      <dgm:t>
        <a:bodyPr/>
        <a:lstStyle/>
        <a:p>
          <a:endParaRPr lang="th-TH"/>
        </a:p>
      </dgm:t>
    </dgm:pt>
    <dgm:pt modelId="{BF3D93A2-C0D7-4F76-A463-8EF0571049C5}">
      <dgm:prSet phldrT="[Text]"/>
      <dgm:spPr/>
      <dgm:t>
        <a:bodyPr/>
        <a:lstStyle/>
        <a:p>
          <a:r>
            <a:rPr lang="th-TH"/>
            <a:t>2</a:t>
          </a:r>
        </a:p>
      </dgm:t>
    </dgm:pt>
    <dgm:pt modelId="{968D9073-D3E7-4005-8D0C-B3CA3B991872}" type="parTrans" cxnId="{256A6F71-AEA1-4ECF-A291-1ABABB352DCC}">
      <dgm:prSet/>
      <dgm:spPr/>
      <dgm:t>
        <a:bodyPr/>
        <a:lstStyle/>
        <a:p>
          <a:endParaRPr lang="th-TH"/>
        </a:p>
      </dgm:t>
    </dgm:pt>
    <dgm:pt modelId="{A932F5AE-4ACE-47C9-9ABD-6FD229C5238C}" type="sibTrans" cxnId="{256A6F71-AEA1-4ECF-A291-1ABABB352DCC}">
      <dgm:prSet/>
      <dgm:spPr/>
      <dgm:t>
        <a:bodyPr/>
        <a:lstStyle/>
        <a:p>
          <a:endParaRPr lang="th-TH"/>
        </a:p>
      </dgm:t>
    </dgm:pt>
    <dgm:pt modelId="{1C0D2E47-7529-478E-9987-A9BBB10E23AD}">
      <dgm:prSet phldrT="[Text]"/>
      <dgm:spPr/>
      <dgm:t>
        <a:bodyPr/>
        <a:lstStyle/>
        <a:p>
          <a:r>
            <a:rPr lang="th-TH"/>
            <a:t>3</a:t>
          </a:r>
        </a:p>
      </dgm:t>
    </dgm:pt>
    <dgm:pt modelId="{5225FD8E-1F31-4C13-917A-0E749D9D82FA}" type="parTrans" cxnId="{FA35EA28-B7E8-422D-AF8B-B638E160009F}">
      <dgm:prSet/>
      <dgm:spPr/>
      <dgm:t>
        <a:bodyPr/>
        <a:lstStyle/>
        <a:p>
          <a:endParaRPr lang="th-TH"/>
        </a:p>
      </dgm:t>
    </dgm:pt>
    <dgm:pt modelId="{AB4E7814-568E-484A-A499-F4B401B54145}" type="sibTrans" cxnId="{FA35EA28-B7E8-422D-AF8B-B638E160009F}">
      <dgm:prSet/>
      <dgm:spPr/>
      <dgm:t>
        <a:bodyPr/>
        <a:lstStyle/>
        <a:p>
          <a:endParaRPr lang="th-TH"/>
        </a:p>
      </dgm:t>
    </dgm:pt>
    <dgm:pt modelId="{6B1437BB-C0B4-4C3C-B60B-A7B2809B016D}">
      <dgm:prSet phldrT="[Text]"/>
      <dgm:spPr/>
      <dgm:t>
        <a:bodyPr/>
        <a:lstStyle/>
        <a:p>
          <a:r>
            <a:rPr lang="th-TH"/>
            <a:t>4</a:t>
          </a:r>
        </a:p>
      </dgm:t>
    </dgm:pt>
    <dgm:pt modelId="{32D6AEC9-17CC-4C7A-A949-A2C3DF4CF546}" type="parTrans" cxnId="{AC9466FE-A6A1-45DF-AA20-6A287B37191D}">
      <dgm:prSet/>
      <dgm:spPr/>
      <dgm:t>
        <a:bodyPr/>
        <a:lstStyle/>
        <a:p>
          <a:endParaRPr lang="en-US"/>
        </a:p>
      </dgm:t>
    </dgm:pt>
    <dgm:pt modelId="{30F6B134-95AA-4456-9464-1C39C4939FCB}" type="sibTrans" cxnId="{AC9466FE-A6A1-45DF-AA20-6A287B37191D}">
      <dgm:prSet/>
      <dgm:spPr/>
      <dgm:t>
        <a:bodyPr/>
        <a:lstStyle/>
        <a:p>
          <a:endParaRPr lang="en-US"/>
        </a:p>
      </dgm:t>
    </dgm:pt>
    <dgm:pt modelId="{635CEEE3-0C86-48D4-97AA-3AC01CD80B5A}" type="pres">
      <dgm:prSet presAssocID="{90B4AE3B-125B-45C3-A011-8FFCB0D75827}" presName="Name0" presStyleCnt="0">
        <dgm:presLayoutVars>
          <dgm:dir/>
          <dgm:animLvl val="lvl"/>
          <dgm:resizeHandles val="exact"/>
        </dgm:presLayoutVars>
      </dgm:prSet>
      <dgm:spPr/>
    </dgm:pt>
    <dgm:pt modelId="{43D87FF3-2F53-4777-8551-7153A01EC3A2}" type="pres">
      <dgm:prSet presAssocID="{E5C3D85B-5DBF-4B26-BD9E-671309E84780}" presName="parTxOnly" presStyleLbl="node1" presStyleIdx="0" presStyleCnt="4">
        <dgm:presLayoutVars>
          <dgm:chMax val="0"/>
          <dgm:chPref val="0"/>
          <dgm:bulletEnabled val="1"/>
        </dgm:presLayoutVars>
      </dgm:prSet>
      <dgm:spPr/>
    </dgm:pt>
    <dgm:pt modelId="{7CF7B7D4-FA04-4779-9F5E-FA78E38445D0}" type="pres">
      <dgm:prSet presAssocID="{8DE81D1D-020B-4C51-8FA6-E3BB00145C0F}" presName="parTxOnlySpace" presStyleCnt="0"/>
      <dgm:spPr/>
    </dgm:pt>
    <dgm:pt modelId="{53B5E52E-4002-4892-8EA8-D68A6AD4B500}" type="pres">
      <dgm:prSet presAssocID="{BF3D93A2-C0D7-4F76-A463-8EF0571049C5}" presName="parTxOnly" presStyleLbl="node1" presStyleIdx="1" presStyleCnt="4" custLinFactNeighborX="-11871">
        <dgm:presLayoutVars>
          <dgm:chMax val="0"/>
          <dgm:chPref val="0"/>
          <dgm:bulletEnabled val="1"/>
        </dgm:presLayoutVars>
      </dgm:prSet>
      <dgm:spPr/>
    </dgm:pt>
    <dgm:pt modelId="{6247921A-9252-4FC8-B9AD-B179D5621B46}" type="pres">
      <dgm:prSet presAssocID="{A932F5AE-4ACE-47C9-9ABD-6FD229C5238C}" presName="parTxOnlySpace" presStyleCnt="0"/>
      <dgm:spPr/>
    </dgm:pt>
    <dgm:pt modelId="{4ED36CD9-94BE-4A6A-9296-A0FD95753E44}" type="pres">
      <dgm:prSet presAssocID="{1C0D2E47-7529-478E-9987-A9BBB10E23AD}" presName="parTxOnly" presStyleLbl="node1" presStyleIdx="2" presStyleCnt="4" custLinFactNeighborX="19870" custLinFactNeighborY="5702">
        <dgm:presLayoutVars>
          <dgm:chMax val="0"/>
          <dgm:chPref val="0"/>
          <dgm:bulletEnabled val="1"/>
        </dgm:presLayoutVars>
      </dgm:prSet>
      <dgm:spPr/>
    </dgm:pt>
    <dgm:pt modelId="{8A6D71E9-5CC3-451C-8B37-1748100839FF}" type="pres">
      <dgm:prSet presAssocID="{AB4E7814-568E-484A-A499-F4B401B54145}" presName="parTxOnlySpace" presStyleCnt="0"/>
      <dgm:spPr/>
    </dgm:pt>
    <dgm:pt modelId="{7383E6E1-DBB5-4E1B-9D2B-E16434F00CF1}" type="pres">
      <dgm:prSet presAssocID="{6B1437BB-C0B4-4C3C-B60B-A7B2809B016D}" presName="parTxOnly" presStyleLbl="node1" presStyleIdx="3" presStyleCnt="4">
        <dgm:presLayoutVars>
          <dgm:chMax val="0"/>
          <dgm:chPref val="0"/>
          <dgm:bulletEnabled val="1"/>
        </dgm:presLayoutVars>
      </dgm:prSet>
      <dgm:spPr/>
    </dgm:pt>
  </dgm:ptLst>
  <dgm:cxnLst>
    <dgm:cxn modelId="{D4513207-C901-428A-89C4-4A40605E3092}" type="presOf" srcId="{90B4AE3B-125B-45C3-A011-8FFCB0D75827}" destId="{635CEEE3-0C86-48D4-97AA-3AC01CD80B5A}" srcOrd="0" destOrd="0" presId="urn:microsoft.com/office/officeart/2005/8/layout/chevron1"/>
    <dgm:cxn modelId="{FA35EA28-B7E8-422D-AF8B-B638E160009F}" srcId="{90B4AE3B-125B-45C3-A011-8FFCB0D75827}" destId="{1C0D2E47-7529-478E-9987-A9BBB10E23AD}" srcOrd="2" destOrd="0" parTransId="{5225FD8E-1F31-4C13-917A-0E749D9D82FA}" sibTransId="{AB4E7814-568E-484A-A499-F4B401B54145}"/>
    <dgm:cxn modelId="{34B42360-7111-432F-9577-C1F2159A5567}" srcId="{90B4AE3B-125B-45C3-A011-8FFCB0D75827}" destId="{E5C3D85B-5DBF-4B26-BD9E-671309E84780}" srcOrd="0" destOrd="0" parTransId="{0EC295E4-FA8F-4455-B455-72EB280BD080}" sibTransId="{8DE81D1D-020B-4C51-8FA6-E3BB00145C0F}"/>
    <dgm:cxn modelId="{56AEF046-4BC1-4C05-B879-148E1E17FFD0}" type="presOf" srcId="{6B1437BB-C0B4-4C3C-B60B-A7B2809B016D}" destId="{7383E6E1-DBB5-4E1B-9D2B-E16434F00CF1}" srcOrd="0" destOrd="0" presId="urn:microsoft.com/office/officeart/2005/8/layout/chevron1"/>
    <dgm:cxn modelId="{256A6F71-AEA1-4ECF-A291-1ABABB352DCC}" srcId="{90B4AE3B-125B-45C3-A011-8FFCB0D75827}" destId="{BF3D93A2-C0D7-4F76-A463-8EF0571049C5}" srcOrd="1" destOrd="0" parTransId="{968D9073-D3E7-4005-8D0C-B3CA3B991872}" sibTransId="{A932F5AE-4ACE-47C9-9ABD-6FD229C5238C}"/>
    <dgm:cxn modelId="{1F2EF2B3-DC8A-4F98-A3E7-DCAFF0E3D225}" type="presOf" srcId="{E5C3D85B-5DBF-4B26-BD9E-671309E84780}" destId="{43D87FF3-2F53-4777-8551-7153A01EC3A2}" srcOrd="0" destOrd="0" presId="urn:microsoft.com/office/officeart/2005/8/layout/chevron1"/>
    <dgm:cxn modelId="{37EDF0B4-D47E-4CD2-9DBA-A567C14D7E79}" type="presOf" srcId="{BF3D93A2-C0D7-4F76-A463-8EF0571049C5}" destId="{53B5E52E-4002-4892-8EA8-D68A6AD4B500}" srcOrd="0" destOrd="0" presId="urn:microsoft.com/office/officeart/2005/8/layout/chevron1"/>
    <dgm:cxn modelId="{1A64D6BD-B854-4D42-9FE6-4F50F941ECE4}" type="presOf" srcId="{1C0D2E47-7529-478E-9987-A9BBB10E23AD}" destId="{4ED36CD9-94BE-4A6A-9296-A0FD95753E44}" srcOrd="0" destOrd="0" presId="urn:microsoft.com/office/officeart/2005/8/layout/chevron1"/>
    <dgm:cxn modelId="{AC9466FE-A6A1-45DF-AA20-6A287B37191D}" srcId="{90B4AE3B-125B-45C3-A011-8FFCB0D75827}" destId="{6B1437BB-C0B4-4C3C-B60B-A7B2809B016D}" srcOrd="3" destOrd="0" parTransId="{32D6AEC9-17CC-4C7A-A949-A2C3DF4CF546}" sibTransId="{30F6B134-95AA-4456-9464-1C39C4939FCB}"/>
    <dgm:cxn modelId="{C4C46D34-8840-4549-B99A-B7698C168D0B}" type="presParOf" srcId="{635CEEE3-0C86-48D4-97AA-3AC01CD80B5A}" destId="{43D87FF3-2F53-4777-8551-7153A01EC3A2}" srcOrd="0" destOrd="0" presId="urn:microsoft.com/office/officeart/2005/8/layout/chevron1"/>
    <dgm:cxn modelId="{11385327-1ED6-4090-A9C5-C2B43ED342A9}" type="presParOf" srcId="{635CEEE3-0C86-48D4-97AA-3AC01CD80B5A}" destId="{7CF7B7D4-FA04-4779-9F5E-FA78E38445D0}" srcOrd="1" destOrd="0" presId="urn:microsoft.com/office/officeart/2005/8/layout/chevron1"/>
    <dgm:cxn modelId="{67DD1840-C047-4241-BC95-908E316DC25C}" type="presParOf" srcId="{635CEEE3-0C86-48D4-97AA-3AC01CD80B5A}" destId="{53B5E52E-4002-4892-8EA8-D68A6AD4B500}" srcOrd="2" destOrd="0" presId="urn:microsoft.com/office/officeart/2005/8/layout/chevron1"/>
    <dgm:cxn modelId="{208C05E9-356E-410F-B4DE-FCD8478670B6}" type="presParOf" srcId="{635CEEE3-0C86-48D4-97AA-3AC01CD80B5A}" destId="{6247921A-9252-4FC8-B9AD-B179D5621B46}" srcOrd="3" destOrd="0" presId="urn:microsoft.com/office/officeart/2005/8/layout/chevron1"/>
    <dgm:cxn modelId="{61C6CF81-FFA0-4DB8-8654-9A2631269CE2}" type="presParOf" srcId="{635CEEE3-0C86-48D4-97AA-3AC01CD80B5A}" destId="{4ED36CD9-94BE-4A6A-9296-A0FD95753E44}" srcOrd="4" destOrd="0" presId="urn:microsoft.com/office/officeart/2005/8/layout/chevron1"/>
    <dgm:cxn modelId="{71522A0C-DD3F-4040-92FC-090AF5C1B66F}" type="presParOf" srcId="{635CEEE3-0C86-48D4-97AA-3AC01CD80B5A}" destId="{8A6D71E9-5CC3-451C-8B37-1748100839FF}" srcOrd="5" destOrd="0" presId="urn:microsoft.com/office/officeart/2005/8/layout/chevron1"/>
    <dgm:cxn modelId="{9512AC27-E462-4255-A8A1-3779C508F496}" type="presParOf" srcId="{635CEEE3-0C86-48D4-97AA-3AC01CD80B5A}" destId="{7383E6E1-DBB5-4E1B-9D2B-E16434F00CF1}" srcOrd="6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90B4AE3B-125B-45C3-A011-8FFCB0D75827}" type="doc">
      <dgm:prSet loTypeId="urn:microsoft.com/office/officeart/2005/8/layout/chevron1" loCatId="process" qsTypeId="urn:microsoft.com/office/officeart/2005/8/quickstyle/simple1" qsCatId="simple" csTypeId="urn:microsoft.com/office/officeart/2005/8/colors/colorful1" csCatId="colorful" phldr="1"/>
      <dgm:spPr/>
    </dgm:pt>
    <dgm:pt modelId="{E5C3D85B-5DBF-4B26-BD9E-671309E84780}">
      <dgm:prSet phldrT="[Text]"/>
      <dgm:spPr/>
      <dgm:t>
        <a:bodyPr/>
        <a:lstStyle/>
        <a:p>
          <a:r>
            <a:rPr lang="th-TH"/>
            <a:t>1</a:t>
          </a:r>
        </a:p>
      </dgm:t>
    </dgm:pt>
    <dgm:pt modelId="{0EC295E4-FA8F-4455-B455-72EB280BD080}" type="parTrans" cxnId="{34B42360-7111-432F-9577-C1F2159A5567}">
      <dgm:prSet/>
      <dgm:spPr/>
      <dgm:t>
        <a:bodyPr/>
        <a:lstStyle/>
        <a:p>
          <a:endParaRPr lang="th-TH"/>
        </a:p>
      </dgm:t>
    </dgm:pt>
    <dgm:pt modelId="{8DE81D1D-020B-4C51-8FA6-E3BB00145C0F}" type="sibTrans" cxnId="{34B42360-7111-432F-9577-C1F2159A5567}">
      <dgm:prSet/>
      <dgm:spPr/>
      <dgm:t>
        <a:bodyPr/>
        <a:lstStyle/>
        <a:p>
          <a:endParaRPr lang="th-TH"/>
        </a:p>
      </dgm:t>
    </dgm:pt>
    <dgm:pt modelId="{BF3D93A2-C0D7-4F76-A463-8EF0571049C5}">
      <dgm:prSet phldrT="[Text]"/>
      <dgm:spPr/>
      <dgm:t>
        <a:bodyPr/>
        <a:lstStyle/>
        <a:p>
          <a:r>
            <a:rPr lang="th-TH"/>
            <a:t>2</a:t>
          </a:r>
        </a:p>
      </dgm:t>
    </dgm:pt>
    <dgm:pt modelId="{968D9073-D3E7-4005-8D0C-B3CA3B991872}" type="parTrans" cxnId="{256A6F71-AEA1-4ECF-A291-1ABABB352DCC}">
      <dgm:prSet/>
      <dgm:spPr/>
      <dgm:t>
        <a:bodyPr/>
        <a:lstStyle/>
        <a:p>
          <a:endParaRPr lang="th-TH"/>
        </a:p>
      </dgm:t>
    </dgm:pt>
    <dgm:pt modelId="{A932F5AE-4ACE-47C9-9ABD-6FD229C5238C}" type="sibTrans" cxnId="{256A6F71-AEA1-4ECF-A291-1ABABB352DCC}">
      <dgm:prSet/>
      <dgm:spPr/>
      <dgm:t>
        <a:bodyPr/>
        <a:lstStyle/>
        <a:p>
          <a:endParaRPr lang="th-TH"/>
        </a:p>
      </dgm:t>
    </dgm:pt>
    <dgm:pt modelId="{1C0D2E47-7529-478E-9987-A9BBB10E23AD}">
      <dgm:prSet phldrT="[Text]"/>
      <dgm:spPr/>
      <dgm:t>
        <a:bodyPr/>
        <a:lstStyle/>
        <a:p>
          <a:r>
            <a:rPr lang="th-TH"/>
            <a:t>3</a:t>
          </a:r>
        </a:p>
      </dgm:t>
    </dgm:pt>
    <dgm:pt modelId="{5225FD8E-1F31-4C13-917A-0E749D9D82FA}" type="parTrans" cxnId="{FA35EA28-B7E8-422D-AF8B-B638E160009F}">
      <dgm:prSet/>
      <dgm:spPr/>
      <dgm:t>
        <a:bodyPr/>
        <a:lstStyle/>
        <a:p>
          <a:endParaRPr lang="th-TH"/>
        </a:p>
      </dgm:t>
    </dgm:pt>
    <dgm:pt modelId="{AB4E7814-568E-484A-A499-F4B401B54145}" type="sibTrans" cxnId="{FA35EA28-B7E8-422D-AF8B-B638E160009F}">
      <dgm:prSet/>
      <dgm:spPr/>
      <dgm:t>
        <a:bodyPr/>
        <a:lstStyle/>
        <a:p>
          <a:endParaRPr lang="th-TH"/>
        </a:p>
      </dgm:t>
    </dgm:pt>
    <dgm:pt modelId="{635CEEE3-0C86-48D4-97AA-3AC01CD80B5A}" type="pres">
      <dgm:prSet presAssocID="{90B4AE3B-125B-45C3-A011-8FFCB0D75827}" presName="Name0" presStyleCnt="0">
        <dgm:presLayoutVars>
          <dgm:dir/>
          <dgm:animLvl val="lvl"/>
          <dgm:resizeHandles val="exact"/>
        </dgm:presLayoutVars>
      </dgm:prSet>
      <dgm:spPr/>
    </dgm:pt>
    <dgm:pt modelId="{43D87FF3-2F53-4777-8551-7153A01EC3A2}" type="pres">
      <dgm:prSet presAssocID="{E5C3D85B-5DBF-4B26-BD9E-671309E84780}" presName="parTxOnly" presStyleLbl="node1" presStyleIdx="0" presStyleCnt="3">
        <dgm:presLayoutVars>
          <dgm:chMax val="0"/>
          <dgm:chPref val="0"/>
          <dgm:bulletEnabled val="1"/>
        </dgm:presLayoutVars>
      </dgm:prSet>
      <dgm:spPr/>
    </dgm:pt>
    <dgm:pt modelId="{7CF7B7D4-FA04-4779-9F5E-FA78E38445D0}" type="pres">
      <dgm:prSet presAssocID="{8DE81D1D-020B-4C51-8FA6-E3BB00145C0F}" presName="parTxOnlySpace" presStyleCnt="0"/>
      <dgm:spPr/>
    </dgm:pt>
    <dgm:pt modelId="{53B5E52E-4002-4892-8EA8-D68A6AD4B500}" type="pres">
      <dgm:prSet presAssocID="{BF3D93A2-C0D7-4F76-A463-8EF0571049C5}" presName="parTxOnly" presStyleLbl="node1" presStyleIdx="1" presStyleCnt="3" custLinFactNeighborX="-11871">
        <dgm:presLayoutVars>
          <dgm:chMax val="0"/>
          <dgm:chPref val="0"/>
          <dgm:bulletEnabled val="1"/>
        </dgm:presLayoutVars>
      </dgm:prSet>
      <dgm:spPr/>
    </dgm:pt>
    <dgm:pt modelId="{6247921A-9252-4FC8-B9AD-B179D5621B46}" type="pres">
      <dgm:prSet presAssocID="{A932F5AE-4ACE-47C9-9ABD-6FD229C5238C}" presName="parTxOnlySpace" presStyleCnt="0"/>
      <dgm:spPr/>
    </dgm:pt>
    <dgm:pt modelId="{4ED36CD9-94BE-4A6A-9296-A0FD95753E44}" type="pres">
      <dgm:prSet presAssocID="{1C0D2E47-7529-478E-9987-A9BBB10E23AD}" presName="parTxOnly" presStyleLbl="node1" presStyleIdx="2" presStyleCnt="3" custLinFactNeighborX="19870" custLinFactNeighborY="5702">
        <dgm:presLayoutVars>
          <dgm:chMax val="0"/>
          <dgm:chPref val="0"/>
          <dgm:bulletEnabled val="1"/>
        </dgm:presLayoutVars>
      </dgm:prSet>
      <dgm:spPr/>
    </dgm:pt>
  </dgm:ptLst>
  <dgm:cxnLst>
    <dgm:cxn modelId="{D4513207-C901-428A-89C4-4A40605E3092}" type="presOf" srcId="{90B4AE3B-125B-45C3-A011-8FFCB0D75827}" destId="{635CEEE3-0C86-48D4-97AA-3AC01CD80B5A}" srcOrd="0" destOrd="0" presId="urn:microsoft.com/office/officeart/2005/8/layout/chevron1"/>
    <dgm:cxn modelId="{FA35EA28-B7E8-422D-AF8B-B638E160009F}" srcId="{90B4AE3B-125B-45C3-A011-8FFCB0D75827}" destId="{1C0D2E47-7529-478E-9987-A9BBB10E23AD}" srcOrd="2" destOrd="0" parTransId="{5225FD8E-1F31-4C13-917A-0E749D9D82FA}" sibTransId="{AB4E7814-568E-484A-A499-F4B401B54145}"/>
    <dgm:cxn modelId="{34B42360-7111-432F-9577-C1F2159A5567}" srcId="{90B4AE3B-125B-45C3-A011-8FFCB0D75827}" destId="{E5C3D85B-5DBF-4B26-BD9E-671309E84780}" srcOrd="0" destOrd="0" parTransId="{0EC295E4-FA8F-4455-B455-72EB280BD080}" sibTransId="{8DE81D1D-020B-4C51-8FA6-E3BB00145C0F}"/>
    <dgm:cxn modelId="{256A6F71-AEA1-4ECF-A291-1ABABB352DCC}" srcId="{90B4AE3B-125B-45C3-A011-8FFCB0D75827}" destId="{BF3D93A2-C0D7-4F76-A463-8EF0571049C5}" srcOrd="1" destOrd="0" parTransId="{968D9073-D3E7-4005-8D0C-B3CA3B991872}" sibTransId="{A932F5AE-4ACE-47C9-9ABD-6FD229C5238C}"/>
    <dgm:cxn modelId="{1F2EF2B3-DC8A-4F98-A3E7-DCAFF0E3D225}" type="presOf" srcId="{E5C3D85B-5DBF-4B26-BD9E-671309E84780}" destId="{43D87FF3-2F53-4777-8551-7153A01EC3A2}" srcOrd="0" destOrd="0" presId="urn:microsoft.com/office/officeart/2005/8/layout/chevron1"/>
    <dgm:cxn modelId="{37EDF0B4-D47E-4CD2-9DBA-A567C14D7E79}" type="presOf" srcId="{BF3D93A2-C0D7-4F76-A463-8EF0571049C5}" destId="{53B5E52E-4002-4892-8EA8-D68A6AD4B500}" srcOrd="0" destOrd="0" presId="urn:microsoft.com/office/officeart/2005/8/layout/chevron1"/>
    <dgm:cxn modelId="{1A64D6BD-B854-4D42-9FE6-4F50F941ECE4}" type="presOf" srcId="{1C0D2E47-7529-478E-9987-A9BBB10E23AD}" destId="{4ED36CD9-94BE-4A6A-9296-A0FD95753E44}" srcOrd="0" destOrd="0" presId="urn:microsoft.com/office/officeart/2005/8/layout/chevron1"/>
    <dgm:cxn modelId="{C4C46D34-8840-4549-B99A-B7698C168D0B}" type="presParOf" srcId="{635CEEE3-0C86-48D4-97AA-3AC01CD80B5A}" destId="{43D87FF3-2F53-4777-8551-7153A01EC3A2}" srcOrd="0" destOrd="0" presId="urn:microsoft.com/office/officeart/2005/8/layout/chevron1"/>
    <dgm:cxn modelId="{11385327-1ED6-4090-A9C5-C2B43ED342A9}" type="presParOf" srcId="{635CEEE3-0C86-48D4-97AA-3AC01CD80B5A}" destId="{7CF7B7D4-FA04-4779-9F5E-FA78E38445D0}" srcOrd="1" destOrd="0" presId="urn:microsoft.com/office/officeart/2005/8/layout/chevron1"/>
    <dgm:cxn modelId="{67DD1840-C047-4241-BC95-908E316DC25C}" type="presParOf" srcId="{635CEEE3-0C86-48D4-97AA-3AC01CD80B5A}" destId="{53B5E52E-4002-4892-8EA8-D68A6AD4B500}" srcOrd="2" destOrd="0" presId="urn:microsoft.com/office/officeart/2005/8/layout/chevron1"/>
    <dgm:cxn modelId="{208C05E9-356E-410F-B4DE-FCD8478670B6}" type="presParOf" srcId="{635CEEE3-0C86-48D4-97AA-3AC01CD80B5A}" destId="{6247921A-9252-4FC8-B9AD-B179D5621B46}" srcOrd="3" destOrd="0" presId="urn:microsoft.com/office/officeart/2005/8/layout/chevron1"/>
    <dgm:cxn modelId="{61C6CF81-FFA0-4DB8-8654-9A2631269CE2}" type="presParOf" srcId="{635CEEE3-0C86-48D4-97AA-3AC01CD80B5A}" destId="{4ED36CD9-94BE-4A6A-9296-A0FD95753E44}" srcOrd="4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90B4AE3B-125B-45C3-A011-8FFCB0D75827}" type="doc">
      <dgm:prSet loTypeId="urn:microsoft.com/office/officeart/2005/8/layout/chevron1" loCatId="process" qsTypeId="urn:microsoft.com/office/officeart/2005/8/quickstyle/simple1" qsCatId="simple" csTypeId="urn:microsoft.com/office/officeart/2005/8/colors/colorful1" csCatId="colorful" phldr="1"/>
      <dgm:spPr/>
    </dgm:pt>
    <dgm:pt modelId="{E5C3D85B-5DBF-4B26-BD9E-671309E84780}">
      <dgm:prSet phldrT="[Text]"/>
      <dgm:spPr/>
      <dgm:t>
        <a:bodyPr/>
        <a:lstStyle/>
        <a:p>
          <a:r>
            <a:rPr lang="th-TH"/>
            <a:t>1</a:t>
          </a:r>
        </a:p>
      </dgm:t>
    </dgm:pt>
    <dgm:pt modelId="{0EC295E4-FA8F-4455-B455-72EB280BD080}" type="parTrans" cxnId="{34B42360-7111-432F-9577-C1F2159A5567}">
      <dgm:prSet/>
      <dgm:spPr/>
      <dgm:t>
        <a:bodyPr/>
        <a:lstStyle/>
        <a:p>
          <a:endParaRPr lang="th-TH"/>
        </a:p>
      </dgm:t>
    </dgm:pt>
    <dgm:pt modelId="{8DE81D1D-020B-4C51-8FA6-E3BB00145C0F}" type="sibTrans" cxnId="{34B42360-7111-432F-9577-C1F2159A5567}">
      <dgm:prSet/>
      <dgm:spPr/>
      <dgm:t>
        <a:bodyPr/>
        <a:lstStyle/>
        <a:p>
          <a:endParaRPr lang="th-TH"/>
        </a:p>
      </dgm:t>
    </dgm:pt>
    <dgm:pt modelId="{BF3D93A2-C0D7-4F76-A463-8EF0571049C5}">
      <dgm:prSet phldrT="[Text]"/>
      <dgm:spPr/>
      <dgm:t>
        <a:bodyPr/>
        <a:lstStyle/>
        <a:p>
          <a:r>
            <a:rPr lang="th-TH"/>
            <a:t>2</a:t>
          </a:r>
        </a:p>
      </dgm:t>
    </dgm:pt>
    <dgm:pt modelId="{968D9073-D3E7-4005-8D0C-B3CA3B991872}" type="parTrans" cxnId="{256A6F71-AEA1-4ECF-A291-1ABABB352DCC}">
      <dgm:prSet/>
      <dgm:spPr/>
      <dgm:t>
        <a:bodyPr/>
        <a:lstStyle/>
        <a:p>
          <a:endParaRPr lang="th-TH"/>
        </a:p>
      </dgm:t>
    </dgm:pt>
    <dgm:pt modelId="{A932F5AE-4ACE-47C9-9ABD-6FD229C5238C}" type="sibTrans" cxnId="{256A6F71-AEA1-4ECF-A291-1ABABB352DCC}">
      <dgm:prSet/>
      <dgm:spPr/>
      <dgm:t>
        <a:bodyPr/>
        <a:lstStyle/>
        <a:p>
          <a:endParaRPr lang="th-TH"/>
        </a:p>
      </dgm:t>
    </dgm:pt>
    <dgm:pt modelId="{1C0D2E47-7529-478E-9987-A9BBB10E23AD}">
      <dgm:prSet phldrT="[Text]"/>
      <dgm:spPr/>
      <dgm:t>
        <a:bodyPr/>
        <a:lstStyle/>
        <a:p>
          <a:r>
            <a:rPr lang="th-TH"/>
            <a:t>3</a:t>
          </a:r>
        </a:p>
      </dgm:t>
    </dgm:pt>
    <dgm:pt modelId="{5225FD8E-1F31-4C13-917A-0E749D9D82FA}" type="parTrans" cxnId="{FA35EA28-B7E8-422D-AF8B-B638E160009F}">
      <dgm:prSet/>
      <dgm:spPr/>
      <dgm:t>
        <a:bodyPr/>
        <a:lstStyle/>
        <a:p>
          <a:endParaRPr lang="th-TH"/>
        </a:p>
      </dgm:t>
    </dgm:pt>
    <dgm:pt modelId="{AB4E7814-568E-484A-A499-F4B401B54145}" type="sibTrans" cxnId="{FA35EA28-B7E8-422D-AF8B-B638E160009F}">
      <dgm:prSet/>
      <dgm:spPr/>
      <dgm:t>
        <a:bodyPr/>
        <a:lstStyle/>
        <a:p>
          <a:endParaRPr lang="th-TH"/>
        </a:p>
      </dgm:t>
    </dgm:pt>
    <dgm:pt modelId="{635CEEE3-0C86-48D4-97AA-3AC01CD80B5A}" type="pres">
      <dgm:prSet presAssocID="{90B4AE3B-125B-45C3-A011-8FFCB0D75827}" presName="Name0" presStyleCnt="0">
        <dgm:presLayoutVars>
          <dgm:dir/>
          <dgm:animLvl val="lvl"/>
          <dgm:resizeHandles val="exact"/>
        </dgm:presLayoutVars>
      </dgm:prSet>
      <dgm:spPr/>
    </dgm:pt>
    <dgm:pt modelId="{43D87FF3-2F53-4777-8551-7153A01EC3A2}" type="pres">
      <dgm:prSet presAssocID="{E5C3D85B-5DBF-4B26-BD9E-671309E84780}" presName="parTxOnly" presStyleLbl="node1" presStyleIdx="0" presStyleCnt="3">
        <dgm:presLayoutVars>
          <dgm:chMax val="0"/>
          <dgm:chPref val="0"/>
          <dgm:bulletEnabled val="1"/>
        </dgm:presLayoutVars>
      </dgm:prSet>
      <dgm:spPr/>
    </dgm:pt>
    <dgm:pt modelId="{7CF7B7D4-FA04-4779-9F5E-FA78E38445D0}" type="pres">
      <dgm:prSet presAssocID="{8DE81D1D-020B-4C51-8FA6-E3BB00145C0F}" presName="parTxOnlySpace" presStyleCnt="0"/>
      <dgm:spPr/>
    </dgm:pt>
    <dgm:pt modelId="{53B5E52E-4002-4892-8EA8-D68A6AD4B500}" type="pres">
      <dgm:prSet presAssocID="{BF3D93A2-C0D7-4F76-A463-8EF0571049C5}" presName="parTxOnly" presStyleLbl="node1" presStyleIdx="1" presStyleCnt="3" custLinFactNeighborX="-11871">
        <dgm:presLayoutVars>
          <dgm:chMax val="0"/>
          <dgm:chPref val="0"/>
          <dgm:bulletEnabled val="1"/>
        </dgm:presLayoutVars>
      </dgm:prSet>
      <dgm:spPr/>
    </dgm:pt>
    <dgm:pt modelId="{6247921A-9252-4FC8-B9AD-B179D5621B46}" type="pres">
      <dgm:prSet presAssocID="{A932F5AE-4ACE-47C9-9ABD-6FD229C5238C}" presName="parTxOnlySpace" presStyleCnt="0"/>
      <dgm:spPr/>
    </dgm:pt>
    <dgm:pt modelId="{4ED36CD9-94BE-4A6A-9296-A0FD95753E44}" type="pres">
      <dgm:prSet presAssocID="{1C0D2E47-7529-478E-9987-A9BBB10E23AD}" presName="parTxOnly" presStyleLbl="node1" presStyleIdx="2" presStyleCnt="3" custLinFactNeighborX="19870" custLinFactNeighborY="5702">
        <dgm:presLayoutVars>
          <dgm:chMax val="0"/>
          <dgm:chPref val="0"/>
          <dgm:bulletEnabled val="1"/>
        </dgm:presLayoutVars>
      </dgm:prSet>
      <dgm:spPr/>
    </dgm:pt>
  </dgm:ptLst>
  <dgm:cxnLst>
    <dgm:cxn modelId="{D4513207-C901-428A-89C4-4A40605E3092}" type="presOf" srcId="{90B4AE3B-125B-45C3-A011-8FFCB0D75827}" destId="{635CEEE3-0C86-48D4-97AA-3AC01CD80B5A}" srcOrd="0" destOrd="0" presId="urn:microsoft.com/office/officeart/2005/8/layout/chevron1"/>
    <dgm:cxn modelId="{FA35EA28-B7E8-422D-AF8B-B638E160009F}" srcId="{90B4AE3B-125B-45C3-A011-8FFCB0D75827}" destId="{1C0D2E47-7529-478E-9987-A9BBB10E23AD}" srcOrd="2" destOrd="0" parTransId="{5225FD8E-1F31-4C13-917A-0E749D9D82FA}" sibTransId="{AB4E7814-568E-484A-A499-F4B401B54145}"/>
    <dgm:cxn modelId="{34B42360-7111-432F-9577-C1F2159A5567}" srcId="{90B4AE3B-125B-45C3-A011-8FFCB0D75827}" destId="{E5C3D85B-5DBF-4B26-BD9E-671309E84780}" srcOrd="0" destOrd="0" parTransId="{0EC295E4-FA8F-4455-B455-72EB280BD080}" sibTransId="{8DE81D1D-020B-4C51-8FA6-E3BB00145C0F}"/>
    <dgm:cxn modelId="{256A6F71-AEA1-4ECF-A291-1ABABB352DCC}" srcId="{90B4AE3B-125B-45C3-A011-8FFCB0D75827}" destId="{BF3D93A2-C0D7-4F76-A463-8EF0571049C5}" srcOrd="1" destOrd="0" parTransId="{968D9073-D3E7-4005-8D0C-B3CA3B991872}" sibTransId="{A932F5AE-4ACE-47C9-9ABD-6FD229C5238C}"/>
    <dgm:cxn modelId="{1F2EF2B3-DC8A-4F98-A3E7-DCAFF0E3D225}" type="presOf" srcId="{E5C3D85B-5DBF-4B26-BD9E-671309E84780}" destId="{43D87FF3-2F53-4777-8551-7153A01EC3A2}" srcOrd="0" destOrd="0" presId="urn:microsoft.com/office/officeart/2005/8/layout/chevron1"/>
    <dgm:cxn modelId="{37EDF0B4-D47E-4CD2-9DBA-A567C14D7E79}" type="presOf" srcId="{BF3D93A2-C0D7-4F76-A463-8EF0571049C5}" destId="{53B5E52E-4002-4892-8EA8-D68A6AD4B500}" srcOrd="0" destOrd="0" presId="urn:microsoft.com/office/officeart/2005/8/layout/chevron1"/>
    <dgm:cxn modelId="{1A64D6BD-B854-4D42-9FE6-4F50F941ECE4}" type="presOf" srcId="{1C0D2E47-7529-478E-9987-A9BBB10E23AD}" destId="{4ED36CD9-94BE-4A6A-9296-A0FD95753E44}" srcOrd="0" destOrd="0" presId="urn:microsoft.com/office/officeart/2005/8/layout/chevron1"/>
    <dgm:cxn modelId="{C4C46D34-8840-4549-B99A-B7698C168D0B}" type="presParOf" srcId="{635CEEE3-0C86-48D4-97AA-3AC01CD80B5A}" destId="{43D87FF3-2F53-4777-8551-7153A01EC3A2}" srcOrd="0" destOrd="0" presId="urn:microsoft.com/office/officeart/2005/8/layout/chevron1"/>
    <dgm:cxn modelId="{11385327-1ED6-4090-A9C5-C2B43ED342A9}" type="presParOf" srcId="{635CEEE3-0C86-48D4-97AA-3AC01CD80B5A}" destId="{7CF7B7D4-FA04-4779-9F5E-FA78E38445D0}" srcOrd="1" destOrd="0" presId="urn:microsoft.com/office/officeart/2005/8/layout/chevron1"/>
    <dgm:cxn modelId="{67DD1840-C047-4241-BC95-908E316DC25C}" type="presParOf" srcId="{635CEEE3-0C86-48D4-97AA-3AC01CD80B5A}" destId="{53B5E52E-4002-4892-8EA8-D68A6AD4B500}" srcOrd="2" destOrd="0" presId="urn:microsoft.com/office/officeart/2005/8/layout/chevron1"/>
    <dgm:cxn modelId="{208C05E9-356E-410F-B4DE-FCD8478670B6}" type="presParOf" srcId="{635CEEE3-0C86-48D4-97AA-3AC01CD80B5A}" destId="{6247921A-9252-4FC8-B9AD-B179D5621B46}" srcOrd="3" destOrd="0" presId="urn:microsoft.com/office/officeart/2005/8/layout/chevron1"/>
    <dgm:cxn modelId="{61C6CF81-FFA0-4DB8-8654-9A2631269CE2}" type="presParOf" srcId="{635CEEE3-0C86-48D4-97AA-3AC01CD80B5A}" destId="{4ED36CD9-94BE-4A6A-9296-A0FD95753E44}" srcOrd="4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3D87FF3-2F53-4777-8551-7153A01EC3A2}">
      <dsp:nvSpPr>
        <dsp:cNvPr id="0" name=""/>
        <dsp:cNvSpPr/>
      </dsp:nvSpPr>
      <dsp:spPr>
        <a:xfrm>
          <a:off x="3256" y="0"/>
          <a:ext cx="1895517" cy="530224"/>
        </a:xfrm>
        <a:prstGeom prst="chevron">
          <a:avLst/>
        </a:prstGeom>
        <a:solidFill>
          <a:schemeClr val="accent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28016" tIns="42672" rIns="42672" bIns="42672" numCol="1" spcCol="1270" anchor="ctr" anchorCtr="0">
          <a:noAutofit/>
        </a:bodyPr>
        <a:lstStyle/>
        <a:p>
          <a:pPr marL="0" lvl="0" indent="0" algn="ctr" defTabSz="1422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th-TH" sz="3200" kern="1200"/>
            <a:t>1</a:t>
          </a:r>
        </a:p>
      </dsp:txBody>
      <dsp:txXfrm>
        <a:off x="268368" y="0"/>
        <a:ext cx="1365293" cy="530224"/>
      </dsp:txXfrm>
    </dsp:sp>
    <dsp:sp modelId="{53B5E52E-4002-4892-8EA8-D68A6AD4B500}">
      <dsp:nvSpPr>
        <dsp:cNvPr id="0" name=""/>
        <dsp:cNvSpPr/>
      </dsp:nvSpPr>
      <dsp:spPr>
        <a:xfrm>
          <a:off x="1686720" y="0"/>
          <a:ext cx="1895517" cy="530224"/>
        </a:xfrm>
        <a:prstGeom prst="chevron">
          <a:avLst/>
        </a:prstGeom>
        <a:solidFill>
          <a:schemeClr val="accent3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28016" tIns="42672" rIns="42672" bIns="42672" numCol="1" spcCol="1270" anchor="ctr" anchorCtr="0">
          <a:noAutofit/>
        </a:bodyPr>
        <a:lstStyle/>
        <a:p>
          <a:pPr marL="0" lvl="0" indent="0" algn="ctr" defTabSz="1422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th-TH" sz="3200" kern="1200"/>
            <a:t>2</a:t>
          </a:r>
        </a:p>
      </dsp:txBody>
      <dsp:txXfrm>
        <a:off x="1951832" y="0"/>
        <a:ext cx="1365293" cy="530224"/>
      </dsp:txXfrm>
    </dsp:sp>
    <dsp:sp modelId="{4ED36CD9-94BE-4A6A-9296-A0FD95753E44}">
      <dsp:nvSpPr>
        <dsp:cNvPr id="0" name=""/>
        <dsp:cNvSpPr/>
      </dsp:nvSpPr>
      <dsp:spPr>
        <a:xfrm>
          <a:off x="3452851" y="0"/>
          <a:ext cx="1895517" cy="530224"/>
        </a:xfrm>
        <a:prstGeom prst="chevron">
          <a:avLst/>
        </a:prstGeom>
        <a:solidFill>
          <a:schemeClr val="accent4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28016" tIns="42672" rIns="42672" bIns="42672" numCol="1" spcCol="1270" anchor="ctr" anchorCtr="0">
          <a:noAutofit/>
        </a:bodyPr>
        <a:lstStyle/>
        <a:p>
          <a:pPr marL="0" lvl="0" indent="0" algn="ctr" defTabSz="1422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th-TH" sz="3200" kern="1200"/>
            <a:t>3</a:t>
          </a:r>
        </a:p>
      </dsp:txBody>
      <dsp:txXfrm>
        <a:off x="3717963" y="0"/>
        <a:ext cx="1365293" cy="530224"/>
      </dsp:txXfrm>
    </dsp:sp>
    <dsp:sp modelId="{7383E6E1-DBB5-4E1B-9D2B-E16434F00CF1}">
      <dsp:nvSpPr>
        <dsp:cNvPr id="0" name=""/>
        <dsp:cNvSpPr/>
      </dsp:nvSpPr>
      <dsp:spPr>
        <a:xfrm>
          <a:off x="5121153" y="0"/>
          <a:ext cx="1895517" cy="530224"/>
        </a:xfrm>
        <a:prstGeom prst="chevron">
          <a:avLst/>
        </a:prstGeom>
        <a:solidFill>
          <a:schemeClr val="accent5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28016" tIns="42672" rIns="42672" bIns="42672" numCol="1" spcCol="1270" anchor="ctr" anchorCtr="0">
          <a:noAutofit/>
        </a:bodyPr>
        <a:lstStyle/>
        <a:p>
          <a:pPr marL="0" lvl="0" indent="0" algn="ctr" defTabSz="1422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th-TH" sz="3200" kern="1200"/>
            <a:t>4</a:t>
          </a:r>
        </a:p>
      </dsp:txBody>
      <dsp:txXfrm>
        <a:off x="5386265" y="0"/>
        <a:ext cx="1365293" cy="530224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3D87FF3-2F53-4777-8551-7153A01EC3A2}">
      <dsp:nvSpPr>
        <dsp:cNvPr id="0" name=""/>
        <dsp:cNvSpPr/>
      </dsp:nvSpPr>
      <dsp:spPr>
        <a:xfrm>
          <a:off x="1021" y="0"/>
          <a:ext cx="1244040" cy="377486"/>
        </a:xfrm>
        <a:prstGeom prst="chevron">
          <a:avLst/>
        </a:prstGeom>
        <a:solidFill>
          <a:schemeClr val="accent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8011" tIns="29337" rIns="29337" bIns="29337" numCol="1" spcCol="1270" anchor="ctr" anchorCtr="0">
          <a:noAutofit/>
        </a:bodyPr>
        <a:lstStyle/>
        <a:p>
          <a:pPr marL="0" lvl="0" indent="0" algn="ct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th-TH" sz="2200" kern="1200"/>
            <a:t>1</a:t>
          </a:r>
        </a:p>
      </dsp:txBody>
      <dsp:txXfrm>
        <a:off x="189764" y="0"/>
        <a:ext cx="866554" cy="377486"/>
      </dsp:txXfrm>
    </dsp:sp>
    <dsp:sp modelId="{53B5E52E-4002-4892-8EA8-D68A6AD4B500}">
      <dsp:nvSpPr>
        <dsp:cNvPr id="0" name=""/>
        <dsp:cNvSpPr/>
      </dsp:nvSpPr>
      <dsp:spPr>
        <a:xfrm>
          <a:off x="1105889" y="0"/>
          <a:ext cx="1244040" cy="377486"/>
        </a:xfrm>
        <a:prstGeom prst="chevron">
          <a:avLst/>
        </a:prstGeom>
        <a:solidFill>
          <a:schemeClr val="accent3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8011" tIns="29337" rIns="29337" bIns="29337" numCol="1" spcCol="1270" anchor="ctr" anchorCtr="0">
          <a:noAutofit/>
        </a:bodyPr>
        <a:lstStyle/>
        <a:p>
          <a:pPr marL="0" lvl="0" indent="0" algn="ct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th-TH" sz="2200" kern="1200"/>
            <a:t>2</a:t>
          </a:r>
        </a:p>
      </dsp:txBody>
      <dsp:txXfrm>
        <a:off x="1294632" y="0"/>
        <a:ext cx="866554" cy="377486"/>
      </dsp:txXfrm>
    </dsp:sp>
    <dsp:sp modelId="{4ED36CD9-94BE-4A6A-9296-A0FD95753E44}">
      <dsp:nvSpPr>
        <dsp:cNvPr id="0" name=""/>
        <dsp:cNvSpPr/>
      </dsp:nvSpPr>
      <dsp:spPr>
        <a:xfrm>
          <a:off x="2241315" y="0"/>
          <a:ext cx="1244040" cy="377486"/>
        </a:xfrm>
        <a:prstGeom prst="chevron">
          <a:avLst/>
        </a:prstGeom>
        <a:solidFill>
          <a:schemeClr val="accent4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8011" tIns="29337" rIns="29337" bIns="29337" numCol="1" spcCol="1270" anchor="ctr" anchorCtr="0">
          <a:noAutofit/>
        </a:bodyPr>
        <a:lstStyle/>
        <a:p>
          <a:pPr marL="0" lvl="0" indent="0" algn="ct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th-TH" sz="2200" kern="1200"/>
            <a:t>3</a:t>
          </a:r>
        </a:p>
      </dsp:txBody>
      <dsp:txXfrm>
        <a:off x="2430058" y="0"/>
        <a:ext cx="866554" cy="377486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3D87FF3-2F53-4777-8551-7153A01EC3A2}">
      <dsp:nvSpPr>
        <dsp:cNvPr id="0" name=""/>
        <dsp:cNvSpPr/>
      </dsp:nvSpPr>
      <dsp:spPr>
        <a:xfrm>
          <a:off x="982" y="0"/>
          <a:ext cx="1197269" cy="369571"/>
        </a:xfrm>
        <a:prstGeom prst="chevron">
          <a:avLst/>
        </a:prstGeom>
        <a:solidFill>
          <a:schemeClr val="accent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8011" tIns="29337" rIns="29337" bIns="29337" numCol="1" spcCol="1270" anchor="ctr" anchorCtr="0">
          <a:noAutofit/>
        </a:bodyPr>
        <a:lstStyle/>
        <a:p>
          <a:pPr marL="0" lvl="0" indent="0" algn="ct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th-TH" sz="2200" kern="1200"/>
            <a:t>1</a:t>
          </a:r>
        </a:p>
      </dsp:txBody>
      <dsp:txXfrm>
        <a:off x="185768" y="0"/>
        <a:ext cx="827698" cy="369571"/>
      </dsp:txXfrm>
    </dsp:sp>
    <dsp:sp modelId="{53B5E52E-4002-4892-8EA8-D68A6AD4B500}">
      <dsp:nvSpPr>
        <dsp:cNvPr id="0" name=""/>
        <dsp:cNvSpPr/>
      </dsp:nvSpPr>
      <dsp:spPr>
        <a:xfrm>
          <a:off x="1064312" y="0"/>
          <a:ext cx="1197269" cy="369571"/>
        </a:xfrm>
        <a:prstGeom prst="chevron">
          <a:avLst/>
        </a:prstGeom>
        <a:solidFill>
          <a:schemeClr val="accent3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8011" tIns="29337" rIns="29337" bIns="29337" numCol="1" spcCol="1270" anchor="ctr" anchorCtr="0">
          <a:noAutofit/>
        </a:bodyPr>
        <a:lstStyle/>
        <a:p>
          <a:pPr marL="0" lvl="0" indent="0" algn="ct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th-TH" sz="2200" kern="1200"/>
            <a:t>2</a:t>
          </a:r>
        </a:p>
      </dsp:txBody>
      <dsp:txXfrm>
        <a:off x="1249098" y="0"/>
        <a:ext cx="827698" cy="369571"/>
      </dsp:txXfrm>
    </dsp:sp>
    <dsp:sp modelId="{4ED36CD9-94BE-4A6A-9296-A0FD95753E44}">
      <dsp:nvSpPr>
        <dsp:cNvPr id="0" name=""/>
        <dsp:cNvSpPr/>
      </dsp:nvSpPr>
      <dsp:spPr>
        <a:xfrm>
          <a:off x="2157049" y="0"/>
          <a:ext cx="1197269" cy="369571"/>
        </a:xfrm>
        <a:prstGeom prst="chevron">
          <a:avLst/>
        </a:prstGeom>
        <a:solidFill>
          <a:schemeClr val="accent4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8011" tIns="29337" rIns="29337" bIns="29337" numCol="1" spcCol="1270" anchor="ctr" anchorCtr="0">
          <a:noAutofit/>
        </a:bodyPr>
        <a:lstStyle/>
        <a:p>
          <a:pPr marL="0" lvl="0" indent="0" algn="ct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th-TH" sz="2200" kern="1200"/>
            <a:t>3</a:t>
          </a:r>
        </a:p>
      </dsp:txBody>
      <dsp:txXfrm>
        <a:off x="2341835" y="0"/>
        <a:ext cx="827698" cy="369571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2.xml"/><Relationship Id="rId2" Type="http://schemas.openxmlformats.org/officeDocument/2006/relationships/diagramLayout" Target="../diagrams/layout2.xml"/><Relationship Id="rId1" Type="http://schemas.openxmlformats.org/officeDocument/2006/relationships/diagramData" Target="../diagrams/data2.xml"/><Relationship Id="rId5" Type="http://schemas.microsoft.com/office/2007/relationships/diagramDrawing" Target="../diagrams/drawing2.xml"/><Relationship Id="rId4" Type="http://schemas.openxmlformats.org/officeDocument/2006/relationships/diagramColors" Target="../diagrams/colors2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3.xml"/><Relationship Id="rId2" Type="http://schemas.openxmlformats.org/officeDocument/2006/relationships/diagramLayout" Target="../diagrams/layout3.xml"/><Relationship Id="rId1" Type="http://schemas.openxmlformats.org/officeDocument/2006/relationships/diagramData" Target="../diagrams/data3.xml"/><Relationship Id="rId5" Type="http://schemas.microsoft.com/office/2007/relationships/diagramDrawing" Target="../diagrams/drawing3.xml"/><Relationship Id="rId4" Type="http://schemas.openxmlformats.org/officeDocument/2006/relationships/diagramColors" Target="../diagrams/colors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0</xdr:row>
      <xdr:rowOff>83237</xdr:rowOff>
    </xdr:from>
    <xdr:to>
      <xdr:col>3</xdr:col>
      <xdr:colOff>1028076</xdr:colOff>
      <xdr:row>0</xdr:row>
      <xdr:rowOff>266701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B80DA77B-3622-430D-A03B-3014FD2649A6}"/>
            </a:ext>
          </a:extLst>
        </xdr:cNvPr>
        <xdr:cNvSpPr txBox="1">
          <a:spLocks noChangeArrowheads="1"/>
        </xdr:cNvSpPr>
      </xdr:nvSpPr>
      <xdr:spPr bwMode="auto">
        <a:xfrm>
          <a:off x="8543925" y="83237"/>
          <a:ext cx="923301" cy="18346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เอกสารนำส่ง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31750</xdr:colOff>
      <xdr:row>0</xdr:row>
      <xdr:rowOff>224605</xdr:rowOff>
    </xdr:from>
    <xdr:ext cx="1068916" cy="29397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63A197C-11CA-4814-88EF-E13DBE3C5EC9}"/>
            </a:ext>
          </a:extLst>
        </xdr:cNvPr>
        <xdr:cNvSpPr txBox="1"/>
      </xdr:nvSpPr>
      <xdr:spPr>
        <a:xfrm>
          <a:off x="24876125" y="224605"/>
          <a:ext cx="1068916" cy="29397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lang="th-TH" sz="1600" b="1">
              <a:latin typeface="TH SarabunPSK" pitchFamily="34" charset="-34"/>
              <a:cs typeface="TH SarabunPSK" pitchFamily="34" charset="-34"/>
            </a:rPr>
            <a:t>เอกสารรายจ่าย</a:t>
          </a:r>
        </a:p>
      </xdr:txBody>
    </xdr:sp>
    <xdr:clientData/>
  </xdr:oneCellAnchor>
  <xdr:twoCellAnchor>
    <xdr:from>
      <xdr:col>0</xdr:col>
      <xdr:colOff>52916</xdr:colOff>
      <xdr:row>0</xdr:row>
      <xdr:rowOff>116415</xdr:rowOff>
    </xdr:from>
    <xdr:to>
      <xdr:col>1</xdr:col>
      <xdr:colOff>2264832</xdr:colOff>
      <xdr:row>0</xdr:row>
      <xdr:rowOff>508000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B1B51A0-0268-4BB8-AA59-763BA4D5A97B}"/>
            </a:ext>
          </a:extLst>
        </xdr:cNvPr>
        <xdr:cNvSpPr txBox="1"/>
      </xdr:nvSpPr>
      <xdr:spPr>
        <a:xfrm>
          <a:off x="52916" y="116415"/>
          <a:ext cx="4907491" cy="391585"/>
        </a:xfrm>
        <a:prstGeom prst="rect">
          <a:avLst/>
        </a:prstGeom>
        <a:ln w="9525">
          <a:solidFill>
            <a:srgbClr val="0070C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solidFill>
                <a:srgbClr val="0033CC"/>
              </a:solidFill>
              <a:latin typeface="TH SarabunPSK" pitchFamily="34" charset="-34"/>
              <a:cs typeface="TH SarabunPSK" pitchFamily="34" charset="-34"/>
            </a:rPr>
            <a:t>**</a:t>
          </a:r>
          <a:r>
            <a:rPr lang="en-US" sz="2000" baseline="0">
              <a:solidFill>
                <a:srgbClr val="0033CC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2000">
              <a:solidFill>
                <a:srgbClr val="0033CC"/>
              </a:solidFill>
              <a:latin typeface="TH SarabunPSK" pitchFamily="34" charset="-34"/>
              <a:cs typeface="TH SarabunPSK" pitchFamily="34" charset="-34"/>
            </a:rPr>
            <a:t>รวมทุกแหล่งเงินรายได้ที่มีการขอตั้งงบประมาณ </a:t>
          </a:r>
          <a:r>
            <a:rPr lang="en-US" sz="2000">
              <a:solidFill>
                <a:srgbClr val="0033CC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2000">
              <a:solidFill>
                <a:srgbClr val="0033CC"/>
              </a:solidFill>
              <a:latin typeface="TH SarabunPSK" pitchFamily="34" charset="-34"/>
              <a:cs typeface="TH SarabunPSK" pitchFamily="34" charset="-34"/>
            </a:rPr>
            <a:t>ไม่ต้องแยก </a:t>
          </a:r>
          <a:r>
            <a:rPr lang="en-US" sz="2000">
              <a:solidFill>
                <a:srgbClr val="0033CC"/>
              </a:solidFill>
              <a:latin typeface="TH SarabunPSK" pitchFamily="34" charset="-34"/>
              <a:cs typeface="TH SarabunPSK" pitchFamily="34" charset="-34"/>
            </a:rPr>
            <a:t>Sheet)</a:t>
          </a:r>
          <a:endParaRPr lang="th-TH" sz="2000">
            <a:solidFill>
              <a:srgbClr val="0033CC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oneCellAnchor>
    <xdr:from>
      <xdr:col>0</xdr:col>
      <xdr:colOff>2477558</xdr:colOff>
      <xdr:row>20</xdr:row>
      <xdr:rowOff>270825</xdr:rowOff>
    </xdr:from>
    <xdr:ext cx="4752974" cy="83312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BAE2E26-DAC5-42DD-9AB8-C02E4D8E5EA5}"/>
            </a:ext>
          </a:extLst>
        </xdr:cNvPr>
        <xdr:cNvSpPr txBox="1"/>
      </xdr:nvSpPr>
      <xdr:spPr>
        <a:xfrm>
          <a:off x="2477558" y="12558075"/>
          <a:ext cx="4752974" cy="833129"/>
        </a:xfrm>
        <a:prstGeom prst="rect">
          <a:avLst/>
        </a:prstGeom>
        <a:solidFill>
          <a:schemeClr val="bg1"/>
        </a:solidFill>
        <a:ln w="38100">
          <a:solidFill>
            <a:srgbClr val="EA551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2000" b="1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เลือกข้อมูลให้ครบถ้วน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2000" b="1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มี </a:t>
          </a:r>
          <a:r>
            <a:rPr lang="en-US" sz="2000" b="1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Drop</a:t>
          </a:r>
          <a:r>
            <a:rPr lang="th-TH" sz="2000" b="1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-</a:t>
          </a:r>
          <a:r>
            <a:rPr lang="en-US" sz="2000" b="1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down list </a:t>
          </a:r>
          <a:r>
            <a:rPr lang="th-TH" sz="2000" b="1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ให้เลือก </a:t>
          </a:r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ไม่ต้องพิมพ์เองนะคะ </a:t>
          </a:r>
        </a:p>
        <a:p>
          <a:pPr algn="ctr"/>
          <a:endParaRPr lang="th-TH" sz="24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1</xdr:col>
      <xdr:colOff>628462</xdr:colOff>
      <xdr:row>19</xdr:row>
      <xdr:rowOff>873652</xdr:rowOff>
    </xdr:from>
    <xdr:to>
      <xdr:col>1</xdr:col>
      <xdr:colOff>632247</xdr:colOff>
      <xdr:row>20</xdr:row>
      <xdr:rowOff>291946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541AB1E7-0CC9-41B1-BBEF-7112DB451641}"/>
            </a:ext>
          </a:extLst>
        </xdr:cNvPr>
        <xdr:cNvCxnSpPr/>
      </xdr:nvCxnSpPr>
      <xdr:spPr>
        <a:xfrm flipH="1">
          <a:off x="3352612" y="12275077"/>
          <a:ext cx="3785" cy="304119"/>
        </a:xfrm>
        <a:prstGeom prst="straightConnector1">
          <a:avLst/>
        </a:prstGeom>
        <a:ln w="38100">
          <a:solidFill>
            <a:srgbClr val="EA551A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127000</xdr:colOff>
      <xdr:row>1</xdr:row>
      <xdr:rowOff>473075</xdr:rowOff>
    </xdr:from>
    <xdr:to>
      <xdr:col>4</xdr:col>
      <xdr:colOff>345281</xdr:colOff>
      <xdr:row>2</xdr:row>
      <xdr:rowOff>317161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81EF7497-BF1F-47E1-9119-98FC5A5670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oneCellAnchor>
    <xdr:from>
      <xdr:col>4</xdr:col>
      <xdr:colOff>760676</xdr:colOff>
      <xdr:row>1</xdr:row>
      <xdr:rowOff>317500</xdr:rowOff>
    </xdr:from>
    <xdr:ext cx="4017699" cy="55562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E33176E-AEEF-485F-AD9E-2E7A9D067110}"/>
            </a:ext>
          </a:extLst>
        </xdr:cNvPr>
        <xdr:cNvSpPr txBox="1"/>
      </xdr:nvSpPr>
      <xdr:spPr>
        <a:xfrm>
          <a:off x="9028376" y="908050"/>
          <a:ext cx="4017699" cy="555625"/>
        </a:xfrm>
        <a:prstGeom prst="rect">
          <a:avLst/>
        </a:prstGeom>
        <a:solidFill>
          <a:schemeClr val="bg1"/>
        </a:solidFill>
        <a:ln w="38100">
          <a:solidFill>
            <a:srgbClr val="FF66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th-TH" sz="28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กรุณาเลือกข้อมูลตามขั้นตอน 1 ถึง 3</a:t>
          </a:r>
        </a:p>
      </xdr:txBody>
    </xdr:sp>
    <xdr:clientData/>
  </xdr:oneCellAnchor>
  <xdr:twoCellAnchor>
    <xdr:from>
      <xdr:col>4</xdr:col>
      <xdr:colOff>349250</xdr:colOff>
      <xdr:row>2</xdr:row>
      <xdr:rowOff>125868</xdr:rowOff>
    </xdr:from>
    <xdr:to>
      <xdr:col>4</xdr:col>
      <xdr:colOff>782108</xdr:colOff>
      <xdr:row>2</xdr:row>
      <xdr:rowOff>125868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EE5F514C-0B76-475B-8D26-D38BFA62D2D0}"/>
            </a:ext>
          </a:extLst>
        </xdr:cNvPr>
        <xdr:cNvCxnSpPr/>
      </xdr:nvCxnSpPr>
      <xdr:spPr>
        <a:xfrm>
          <a:off x="8616950" y="1249818"/>
          <a:ext cx="432858" cy="0"/>
        </a:xfrm>
        <a:prstGeom prst="straightConnector1">
          <a:avLst/>
        </a:prstGeom>
        <a:ln w="38100">
          <a:solidFill>
            <a:srgbClr val="FF66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</xdr:colOff>
      <xdr:row>3</xdr:row>
      <xdr:rowOff>171451</xdr:rowOff>
    </xdr:from>
    <xdr:to>
      <xdr:col>4</xdr:col>
      <xdr:colOff>2438400</xdr:colOff>
      <xdr:row>19</xdr:row>
      <xdr:rowOff>838200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6538638A-9E99-4788-88D5-61A0C0D478EC}"/>
            </a:ext>
          </a:extLst>
        </xdr:cNvPr>
        <xdr:cNvSpPr/>
      </xdr:nvSpPr>
      <xdr:spPr>
        <a:xfrm>
          <a:off x="5000625" y="1628776"/>
          <a:ext cx="5705475" cy="10610849"/>
        </a:xfrm>
        <a:prstGeom prst="rect">
          <a:avLst/>
        </a:prstGeom>
        <a:noFill/>
        <a:ln w="38100">
          <a:solidFill>
            <a:srgbClr val="EA551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57151</xdr:colOff>
      <xdr:row>3</xdr:row>
      <xdr:rowOff>214312</xdr:rowOff>
    </xdr:from>
    <xdr:to>
      <xdr:col>1</xdr:col>
      <xdr:colOff>2119314</xdr:colOff>
      <xdr:row>19</xdr:row>
      <xdr:rowOff>838200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8A8DAC04-B5D5-4AAD-A74D-D5712423B341}"/>
            </a:ext>
          </a:extLst>
        </xdr:cNvPr>
        <xdr:cNvSpPr/>
      </xdr:nvSpPr>
      <xdr:spPr>
        <a:xfrm>
          <a:off x="57151" y="1671637"/>
          <a:ext cx="4786313" cy="10567988"/>
        </a:xfrm>
        <a:prstGeom prst="rect">
          <a:avLst/>
        </a:prstGeom>
        <a:noFill/>
        <a:ln w="38100">
          <a:solidFill>
            <a:srgbClr val="EA551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87918</xdr:colOff>
      <xdr:row>20</xdr:row>
      <xdr:rowOff>4495</xdr:rowOff>
    </xdr:from>
    <xdr:to>
      <xdr:col>3</xdr:col>
      <xdr:colOff>91703</xdr:colOff>
      <xdr:row>20</xdr:row>
      <xdr:rowOff>296709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8BAB897A-C193-49CB-B008-D67DAB8B1E37}"/>
            </a:ext>
          </a:extLst>
        </xdr:cNvPr>
        <xdr:cNvCxnSpPr/>
      </xdr:nvCxnSpPr>
      <xdr:spPr>
        <a:xfrm flipH="1">
          <a:off x="6526818" y="12291745"/>
          <a:ext cx="3785" cy="292214"/>
        </a:xfrm>
        <a:prstGeom prst="straightConnector1">
          <a:avLst/>
        </a:prstGeom>
        <a:ln w="38100">
          <a:solidFill>
            <a:srgbClr val="EA551A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38099</xdr:colOff>
      <xdr:row>21</xdr:row>
      <xdr:rowOff>99374</xdr:rowOff>
    </xdr:from>
    <xdr:ext cx="5486401" cy="837252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C0BC82E3-5FCE-457E-998B-B0B1BB2B7E7B}"/>
            </a:ext>
          </a:extLst>
        </xdr:cNvPr>
        <xdr:cNvSpPr txBox="1"/>
      </xdr:nvSpPr>
      <xdr:spPr>
        <a:xfrm>
          <a:off x="20437474" y="12640624"/>
          <a:ext cx="5486401" cy="837252"/>
        </a:xfrm>
        <a:prstGeom prst="rect">
          <a:avLst/>
        </a:prstGeom>
        <a:solidFill>
          <a:schemeClr val="bg1"/>
        </a:solidFill>
        <a:ln w="38100">
          <a:solidFill>
            <a:srgbClr val="FF66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2000" b="1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งบประมาณแต่ละช่อง ต้องมีเลขหลักสิบและหลักหน่วยเป็น 0 เท่านั้น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2000" b="1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กรอกแล้วต้องสอดคล้องกับเอกสารหมายงบลงทุน</a:t>
          </a:r>
          <a:r>
            <a:rPr lang="th-TH" sz="2000" b="1" baseline="0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และงบเงินอุดหนุน </a:t>
          </a:r>
          <a:endParaRPr lang="th-TH" sz="2000" b="1">
            <a:solidFill>
              <a:srgbClr val="FF0000"/>
            </a:solidFill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algn="ctr"/>
          <a:endParaRPr lang="th-TH" sz="24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7</xdr:col>
      <xdr:colOff>3980392</xdr:colOff>
      <xdr:row>3</xdr:row>
      <xdr:rowOff>0</xdr:rowOff>
    </xdr:from>
    <xdr:to>
      <xdr:col>13</xdr:col>
      <xdr:colOff>0</xdr:colOff>
      <xdr:row>20</xdr:row>
      <xdr:rowOff>76200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EDCE100D-42FB-49D3-9D6E-E2AC2B9728BF}"/>
            </a:ext>
          </a:extLst>
        </xdr:cNvPr>
        <xdr:cNvSpPr/>
      </xdr:nvSpPr>
      <xdr:spPr>
        <a:xfrm>
          <a:off x="20299892" y="1460500"/>
          <a:ext cx="5671608" cy="10855325"/>
        </a:xfrm>
        <a:prstGeom prst="rect">
          <a:avLst/>
        </a:prstGeom>
        <a:noFill/>
        <a:ln w="38100">
          <a:solidFill>
            <a:srgbClr val="FF66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150971</xdr:colOff>
      <xdr:row>20</xdr:row>
      <xdr:rowOff>77519</xdr:rowOff>
    </xdr:from>
    <xdr:to>
      <xdr:col>10</xdr:col>
      <xdr:colOff>158831</xdr:colOff>
      <xdr:row>21</xdr:row>
      <xdr:rowOff>73312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918A5F3D-3CBE-4F9A-A87F-6BF342C2162F}"/>
            </a:ext>
          </a:extLst>
        </xdr:cNvPr>
        <xdr:cNvCxnSpPr/>
      </xdr:nvCxnSpPr>
      <xdr:spPr>
        <a:xfrm>
          <a:off x="22772846" y="12317144"/>
          <a:ext cx="7860" cy="297418"/>
        </a:xfrm>
        <a:prstGeom prst="straightConnector1">
          <a:avLst/>
        </a:prstGeom>
        <a:ln w="38100">
          <a:solidFill>
            <a:srgbClr val="FF66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2019300</xdr:colOff>
      <xdr:row>20</xdr:row>
      <xdr:rowOff>289874</xdr:rowOff>
    </xdr:from>
    <xdr:ext cx="5276850" cy="54832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241948DE-8718-49AB-8CA2-409D8E8F5CD1}"/>
            </a:ext>
          </a:extLst>
        </xdr:cNvPr>
        <xdr:cNvSpPr txBox="1"/>
      </xdr:nvSpPr>
      <xdr:spPr>
        <a:xfrm>
          <a:off x="10287000" y="12577124"/>
          <a:ext cx="5276850" cy="548326"/>
        </a:xfrm>
        <a:prstGeom prst="rect">
          <a:avLst/>
        </a:prstGeom>
        <a:solidFill>
          <a:schemeClr val="bg1"/>
        </a:solidFill>
        <a:ln w="38100">
          <a:solidFill>
            <a:srgbClr val="CCFF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อธิบายรายละเอียด+เหตุผลความจำเป็นประกอบทุกรายการ </a:t>
          </a:r>
          <a:endParaRPr lang="th-TH" sz="2800" b="1" baseline="0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4</xdr:col>
      <xdr:colOff>2492374</xdr:colOff>
      <xdr:row>3</xdr:row>
      <xdr:rowOff>19051</xdr:rowOff>
    </xdr:from>
    <xdr:to>
      <xdr:col>5</xdr:col>
      <xdr:colOff>3698874</xdr:colOff>
      <xdr:row>20</xdr:row>
      <xdr:rowOff>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C06AC422-865C-4166-AAA9-C9702A3DA79A}"/>
            </a:ext>
          </a:extLst>
        </xdr:cNvPr>
        <xdr:cNvSpPr/>
      </xdr:nvSpPr>
      <xdr:spPr>
        <a:xfrm>
          <a:off x="10763249" y="1479551"/>
          <a:ext cx="3730625" cy="10760074"/>
        </a:xfrm>
        <a:prstGeom prst="rect">
          <a:avLst/>
        </a:prstGeom>
        <a:noFill/>
        <a:ln w="38100">
          <a:solidFill>
            <a:srgbClr val="CCFF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1917970</xdr:colOff>
      <xdr:row>20</xdr:row>
      <xdr:rowOff>4494</xdr:rowOff>
    </xdr:from>
    <xdr:to>
      <xdr:col>5</xdr:col>
      <xdr:colOff>1919446</xdr:colOff>
      <xdr:row>20</xdr:row>
      <xdr:rowOff>303516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698341EE-02E9-46C3-B0F5-F5E29D0B23D7}"/>
            </a:ext>
          </a:extLst>
        </xdr:cNvPr>
        <xdr:cNvCxnSpPr/>
      </xdr:nvCxnSpPr>
      <xdr:spPr>
        <a:xfrm flipH="1">
          <a:off x="12709795" y="12291744"/>
          <a:ext cx="1476" cy="289497"/>
        </a:xfrm>
        <a:prstGeom prst="straightConnector1">
          <a:avLst/>
        </a:prstGeom>
        <a:ln w="38100">
          <a:solidFill>
            <a:srgbClr val="CCFF6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632394</xdr:colOff>
      <xdr:row>0</xdr:row>
      <xdr:rowOff>60231</xdr:rowOff>
    </xdr:from>
    <xdr:ext cx="1102683" cy="31303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7087009-B5D9-4925-85E7-3C12F02F7617}"/>
            </a:ext>
          </a:extLst>
        </xdr:cNvPr>
        <xdr:cNvSpPr txBox="1"/>
      </xdr:nvSpPr>
      <xdr:spPr>
        <a:xfrm>
          <a:off x="38970519" y="60231"/>
          <a:ext cx="1102683" cy="313036"/>
        </a:xfrm>
        <a:prstGeom prst="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lang="th-TH" sz="1600" b="1">
              <a:latin typeface="TH SarabunPSK" pitchFamily="34" charset="-34"/>
              <a:cs typeface="TH SarabunPSK" pitchFamily="34" charset="-34"/>
            </a:rPr>
            <a:t>เอกสารงบลงทุน</a:t>
          </a:r>
        </a:p>
      </xdr:txBody>
    </xdr:sp>
    <xdr:clientData/>
  </xdr:oneCellAnchor>
  <xdr:twoCellAnchor>
    <xdr:from>
      <xdr:col>2</xdr:col>
      <xdr:colOff>1013588</xdr:colOff>
      <xdr:row>9</xdr:row>
      <xdr:rowOff>1603019</xdr:rowOff>
    </xdr:from>
    <xdr:to>
      <xdr:col>6</xdr:col>
      <xdr:colOff>395188</xdr:colOff>
      <xdr:row>13</xdr:row>
      <xdr:rowOff>70464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6B99CE6-3CFF-4C8D-BA95-1215BE68AAF2}"/>
            </a:ext>
          </a:extLst>
        </xdr:cNvPr>
        <xdr:cNvSpPr txBox="1"/>
      </xdr:nvSpPr>
      <xdr:spPr>
        <a:xfrm>
          <a:off x="3804413" y="7575194"/>
          <a:ext cx="5591900" cy="943945"/>
        </a:xfrm>
        <a:prstGeom prst="roundRect">
          <a:avLst/>
        </a:prstGeom>
        <a:solidFill>
          <a:schemeClr val="bg1"/>
        </a:solidFill>
        <a:ln w="38100">
          <a:solidFill>
            <a:srgbClr val="0000FF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2000" b="1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เลือกข้อมูลให้ครบถ้วน</a:t>
          </a:r>
        </a:p>
        <a:p>
          <a:pPr algn="ctr"/>
          <a:r>
            <a:rPr lang="th-TH" sz="2000" b="1">
              <a:latin typeface="TH SarabunPSK" panose="020B0500040200020003" pitchFamily="34" charset="-34"/>
              <a:cs typeface="TH SarabunPSK" panose="020B0500040200020003" pitchFamily="34" charset="-34"/>
            </a:rPr>
            <a:t>มี </a:t>
          </a:r>
          <a:r>
            <a:rPr lang="en-US" sz="2000" b="1">
              <a:latin typeface="TH SarabunPSK" panose="020B0500040200020003" pitchFamily="34" charset="-34"/>
              <a:cs typeface="TH SarabunPSK" panose="020B0500040200020003" pitchFamily="34" charset="-34"/>
            </a:rPr>
            <a:t>Drop</a:t>
          </a:r>
          <a:r>
            <a:rPr lang="th-TH" sz="2000" b="1">
              <a:latin typeface="TH SarabunPSK" panose="020B0500040200020003" pitchFamily="34" charset="-34"/>
              <a:cs typeface="TH SarabunPSK" panose="020B0500040200020003" pitchFamily="34" charset="-34"/>
            </a:rPr>
            <a:t>-</a:t>
          </a:r>
          <a:r>
            <a:rPr lang="en-US" sz="2000" b="1">
              <a:latin typeface="TH SarabunPSK" panose="020B0500040200020003" pitchFamily="34" charset="-34"/>
              <a:cs typeface="TH SarabunPSK" panose="020B0500040200020003" pitchFamily="34" charset="-34"/>
            </a:rPr>
            <a:t>down list</a:t>
          </a:r>
          <a:r>
            <a:rPr lang="en-US" sz="20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ให้เลือก </a:t>
          </a:r>
          <a:r>
            <a:rPr lang="th-TH" sz="20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ไม่ต้องพิมพ์เองนะคะ </a:t>
          </a:r>
          <a:endParaRPr lang="th-TH" sz="20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</xdr:col>
      <xdr:colOff>1129392</xdr:colOff>
      <xdr:row>2</xdr:row>
      <xdr:rowOff>27214</xdr:rowOff>
    </xdr:from>
    <xdr:to>
      <xdr:col>4</xdr:col>
      <xdr:colOff>13607</xdr:colOff>
      <xdr:row>9</xdr:row>
      <xdr:rowOff>979714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1633C26-E722-4C5C-B4DD-CEB692393E3F}"/>
            </a:ext>
          </a:extLst>
        </xdr:cNvPr>
        <xdr:cNvSpPr/>
      </xdr:nvSpPr>
      <xdr:spPr>
        <a:xfrm>
          <a:off x="2720067" y="751114"/>
          <a:ext cx="3122840" cy="6200775"/>
        </a:xfrm>
        <a:prstGeom prst="rect">
          <a:avLst/>
        </a:prstGeom>
        <a:noFill/>
        <a:ln w="381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4</xdr:col>
      <xdr:colOff>605517</xdr:colOff>
      <xdr:row>9</xdr:row>
      <xdr:rowOff>1288710</xdr:rowOff>
    </xdr:from>
    <xdr:to>
      <xdr:col>4</xdr:col>
      <xdr:colOff>605517</xdr:colOff>
      <xdr:row>9</xdr:row>
      <xdr:rowOff>1609789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8166DFEA-FCB3-4616-A011-399C58674DBD}"/>
            </a:ext>
          </a:extLst>
        </xdr:cNvPr>
        <xdr:cNvCxnSpPr/>
      </xdr:nvCxnSpPr>
      <xdr:spPr>
        <a:xfrm>
          <a:off x="6434817" y="7260885"/>
          <a:ext cx="0" cy="321079"/>
        </a:xfrm>
        <a:prstGeom prst="straightConnector1">
          <a:avLst/>
        </a:prstGeom>
        <a:ln w="381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</xdr:row>
      <xdr:rowOff>367391</xdr:rowOff>
    </xdr:from>
    <xdr:to>
      <xdr:col>6</xdr:col>
      <xdr:colOff>1156607</xdr:colOff>
      <xdr:row>9</xdr:row>
      <xdr:rowOff>952499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2C429249-E13D-4DCB-A609-C3242A63BB87}"/>
            </a:ext>
          </a:extLst>
        </xdr:cNvPr>
        <xdr:cNvSpPr/>
      </xdr:nvSpPr>
      <xdr:spPr>
        <a:xfrm>
          <a:off x="7553325" y="719816"/>
          <a:ext cx="2604407" cy="6204858"/>
        </a:xfrm>
        <a:prstGeom prst="rect">
          <a:avLst/>
        </a:prstGeom>
        <a:noFill/>
        <a:ln w="381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353787</xdr:colOff>
      <xdr:row>9</xdr:row>
      <xdr:rowOff>1265464</xdr:rowOff>
    </xdr:from>
    <xdr:to>
      <xdr:col>11</xdr:col>
      <xdr:colOff>2000250</xdr:colOff>
      <xdr:row>9</xdr:row>
      <xdr:rowOff>1265464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B544D420-E281-44E0-8958-723610F8CFFC}"/>
            </a:ext>
          </a:extLst>
        </xdr:cNvPr>
        <xdr:cNvCxnSpPr/>
      </xdr:nvCxnSpPr>
      <xdr:spPr>
        <a:xfrm>
          <a:off x="4582887" y="7237639"/>
          <a:ext cx="14533788" cy="0"/>
        </a:xfrm>
        <a:prstGeom prst="line">
          <a:avLst/>
        </a:prstGeom>
        <a:ln w="381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381000</xdr:colOff>
      <xdr:row>9</xdr:row>
      <xdr:rowOff>993321</xdr:rowOff>
    </xdr:from>
    <xdr:to>
      <xdr:col>3</xdr:col>
      <xdr:colOff>381000</xdr:colOff>
      <xdr:row>9</xdr:row>
      <xdr:rowOff>1265464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620ECFBE-A7C5-4E2E-86E3-000E70EBAF5A}"/>
            </a:ext>
          </a:extLst>
        </xdr:cNvPr>
        <xdr:cNvCxnSpPr/>
      </xdr:nvCxnSpPr>
      <xdr:spPr>
        <a:xfrm>
          <a:off x="4610100" y="6965496"/>
          <a:ext cx="0" cy="272143"/>
        </a:xfrm>
        <a:prstGeom prst="line">
          <a:avLst/>
        </a:prstGeom>
        <a:ln w="381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938892</xdr:colOff>
      <xdr:row>9</xdr:row>
      <xdr:rowOff>966107</xdr:rowOff>
    </xdr:from>
    <xdr:to>
      <xdr:col>5</xdr:col>
      <xdr:colOff>938893</xdr:colOff>
      <xdr:row>9</xdr:row>
      <xdr:rowOff>1251856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2C180D5B-B769-42BB-BE3D-E420248E28BB}"/>
            </a:ext>
          </a:extLst>
        </xdr:cNvPr>
        <xdr:cNvCxnSpPr/>
      </xdr:nvCxnSpPr>
      <xdr:spPr>
        <a:xfrm flipH="1">
          <a:off x="8492217" y="6938282"/>
          <a:ext cx="1" cy="285749"/>
        </a:xfrm>
        <a:prstGeom prst="line">
          <a:avLst/>
        </a:prstGeom>
        <a:ln w="381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13607</xdr:colOff>
      <xdr:row>2</xdr:row>
      <xdr:rowOff>40820</xdr:rowOff>
    </xdr:from>
    <xdr:to>
      <xdr:col>12</xdr:col>
      <xdr:colOff>1170214</xdr:colOff>
      <xdr:row>9</xdr:row>
      <xdr:rowOff>952499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5853127E-B49C-4528-9B23-774601F5EFCD}"/>
            </a:ext>
          </a:extLst>
        </xdr:cNvPr>
        <xdr:cNvSpPr/>
      </xdr:nvSpPr>
      <xdr:spPr>
        <a:xfrm>
          <a:off x="17130032" y="764720"/>
          <a:ext cx="3461657" cy="6159954"/>
        </a:xfrm>
        <a:prstGeom prst="rect">
          <a:avLst/>
        </a:prstGeom>
        <a:noFill/>
        <a:ln w="381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11</xdr:col>
      <xdr:colOff>1973035</xdr:colOff>
      <xdr:row>9</xdr:row>
      <xdr:rowOff>952500</xdr:rowOff>
    </xdr:from>
    <xdr:to>
      <xdr:col>11</xdr:col>
      <xdr:colOff>1973036</xdr:colOff>
      <xdr:row>9</xdr:row>
      <xdr:rowOff>1238249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1BBEB5D5-80B0-403F-AE42-159A687B601C}"/>
            </a:ext>
          </a:extLst>
        </xdr:cNvPr>
        <xdr:cNvCxnSpPr/>
      </xdr:nvCxnSpPr>
      <xdr:spPr>
        <a:xfrm flipH="1">
          <a:off x="19089460" y="6924675"/>
          <a:ext cx="1" cy="285749"/>
        </a:xfrm>
        <a:prstGeom prst="line">
          <a:avLst/>
        </a:prstGeom>
        <a:ln w="381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1700510</xdr:colOff>
      <xdr:row>9</xdr:row>
      <xdr:rowOff>1563211</xdr:rowOff>
    </xdr:from>
    <xdr:ext cx="3619883" cy="107657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A925B82-B27A-4CED-B1C3-07B082EEE4ED}"/>
            </a:ext>
          </a:extLst>
        </xdr:cNvPr>
        <xdr:cNvSpPr txBox="1"/>
      </xdr:nvSpPr>
      <xdr:spPr>
        <a:xfrm>
          <a:off x="14768810" y="7535386"/>
          <a:ext cx="3619883" cy="1076575"/>
        </a:xfrm>
        <a:prstGeom prst="roundRect">
          <a:avLst/>
        </a:prstGeom>
        <a:solidFill>
          <a:schemeClr val="bg1"/>
        </a:solidFill>
        <a:ln w="38100">
          <a:solidFill>
            <a:srgbClr val="00FFFA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งบประมาณกรอกแล้วยอดต้องเท่ากับกับเอกสารรายจ่าย</a:t>
          </a:r>
        </a:p>
      </xdr:txBody>
    </xdr:sp>
    <xdr:clientData/>
  </xdr:oneCellAnchor>
  <xdr:twoCellAnchor>
    <xdr:from>
      <xdr:col>10</xdr:col>
      <xdr:colOff>596297</xdr:colOff>
      <xdr:row>9</xdr:row>
      <xdr:rowOff>1108855</xdr:rowOff>
    </xdr:from>
    <xdr:to>
      <xdr:col>10</xdr:col>
      <xdr:colOff>596297</xdr:colOff>
      <xdr:row>9</xdr:row>
      <xdr:rowOff>1575254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79E9603-5866-4414-900D-FB2176192C15}"/>
            </a:ext>
          </a:extLst>
        </xdr:cNvPr>
        <xdr:cNvCxnSpPr/>
      </xdr:nvCxnSpPr>
      <xdr:spPr>
        <a:xfrm>
          <a:off x="16588772" y="7081030"/>
          <a:ext cx="0" cy="466399"/>
        </a:xfrm>
        <a:prstGeom prst="straightConnector1">
          <a:avLst/>
        </a:prstGeom>
        <a:ln w="38100">
          <a:solidFill>
            <a:srgbClr val="00FFFA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149678</xdr:colOff>
      <xdr:row>1</xdr:row>
      <xdr:rowOff>340180</xdr:rowOff>
    </xdr:from>
    <xdr:to>
      <xdr:col>11</xdr:col>
      <xdr:colOff>1</xdr:colOff>
      <xdr:row>9</xdr:row>
      <xdr:rowOff>1102179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5DA97F07-ECCD-404A-925A-0F603C0F2562}"/>
            </a:ext>
          </a:extLst>
        </xdr:cNvPr>
        <xdr:cNvSpPr/>
      </xdr:nvSpPr>
      <xdr:spPr>
        <a:xfrm>
          <a:off x="16142153" y="702130"/>
          <a:ext cx="974273" cy="6372224"/>
        </a:xfrm>
        <a:prstGeom prst="rect">
          <a:avLst/>
        </a:prstGeom>
        <a:noFill/>
        <a:ln w="38100">
          <a:solidFill>
            <a:srgbClr val="00FFF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2882637</xdr:colOff>
      <xdr:row>0</xdr:row>
      <xdr:rowOff>0</xdr:rowOff>
    </xdr:from>
    <xdr:ext cx="1467909" cy="28469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A0399C9-7D0E-44AA-B223-0293D6E770D5}"/>
            </a:ext>
          </a:extLst>
        </xdr:cNvPr>
        <xdr:cNvSpPr txBox="1"/>
      </xdr:nvSpPr>
      <xdr:spPr>
        <a:xfrm>
          <a:off x="26147450" y="0"/>
          <a:ext cx="1467909" cy="28469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 b="1">
              <a:latin typeface="TH SarabunPSK" pitchFamily="34" charset="-34"/>
              <a:cs typeface="TH SarabunPSK" pitchFamily="34" charset="-34"/>
            </a:rPr>
            <a:t>เอกสารงบเงินอุดหนุน</a:t>
          </a:r>
        </a:p>
      </xdr:txBody>
    </xdr:sp>
    <xdr:clientData/>
  </xdr:oneCellAnchor>
  <xdr:oneCellAnchor>
    <xdr:from>
      <xdr:col>16</xdr:col>
      <xdr:colOff>1691108</xdr:colOff>
      <xdr:row>0</xdr:row>
      <xdr:rowOff>240244</xdr:rowOff>
    </xdr:from>
    <xdr:ext cx="3738142" cy="46314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0DBEF5E-4A36-46F7-882E-AEB426AB7C74}"/>
            </a:ext>
          </a:extLst>
        </xdr:cNvPr>
        <xdr:cNvSpPr txBox="1"/>
      </xdr:nvSpPr>
      <xdr:spPr>
        <a:xfrm>
          <a:off x="24970208" y="240244"/>
          <a:ext cx="3738142" cy="463141"/>
        </a:xfrm>
        <a:prstGeom prst="rect">
          <a:avLst/>
        </a:prstGeom>
        <a:solidFill>
          <a:schemeClr val="bg1"/>
        </a:solidFill>
        <a:ln w="38100">
          <a:solidFill>
            <a:srgbClr val="FF66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th-TH" sz="28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กรุณาเลือกข้อมูลตามขั้นตอน 1 ถึง 3</a:t>
          </a:r>
        </a:p>
      </xdr:txBody>
    </xdr:sp>
    <xdr:clientData/>
  </xdr:oneCellAnchor>
  <xdr:twoCellAnchor>
    <xdr:from>
      <xdr:col>14</xdr:col>
      <xdr:colOff>218762</xdr:colOff>
      <xdr:row>0</xdr:row>
      <xdr:rowOff>283656</xdr:rowOff>
    </xdr:from>
    <xdr:to>
      <xdr:col>16</xdr:col>
      <xdr:colOff>1287081</xdr:colOff>
      <xdr:row>2</xdr:row>
      <xdr:rowOff>53153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57F04E6-CF9C-4DD5-93D4-265B9DA92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16</xdr:col>
      <xdr:colOff>1255258</xdr:colOff>
      <xdr:row>1</xdr:row>
      <xdr:rowOff>179276</xdr:rowOff>
    </xdr:from>
    <xdr:to>
      <xdr:col>16</xdr:col>
      <xdr:colOff>1667954</xdr:colOff>
      <xdr:row>1</xdr:row>
      <xdr:rowOff>179276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4502E43C-B5FC-41C9-9DCC-E7CA2FF77DA0}"/>
            </a:ext>
          </a:extLst>
        </xdr:cNvPr>
        <xdr:cNvCxnSpPr/>
      </xdr:nvCxnSpPr>
      <xdr:spPr>
        <a:xfrm>
          <a:off x="24534358" y="512651"/>
          <a:ext cx="412696" cy="0"/>
        </a:xfrm>
        <a:prstGeom prst="straightConnector1">
          <a:avLst/>
        </a:prstGeom>
        <a:ln w="38100">
          <a:solidFill>
            <a:srgbClr val="FF66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1757068</xdr:colOff>
      <xdr:row>21</xdr:row>
      <xdr:rowOff>50103</xdr:rowOff>
    </xdr:from>
    <xdr:to>
      <xdr:col>5</xdr:col>
      <xdr:colOff>1558789</xdr:colOff>
      <xdr:row>24</xdr:row>
      <xdr:rowOff>230347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658153C-D8B7-48C5-BFFF-C30801EA68AD}"/>
            </a:ext>
          </a:extLst>
        </xdr:cNvPr>
        <xdr:cNvSpPr txBox="1"/>
      </xdr:nvSpPr>
      <xdr:spPr>
        <a:xfrm>
          <a:off x="4195468" y="6212778"/>
          <a:ext cx="5592921" cy="923194"/>
        </a:xfrm>
        <a:prstGeom prst="roundRect">
          <a:avLst/>
        </a:prstGeom>
        <a:solidFill>
          <a:schemeClr val="bg1"/>
        </a:solidFill>
        <a:ln w="38100">
          <a:solidFill>
            <a:srgbClr val="660066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2000" b="1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เลือกข้อมูลให้ครบถ้วน</a:t>
          </a:r>
        </a:p>
        <a:p>
          <a:pPr algn="ctr"/>
          <a:r>
            <a:rPr lang="th-TH" sz="2000" b="1">
              <a:latin typeface="TH SarabunPSK" panose="020B0500040200020003" pitchFamily="34" charset="-34"/>
              <a:cs typeface="TH SarabunPSK" panose="020B0500040200020003" pitchFamily="34" charset="-34"/>
            </a:rPr>
            <a:t>มี </a:t>
          </a:r>
          <a:r>
            <a:rPr lang="en-US" sz="2000" b="1">
              <a:latin typeface="TH SarabunPSK" panose="020B0500040200020003" pitchFamily="34" charset="-34"/>
              <a:cs typeface="TH SarabunPSK" panose="020B0500040200020003" pitchFamily="34" charset="-34"/>
            </a:rPr>
            <a:t>Drop</a:t>
          </a:r>
          <a:r>
            <a:rPr lang="th-TH" sz="2000" b="1">
              <a:latin typeface="TH SarabunPSK" panose="020B0500040200020003" pitchFamily="34" charset="-34"/>
              <a:cs typeface="TH SarabunPSK" panose="020B0500040200020003" pitchFamily="34" charset="-34"/>
            </a:rPr>
            <a:t>-</a:t>
          </a:r>
          <a:r>
            <a:rPr lang="en-US" sz="2000" b="1">
              <a:latin typeface="TH SarabunPSK" panose="020B0500040200020003" pitchFamily="34" charset="-34"/>
              <a:cs typeface="TH SarabunPSK" panose="020B0500040200020003" pitchFamily="34" charset="-34"/>
            </a:rPr>
            <a:t>down list</a:t>
          </a:r>
          <a:r>
            <a:rPr lang="en-US" sz="20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ให้เลือก </a:t>
          </a:r>
          <a:r>
            <a:rPr lang="th-TH" sz="20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ไม่ต้องพิมพ์เองนะคะ </a:t>
          </a:r>
          <a:endParaRPr lang="th-TH" sz="20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</xdr:col>
      <xdr:colOff>1195917</xdr:colOff>
      <xdr:row>2</xdr:row>
      <xdr:rowOff>0</xdr:rowOff>
    </xdr:from>
    <xdr:to>
      <xdr:col>7</xdr:col>
      <xdr:colOff>105833</xdr:colOff>
      <xdr:row>19</xdr:row>
      <xdr:rowOff>222250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3A1D3554-7A88-473C-9BDC-19DDB13980B6}"/>
            </a:ext>
          </a:extLst>
        </xdr:cNvPr>
        <xdr:cNvSpPr/>
      </xdr:nvSpPr>
      <xdr:spPr>
        <a:xfrm>
          <a:off x="2415117" y="600075"/>
          <a:ext cx="8949266" cy="5289550"/>
        </a:xfrm>
        <a:prstGeom prst="rect">
          <a:avLst/>
        </a:prstGeom>
        <a:noFill/>
        <a:ln w="38100">
          <a:solidFill>
            <a:srgbClr val="66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oneCellAnchor>
    <xdr:from>
      <xdr:col>13</xdr:col>
      <xdr:colOff>2485761</xdr:colOff>
      <xdr:row>21</xdr:row>
      <xdr:rowOff>192246</xdr:rowOff>
    </xdr:from>
    <xdr:ext cx="4752974" cy="83312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0242A69-947E-4EF7-BBAC-081BE9747B44}"/>
            </a:ext>
          </a:extLst>
        </xdr:cNvPr>
        <xdr:cNvSpPr txBox="1"/>
      </xdr:nvSpPr>
      <xdr:spPr>
        <a:xfrm>
          <a:off x="20916636" y="6395402"/>
          <a:ext cx="4752974" cy="833129"/>
        </a:xfrm>
        <a:prstGeom prst="rect">
          <a:avLst/>
        </a:prstGeom>
        <a:solidFill>
          <a:schemeClr val="bg1"/>
        </a:solidFill>
        <a:ln w="38100">
          <a:solidFill>
            <a:srgbClr val="EA551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2000" b="1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เลือกข้อมูลให้ครบถ้วน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2000" b="1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มี </a:t>
          </a:r>
          <a:r>
            <a:rPr lang="en-US" sz="2000" b="1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Drop</a:t>
          </a:r>
          <a:r>
            <a:rPr lang="th-TH" sz="2000" b="1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-</a:t>
          </a:r>
          <a:r>
            <a:rPr lang="en-US" sz="2000" b="1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down list </a:t>
          </a:r>
          <a:r>
            <a:rPr lang="th-TH" sz="2000" b="1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ให้เลือก </a:t>
          </a:r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ไม่ต้องพิมพ์เองนะคะ </a:t>
          </a:r>
        </a:p>
        <a:p>
          <a:pPr algn="ctr"/>
          <a:endParaRPr lang="th-TH" sz="24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13</xdr:col>
      <xdr:colOff>2518834</xdr:colOff>
      <xdr:row>2</xdr:row>
      <xdr:rowOff>127000</xdr:rowOff>
    </xdr:from>
    <xdr:to>
      <xdr:col>16</xdr:col>
      <xdr:colOff>2518834</xdr:colOff>
      <xdr:row>20</xdr:row>
      <xdr:rowOff>222250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6FFC3DAA-7CEA-4FFB-992E-191C9EDE78CF}"/>
            </a:ext>
          </a:extLst>
        </xdr:cNvPr>
        <xdr:cNvSpPr/>
      </xdr:nvSpPr>
      <xdr:spPr>
        <a:xfrm>
          <a:off x="20968759" y="727075"/>
          <a:ext cx="4829175" cy="5410200"/>
        </a:xfrm>
        <a:prstGeom prst="rect">
          <a:avLst/>
        </a:prstGeom>
        <a:noFill/>
        <a:ln w="38100">
          <a:solidFill>
            <a:srgbClr val="EA551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16</xdr:col>
      <xdr:colOff>136602</xdr:colOff>
      <xdr:row>20</xdr:row>
      <xdr:rowOff>177271</xdr:rowOff>
    </xdr:from>
    <xdr:to>
      <xdr:col>16</xdr:col>
      <xdr:colOff>140387</xdr:colOff>
      <xdr:row>21</xdr:row>
      <xdr:rowOff>237180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7356B428-3F29-4161-BDAC-466B23B7D556}"/>
            </a:ext>
          </a:extLst>
        </xdr:cNvPr>
        <xdr:cNvCxnSpPr/>
      </xdr:nvCxnSpPr>
      <xdr:spPr>
        <a:xfrm flipH="1">
          <a:off x="23415702" y="6092296"/>
          <a:ext cx="3785" cy="307559"/>
        </a:xfrm>
        <a:prstGeom prst="straightConnector1">
          <a:avLst/>
        </a:prstGeom>
        <a:ln w="38100">
          <a:solidFill>
            <a:srgbClr val="EA551A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16</xdr:col>
      <xdr:colOff>2857499</xdr:colOff>
      <xdr:row>21</xdr:row>
      <xdr:rowOff>227143</xdr:rowOff>
    </xdr:from>
    <xdr:ext cx="2035969" cy="1761201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14DC0772-4D94-4226-B167-05A8B41DEE27}"/>
            </a:ext>
          </a:extLst>
        </xdr:cNvPr>
        <xdr:cNvSpPr txBox="1"/>
      </xdr:nvSpPr>
      <xdr:spPr>
        <a:xfrm>
          <a:off x="26122312" y="6430299"/>
          <a:ext cx="2035969" cy="1761201"/>
        </a:xfrm>
        <a:prstGeom prst="roundRect">
          <a:avLst/>
        </a:prstGeom>
        <a:solidFill>
          <a:schemeClr val="bg1"/>
        </a:solidFill>
        <a:ln w="38100">
          <a:solidFill>
            <a:srgbClr val="00FFFA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งบประมาณในแต่ละช่อง ต้องมีเลขหลักสิบและหลักหน่วยเป็นศูนย์เท่านั้น</a:t>
          </a:r>
          <a:b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800" b="1">
              <a:solidFill>
                <a:schemeClr val="accent1">
                  <a:lumMod val="75000"/>
                </a:schemeClr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กรอกแล้วต้องสอดคล้องกับเอกสารรายจ่าย</a:t>
          </a:r>
        </a:p>
      </xdr:txBody>
    </xdr:sp>
    <xdr:clientData/>
  </xdr:oneCellAnchor>
  <xdr:twoCellAnchor>
    <xdr:from>
      <xdr:col>17</xdr:col>
      <xdr:colOff>866699</xdr:colOff>
      <xdr:row>20</xdr:row>
      <xdr:rowOff>113126</xdr:rowOff>
    </xdr:from>
    <xdr:to>
      <xdr:col>17</xdr:col>
      <xdr:colOff>866699</xdr:colOff>
      <xdr:row>22</xdr:row>
      <xdr:rowOff>3024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154DEAE9-6FF9-44E8-BB0D-8E2A816FE416}"/>
            </a:ext>
          </a:extLst>
        </xdr:cNvPr>
        <xdr:cNvCxnSpPr/>
      </xdr:nvCxnSpPr>
      <xdr:spPr>
        <a:xfrm>
          <a:off x="27179512" y="6066251"/>
          <a:ext cx="0" cy="389961"/>
        </a:xfrm>
        <a:prstGeom prst="straightConnector1">
          <a:avLst/>
        </a:prstGeom>
        <a:ln w="38100">
          <a:solidFill>
            <a:srgbClr val="00FFFA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178555</xdr:colOff>
      <xdr:row>2</xdr:row>
      <xdr:rowOff>127000</xdr:rowOff>
    </xdr:from>
    <xdr:to>
      <xdr:col>18</xdr:col>
      <xdr:colOff>0</xdr:colOff>
      <xdr:row>20</xdr:row>
      <xdr:rowOff>116417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4CA9001C-DD95-4491-90C4-AF772FE1F6E3}"/>
            </a:ext>
          </a:extLst>
        </xdr:cNvPr>
        <xdr:cNvSpPr/>
      </xdr:nvSpPr>
      <xdr:spPr>
        <a:xfrm>
          <a:off x="26505655" y="727075"/>
          <a:ext cx="12062128" cy="5304367"/>
        </a:xfrm>
        <a:prstGeom prst="rect">
          <a:avLst/>
        </a:prstGeom>
        <a:noFill/>
        <a:ln w="38100">
          <a:solidFill>
            <a:srgbClr val="00FFF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4</xdr:col>
      <xdr:colOff>52916</xdr:colOff>
      <xdr:row>19</xdr:row>
      <xdr:rowOff>222250</xdr:rowOff>
    </xdr:from>
    <xdr:to>
      <xdr:col>4</xdr:col>
      <xdr:colOff>52916</xdr:colOff>
      <xdr:row>21</xdr:row>
      <xdr:rowOff>43267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2315048E-FF9A-4BF3-8287-56EF3CFA6BAA}"/>
            </a:ext>
          </a:extLst>
        </xdr:cNvPr>
        <xdr:cNvCxnSpPr/>
      </xdr:nvCxnSpPr>
      <xdr:spPr>
        <a:xfrm>
          <a:off x="7129991" y="5889625"/>
          <a:ext cx="0" cy="316317"/>
        </a:xfrm>
        <a:prstGeom prst="straightConnector1">
          <a:avLst/>
        </a:prstGeom>
        <a:ln w="38100">
          <a:solidFill>
            <a:srgbClr val="66006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554181</xdr:colOff>
      <xdr:row>0</xdr:row>
      <xdr:rowOff>40482</xdr:rowOff>
    </xdr:from>
    <xdr:to>
      <xdr:col>12</xdr:col>
      <xdr:colOff>796636</xdr:colOff>
      <xdr:row>0</xdr:row>
      <xdr:rowOff>329045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AFEDB0D-DED1-4BDC-97DA-1D6908AF0AE8}"/>
            </a:ext>
          </a:extLst>
        </xdr:cNvPr>
        <xdr:cNvSpPr txBox="1"/>
      </xdr:nvSpPr>
      <xdr:spPr>
        <a:xfrm>
          <a:off x="10222056" y="40482"/>
          <a:ext cx="1080655" cy="288563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1900"/>
            </a:lnSpc>
          </a:pPr>
          <a:r>
            <a:rPr lang="th-TH" sz="1600" b="1">
              <a:latin typeface="TH SarabunPSK" pitchFamily="34" charset="-34"/>
              <a:cs typeface="TH SarabunPSK" pitchFamily="34" charset="-34"/>
            </a:rPr>
            <a:t>เอกสารโครงการ</a:t>
          </a:r>
        </a:p>
      </xdr:txBody>
    </xdr:sp>
    <xdr:clientData/>
  </xdr:twoCellAnchor>
  <xdr:twoCellAnchor>
    <xdr:from>
      <xdr:col>12</xdr:col>
      <xdr:colOff>730663</xdr:colOff>
      <xdr:row>19</xdr:row>
      <xdr:rowOff>787056</xdr:rowOff>
    </xdr:from>
    <xdr:to>
      <xdr:col>13</xdr:col>
      <xdr:colOff>216477</xdr:colOff>
      <xdr:row>19</xdr:row>
      <xdr:rowOff>787057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642C8FF2-F838-4B9D-A64C-3BD45BD584E1}"/>
            </a:ext>
          </a:extLst>
        </xdr:cNvPr>
        <xdr:cNvCxnSpPr/>
      </xdr:nvCxnSpPr>
      <xdr:spPr>
        <a:xfrm flipV="1">
          <a:off x="11236738" y="6054381"/>
          <a:ext cx="324014" cy="1"/>
        </a:xfrm>
        <a:prstGeom prst="straightConnector1">
          <a:avLst/>
        </a:prstGeom>
        <a:ln w="38100">
          <a:solidFill>
            <a:srgbClr val="7EB0DE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303069</xdr:colOff>
      <xdr:row>18</xdr:row>
      <xdr:rowOff>17317</xdr:rowOff>
    </xdr:from>
    <xdr:to>
      <xdr:col>12</xdr:col>
      <xdr:colOff>736023</xdr:colOff>
      <xdr:row>31</xdr:row>
      <xdr:rowOff>47625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402DFF7-367F-4EE2-ACDD-1B4BB5CE3AA0}"/>
            </a:ext>
          </a:extLst>
        </xdr:cNvPr>
        <xdr:cNvSpPr/>
      </xdr:nvSpPr>
      <xdr:spPr>
        <a:xfrm>
          <a:off x="303069" y="5265592"/>
          <a:ext cx="10939029" cy="9260033"/>
        </a:xfrm>
        <a:prstGeom prst="rect">
          <a:avLst/>
        </a:prstGeom>
        <a:noFill/>
        <a:ln w="38100">
          <a:solidFill>
            <a:srgbClr val="7EB0DE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oneCellAnchor>
    <xdr:from>
      <xdr:col>13</xdr:col>
      <xdr:colOff>183955</xdr:colOff>
      <xdr:row>18</xdr:row>
      <xdr:rowOff>24507</xdr:rowOff>
    </xdr:from>
    <xdr:ext cx="2959293" cy="1828539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AD95741-4FEC-4AF2-9F15-06BFF2228AB0}"/>
            </a:ext>
          </a:extLst>
        </xdr:cNvPr>
        <xdr:cNvSpPr txBox="1"/>
      </xdr:nvSpPr>
      <xdr:spPr>
        <a:xfrm>
          <a:off x="11528230" y="5025132"/>
          <a:ext cx="2959293" cy="1828539"/>
        </a:xfrm>
        <a:prstGeom prst="roundRect">
          <a:avLst>
            <a:gd name="adj" fmla="val 17614"/>
          </a:avLst>
        </a:prstGeom>
        <a:solidFill>
          <a:schemeClr val="bg1"/>
        </a:solidFill>
        <a:ln w="38100">
          <a:solidFill>
            <a:srgbClr val="7EB0DE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th-TH" sz="1600" b="1" u="none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การพิมพ์ข้อความที่มีการต่อเนื่องกัน ให้พิมพ์ภายในช่องเดียวกัน (ห้าม </a:t>
          </a:r>
          <a:r>
            <a:rPr lang="en-US" sz="1600" b="1" u="none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Enter </a:t>
          </a:r>
          <a:r>
            <a:rPr lang="th-TH" sz="1600" b="1" u="none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ลงมาอีกช่อง)</a:t>
          </a:r>
          <a:r>
            <a:rPr lang="en-US" sz="1600" b="1" u="none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  <a:p>
          <a:pPr algn="l"/>
          <a:r>
            <a:rPr lang="th-TH" sz="1600" b="1" u="none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และปรับการจัดรูปแบบเซลล์ (</a:t>
          </a:r>
          <a:r>
            <a:rPr lang="en-US" sz="1600" b="1" u="none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Format Cell) &gt; </a:t>
          </a:r>
          <a:r>
            <a:rPr lang="th-TH" sz="1600" b="1" u="none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เลือกการจัดตำแหน่ง (</a:t>
          </a:r>
          <a:r>
            <a:rPr lang="en-US" sz="1600" b="1" u="none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Alignment) </a:t>
          </a:r>
          <a:br>
            <a:rPr lang="en-US" sz="1600" b="1" u="none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u="none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&gt; </a:t>
          </a:r>
          <a:r>
            <a:rPr lang="th-TH" sz="1600" b="1" u="none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การตัดข้อความ (</a:t>
          </a:r>
          <a:r>
            <a:rPr lang="en-US" sz="1600" b="1" u="none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Wrap Text)</a:t>
          </a:r>
          <a:endParaRPr lang="th-TH" sz="1600" b="1" u="none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6</xdr:col>
      <xdr:colOff>42107</xdr:colOff>
      <xdr:row>59</xdr:row>
      <xdr:rowOff>265395</xdr:rowOff>
    </xdr:from>
    <xdr:to>
      <xdr:col>11</xdr:col>
      <xdr:colOff>8563</xdr:colOff>
      <xdr:row>60</xdr:row>
      <xdr:rowOff>8000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A545688E-17C3-4F0E-B4DA-BAC204FA1C87}"/>
            </a:ext>
          </a:extLst>
        </xdr:cNvPr>
        <xdr:cNvCxnSpPr/>
      </xdr:nvCxnSpPr>
      <xdr:spPr>
        <a:xfrm flipV="1">
          <a:off x="5376107" y="23639745"/>
          <a:ext cx="4300331" cy="9305"/>
        </a:xfrm>
        <a:prstGeom prst="straightConnector1">
          <a:avLst/>
        </a:prstGeom>
        <a:ln w="38100">
          <a:solidFill>
            <a:srgbClr val="FFB7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54552</xdr:colOff>
      <xdr:row>58</xdr:row>
      <xdr:rowOff>8659</xdr:rowOff>
    </xdr:from>
    <xdr:ext cx="2560494" cy="83993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C2A042C-3EB5-4E67-89E0-CEBDC47481F7}"/>
            </a:ext>
          </a:extLst>
        </xdr:cNvPr>
        <xdr:cNvSpPr txBox="1"/>
      </xdr:nvSpPr>
      <xdr:spPr>
        <a:xfrm>
          <a:off x="9722427" y="23116309"/>
          <a:ext cx="2560494" cy="839932"/>
        </a:xfrm>
        <a:prstGeom prst="roundRect">
          <a:avLst/>
        </a:prstGeom>
        <a:solidFill>
          <a:schemeClr val="bg1"/>
        </a:solidFill>
        <a:ln w="38100">
          <a:solidFill>
            <a:srgbClr val="FFB7FF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จำนวนเงินในปี 2570 ต้องเท่ากับเอกสารรายจ่ายและงบเงินอุดหนุน</a:t>
          </a:r>
          <a:endParaRPr lang="th-TH" sz="1800" b="1">
            <a:solidFill>
              <a:schemeClr val="accent1">
                <a:lumMod val="75000"/>
              </a:schemeClr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2</xdr:col>
      <xdr:colOff>2043545</xdr:colOff>
      <xdr:row>62</xdr:row>
      <xdr:rowOff>256885</xdr:rowOff>
    </xdr:from>
    <xdr:to>
      <xdr:col>11</xdr:col>
      <xdr:colOff>52820</xdr:colOff>
      <xdr:row>64</xdr:row>
      <xdr:rowOff>41371</xdr:rowOff>
    </xdr:to>
    <xdr:sp macro="" textlink="">
      <xdr:nvSpPr>
        <xdr:cNvPr id="8" name="Rounded Rectangle 17">
          <a:extLst>
            <a:ext uri="{FF2B5EF4-FFF2-40B4-BE49-F238E27FC236}">
              <a16:creationId xmlns:a16="http://schemas.microsoft.com/office/drawing/2014/main" id="{845B0CEF-BB11-4E06-BE33-D07923D5BC5B}"/>
            </a:ext>
          </a:extLst>
        </xdr:cNvPr>
        <xdr:cNvSpPr/>
      </xdr:nvSpPr>
      <xdr:spPr>
        <a:xfrm>
          <a:off x="2681720" y="24431335"/>
          <a:ext cx="7038975" cy="317886"/>
        </a:xfrm>
        <a:prstGeom prst="roundRect">
          <a:avLst/>
        </a:prstGeom>
        <a:noFill/>
        <a:ln w="381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11</xdr:col>
      <xdr:colOff>52820</xdr:colOff>
      <xdr:row>63</xdr:row>
      <xdr:rowOff>137982</xdr:rowOff>
    </xdr:from>
    <xdr:to>
      <xdr:col>11</xdr:col>
      <xdr:colOff>448940</xdr:colOff>
      <xdr:row>63</xdr:row>
      <xdr:rowOff>150984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53983C69-0701-4B01-8B18-4EBBFEC501A4}"/>
            </a:ext>
          </a:extLst>
        </xdr:cNvPr>
        <xdr:cNvCxnSpPr>
          <a:stCxn id="8" idx="3"/>
        </xdr:cNvCxnSpPr>
      </xdr:nvCxnSpPr>
      <xdr:spPr>
        <a:xfrm flipV="1">
          <a:off x="9720695" y="24579132"/>
          <a:ext cx="396120" cy="13002"/>
        </a:xfrm>
        <a:prstGeom prst="straightConnector1">
          <a:avLst/>
        </a:prstGeom>
        <a:ln w="381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425832</xdr:colOff>
      <xdr:row>62</xdr:row>
      <xdr:rowOff>107333</xdr:rowOff>
    </xdr:from>
    <xdr:ext cx="2622168" cy="741258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D2479F25-55ED-49D7-9891-408B59AB94CF}"/>
            </a:ext>
          </a:extLst>
        </xdr:cNvPr>
        <xdr:cNvSpPr txBox="1"/>
      </xdr:nvSpPr>
      <xdr:spPr>
        <a:xfrm>
          <a:off x="10093707" y="24281783"/>
          <a:ext cx="2622168" cy="741258"/>
        </a:xfrm>
        <a:prstGeom prst="roundRect">
          <a:avLst/>
        </a:prstGeom>
        <a:solidFill>
          <a:sysClr val="window" lastClr="FFFFFF"/>
        </a:solidFill>
        <a:ln w="38100">
          <a:solidFill>
            <a:srgbClr val="92D05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lang="th-TH" sz="18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ช่องยอดรวมให้ใช้สูตรการคำนวณและตรวจทานทุกครั้งเพื่อความถูกต้อง</a:t>
          </a:r>
          <a:endParaRPr lang="en-US" sz="1800" b="1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5</xdr:col>
      <xdr:colOff>6255</xdr:colOff>
      <xdr:row>56</xdr:row>
      <xdr:rowOff>147204</xdr:rowOff>
    </xdr:from>
    <xdr:to>
      <xdr:col>5</xdr:col>
      <xdr:colOff>846571</xdr:colOff>
      <xdr:row>64</xdr:row>
      <xdr:rowOff>200794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4B9355A7-7EF4-48DC-A97C-3F7E0310EFFD}"/>
            </a:ext>
          </a:extLst>
        </xdr:cNvPr>
        <xdr:cNvSpPr/>
      </xdr:nvSpPr>
      <xdr:spPr>
        <a:xfrm>
          <a:off x="4473480" y="22721454"/>
          <a:ext cx="840316" cy="2187190"/>
        </a:xfrm>
        <a:prstGeom prst="rect">
          <a:avLst/>
        </a:prstGeom>
        <a:noFill/>
        <a:ln w="38100">
          <a:solidFill>
            <a:srgbClr val="FFB7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1524001</xdr:colOff>
      <xdr:row>11</xdr:row>
      <xdr:rowOff>266700</xdr:rowOff>
    </xdr:from>
    <xdr:to>
      <xdr:col>7</xdr:col>
      <xdr:colOff>38101</xdr:colOff>
      <xdr:row>13</xdr:row>
      <xdr:rowOff>104775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DABF55B-7CD7-48BF-BD2E-500E5C1EF35B}"/>
            </a:ext>
          </a:extLst>
        </xdr:cNvPr>
        <xdr:cNvSpPr txBox="1"/>
      </xdr:nvSpPr>
      <xdr:spPr>
        <a:xfrm>
          <a:off x="7000876" y="3514725"/>
          <a:ext cx="365760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เพิ่ม</a:t>
          </a:r>
          <a:r>
            <a:rPr lang="th-TH" sz="1100" baseline="0"/>
            <a:t> </a:t>
          </a:r>
          <a:r>
            <a:rPr lang="en-US" sz="1100" baseline="0"/>
            <a:t>ci 4199990190 </a:t>
          </a:r>
          <a:r>
            <a:rPr lang="th-TH" sz="1100" baseline="0"/>
            <a:t>รายได้บริหารจัดการยา (1.7.3 รายได้อื่น)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1058333</xdr:colOff>
      <xdr:row>0</xdr:row>
      <xdr:rowOff>232834</xdr:rowOff>
    </xdr:from>
    <xdr:ext cx="1068916" cy="29397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63C0381-70AA-4542-85F8-0151DA2DE044}"/>
            </a:ext>
          </a:extLst>
        </xdr:cNvPr>
        <xdr:cNvSpPr txBox="1"/>
      </xdr:nvSpPr>
      <xdr:spPr>
        <a:xfrm>
          <a:off x="25050750" y="232834"/>
          <a:ext cx="1068916" cy="29397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lang="th-TH" sz="1600" b="1">
              <a:latin typeface="TH SarabunPSK" pitchFamily="34" charset="-34"/>
              <a:cs typeface="TH SarabunPSK" pitchFamily="34" charset="-34"/>
            </a:rPr>
            <a:t>เอกสารรายรับ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2640542</xdr:colOff>
      <xdr:row>0</xdr:row>
      <xdr:rowOff>76438</xdr:rowOff>
    </xdr:from>
    <xdr:ext cx="1068916" cy="29397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8322323" y="76438"/>
          <a:ext cx="1068916" cy="29397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lang="th-TH" sz="1600" b="1">
              <a:latin typeface="TH SarabunPSK" pitchFamily="34" charset="-34"/>
              <a:cs typeface="TH SarabunPSK" pitchFamily="34" charset="-34"/>
            </a:rPr>
            <a:t>เอกสารรายจ่าย</a:t>
          </a:r>
        </a:p>
      </xdr:txBody>
    </xdr:sp>
    <xdr:clientData/>
  </xdr:oneCellAnchor>
  <xdr:twoCellAnchor>
    <xdr:from>
      <xdr:col>0</xdr:col>
      <xdr:colOff>52916</xdr:colOff>
      <xdr:row>0</xdr:row>
      <xdr:rowOff>116415</xdr:rowOff>
    </xdr:from>
    <xdr:to>
      <xdr:col>1</xdr:col>
      <xdr:colOff>2264832</xdr:colOff>
      <xdr:row>0</xdr:row>
      <xdr:rowOff>508000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52916" y="116415"/>
          <a:ext cx="4931833" cy="391585"/>
        </a:xfrm>
        <a:prstGeom prst="rect">
          <a:avLst/>
        </a:prstGeom>
        <a:ln w="9525">
          <a:solidFill>
            <a:srgbClr val="0070C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solidFill>
                <a:srgbClr val="0033CC"/>
              </a:solidFill>
              <a:latin typeface="TH SarabunPSK" pitchFamily="34" charset="-34"/>
              <a:cs typeface="TH SarabunPSK" pitchFamily="34" charset="-34"/>
            </a:rPr>
            <a:t>**</a:t>
          </a:r>
          <a:r>
            <a:rPr lang="en-US" sz="2000" baseline="0">
              <a:solidFill>
                <a:srgbClr val="0033CC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2000">
              <a:solidFill>
                <a:srgbClr val="0033CC"/>
              </a:solidFill>
              <a:latin typeface="TH SarabunPSK" pitchFamily="34" charset="-34"/>
              <a:cs typeface="TH SarabunPSK" pitchFamily="34" charset="-34"/>
            </a:rPr>
            <a:t>รวมทุกแหล่งเงินรายได้ที่มีการขอตั้งงบประมาณ </a:t>
          </a:r>
          <a:r>
            <a:rPr lang="en-US" sz="2000">
              <a:solidFill>
                <a:srgbClr val="0033CC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2000">
              <a:solidFill>
                <a:srgbClr val="0033CC"/>
              </a:solidFill>
              <a:latin typeface="TH SarabunPSK" pitchFamily="34" charset="-34"/>
              <a:cs typeface="TH SarabunPSK" pitchFamily="34" charset="-34"/>
            </a:rPr>
            <a:t>ไม่ต้องแยก </a:t>
          </a:r>
          <a:r>
            <a:rPr lang="en-US" sz="2000">
              <a:solidFill>
                <a:srgbClr val="0033CC"/>
              </a:solidFill>
              <a:latin typeface="TH SarabunPSK" pitchFamily="34" charset="-34"/>
              <a:cs typeface="TH SarabunPSK" pitchFamily="34" charset="-34"/>
            </a:rPr>
            <a:t>Sheet)</a:t>
          </a:r>
          <a:endParaRPr lang="th-TH" sz="2000">
            <a:solidFill>
              <a:srgbClr val="0033CC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242454</xdr:colOff>
      <xdr:row>0</xdr:row>
      <xdr:rowOff>43295</xdr:rowOff>
    </xdr:from>
    <xdr:to>
      <xdr:col>16</xdr:col>
      <xdr:colOff>458931</xdr:colOff>
      <xdr:row>1</xdr:row>
      <xdr:rowOff>8659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7819159" y="43295"/>
          <a:ext cx="1290204" cy="32038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เอกสารหมายเลข </a:t>
          </a:r>
          <a:r>
            <a:rPr lang="en-US" sz="1600" b="1" i="0" strike="noStrike">
              <a:solidFill>
                <a:srgbClr val="000000"/>
              </a:solidFill>
              <a:latin typeface="TH SarabunPSK"/>
              <a:cs typeface="TH SarabunPSK"/>
            </a:rPr>
            <a:t>3</a:t>
          </a:r>
          <a:endParaRPr lang="th-TH" sz="16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2</xdr:col>
      <xdr:colOff>129988</xdr:colOff>
      <xdr:row>6</xdr:row>
      <xdr:rowOff>60512</xdr:rowOff>
    </xdr:from>
    <xdr:to>
      <xdr:col>2</xdr:col>
      <xdr:colOff>339538</xdr:colOff>
      <xdr:row>6</xdr:row>
      <xdr:rowOff>270062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373841" y="2234453"/>
          <a:ext cx="209550" cy="209550"/>
        </a:xfrm>
        <a:prstGeom prst="rect">
          <a:avLst/>
        </a:prstGeom>
        <a:solidFill>
          <a:srgbClr val="FFFFFF"/>
        </a:solidFill>
        <a:ln w="9525">
          <a:solidFill>
            <a:srgbClr val="0033CC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129988</xdr:colOff>
      <xdr:row>7</xdr:row>
      <xdr:rowOff>53789</xdr:rowOff>
    </xdr:from>
    <xdr:to>
      <xdr:col>2</xdr:col>
      <xdr:colOff>349063</xdr:colOff>
      <xdr:row>7</xdr:row>
      <xdr:rowOff>253814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373841" y="2530289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33CC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134470</xdr:colOff>
      <xdr:row>5</xdr:row>
      <xdr:rowOff>56029</xdr:rowOff>
    </xdr:from>
    <xdr:to>
      <xdr:col>2</xdr:col>
      <xdr:colOff>344020</xdr:colOff>
      <xdr:row>5</xdr:row>
      <xdr:rowOff>265579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1378323" y="1938617"/>
          <a:ext cx="209550" cy="209550"/>
        </a:xfrm>
        <a:prstGeom prst="rect">
          <a:avLst/>
        </a:prstGeom>
        <a:solidFill>
          <a:srgbClr val="FFFFFF"/>
        </a:solidFill>
        <a:ln w="9525">
          <a:solidFill>
            <a:srgbClr val="0033CC"/>
          </a:solidFill>
          <a:miter lim="800000"/>
          <a:headEnd/>
          <a:tailEnd/>
        </a:ln>
      </xdr:spPr>
    </xdr:sp>
    <xdr:clientData/>
  </xdr:twoCellAnchor>
  <xdr:oneCellAnchor>
    <xdr:from>
      <xdr:col>8</xdr:col>
      <xdr:colOff>216475</xdr:colOff>
      <xdr:row>5</xdr:row>
      <xdr:rowOff>199158</xdr:rowOff>
    </xdr:from>
    <xdr:ext cx="3939887" cy="43295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4571998" y="1809749"/>
          <a:ext cx="3939887" cy="432955"/>
        </a:xfrm>
        <a:prstGeom prst="rect">
          <a:avLst/>
        </a:prstGeom>
        <a:noFill/>
        <a:ln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th-TH" sz="1600" b="1">
              <a:solidFill>
                <a:schemeClr val="accent1">
                  <a:lumMod val="75000"/>
                </a:schemeClr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หากส่วนงานมีการขอตั้งหลายกองทุน ให้แยกเป็น </a:t>
          </a:r>
          <a:r>
            <a:rPr lang="en-US" sz="1600" b="1">
              <a:solidFill>
                <a:schemeClr val="accent1">
                  <a:lumMod val="75000"/>
                </a:schemeClr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Sheet </a:t>
          </a:r>
          <a:r>
            <a:rPr lang="th-TH" sz="1600" b="1">
              <a:solidFill>
                <a:schemeClr val="accent1">
                  <a:lumMod val="75000"/>
                </a:schemeClr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ละกองทุน</a:t>
          </a:r>
          <a:endParaRPr lang="en-US" sz="1600" b="1">
            <a:solidFill>
              <a:schemeClr val="accent1">
                <a:lumMod val="75000"/>
              </a:schemeClr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632394</xdr:colOff>
      <xdr:row>0</xdr:row>
      <xdr:rowOff>60231</xdr:rowOff>
    </xdr:from>
    <xdr:ext cx="1102683" cy="31303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C0E677C-2F34-4679-BC77-7454A7E175EA}"/>
            </a:ext>
          </a:extLst>
        </xdr:cNvPr>
        <xdr:cNvSpPr txBox="1"/>
      </xdr:nvSpPr>
      <xdr:spPr>
        <a:xfrm>
          <a:off x="33610061" y="60231"/>
          <a:ext cx="1102683" cy="313036"/>
        </a:xfrm>
        <a:prstGeom prst="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lang="th-TH" sz="1600" b="1">
              <a:latin typeface="TH SarabunPSK" pitchFamily="34" charset="-34"/>
              <a:cs typeface="TH SarabunPSK" pitchFamily="34" charset="-34"/>
            </a:rPr>
            <a:t>เอกสารงบลงทุน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2852210</xdr:colOff>
      <xdr:row>0</xdr:row>
      <xdr:rowOff>74084</xdr:rowOff>
    </xdr:from>
    <xdr:ext cx="1467909" cy="28469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960134C-FC2B-4B3F-AA03-F4A605B23FF6}"/>
            </a:ext>
          </a:extLst>
        </xdr:cNvPr>
        <xdr:cNvSpPr txBox="1"/>
      </xdr:nvSpPr>
      <xdr:spPr>
        <a:xfrm>
          <a:off x="26135543" y="74084"/>
          <a:ext cx="1467909" cy="28469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 b="1">
              <a:latin typeface="TH SarabunPSK" pitchFamily="34" charset="-34"/>
              <a:cs typeface="TH SarabunPSK" pitchFamily="34" charset="-34"/>
            </a:rPr>
            <a:t>เอกสารงบเงินอุดหนุน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444500</xdr:colOff>
      <xdr:row>0</xdr:row>
      <xdr:rowOff>40482</xdr:rowOff>
    </xdr:from>
    <xdr:to>
      <xdr:col>12</xdr:col>
      <xdr:colOff>796636</xdr:colOff>
      <xdr:row>0</xdr:row>
      <xdr:rowOff>328083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FAE93A0-78B5-4AFF-8C33-147805497D03}"/>
            </a:ext>
          </a:extLst>
        </xdr:cNvPr>
        <xdr:cNvSpPr txBox="1"/>
      </xdr:nvSpPr>
      <xdr:spPr>
        <a:xfrm>
          <a:off x="10128250" y="40482"/>
          <a:ext cx="1188219" cy="287601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1900"/>
            </a:lnSpc>
          </a:pPr>
          <a:r>
            <a:rPr lang="th-TH" sz="1600" b="1">
              <a:latin typeface="TH SarabunPSK" pitchFamily="34" charset="-34"/>
              <a:cs typeface="TH SarabunPSK" pitchFamily="34" charset="-34"/>
            </a:rPr>
            <a:t>เอกสารโครงการ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1143000</xdr:colOff>
      <xdr:row>0</xdr:row>
      <xdr:rowOff>26086</xdr:rowOff>
    </xdr:from>
    <xdr:to>
      <xdr:col>6</xdr:col>
      <xdr:colOff>761376</xdr:colOff>
      <xdr:row>1</xdr:row>
      <xdr:rowOff>63500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70C34731-C99D-414E-BF74-FD9089F7D4D2}"/>
            </a:ext>
          </a:extLst>
        </xdr:cNvPr>
        <xdr:cNvSpPr txBox="1">
          <a:spLocks noChangeArrowheads="1"/>
        </xdr:cNvSpPr>
      </xdr:nvSpPr>
      <xdr:spPr bwMode="auto">
        <a:xfrm>
          <a:off x="6591300" y="26086"/>
          <a:ext cx="1018551" cy="33268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เอกสารนำส่ง</a:t>
          </a:r>
        </a:p>
      </xdr:txBody>
    </xdr:sp>
    <xdr:clientData/>
  </xdr:twoCellAnchor>
  <xdr:twoCellAnchor>
    <xdr:from>
      <xdr:col>3</xdr:col>
      <xdr:colOff>1409700</xdr:colOff>
      <xdr:row>8</xdr:row>
      <xdr:rowOff>95250</xdr:rowOff>
    </xdr:from>
    <xdr:to>
      <xdr:col>6</xdr:col>
      <xdr:colOff>57151</xdr:colOff>
      <xdr:row>20</xdr:row>
      <xdr:rowOff>28575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8A93ACA-7D6E-49EA-A41D-2F9C1C2A068C}"/>
            </a:ext>
          </a:extLst>
        </xdr:cNvPr>
        <xdr:cNvSpPr/>
      </xdr:nvSpPr>
      <xdr:spPr>
        <a:xfrm>
          <a:off x="3924300" y="2447925"/>
          <a:ext cx="2981326" cy="3343275"/>
        </a:xfrm>
        <a:prstGeom prst="rect">
          <a:avLst/>
        </a:prstGeom>
        <a:noFill/>
        <a:ln w="38100">
          <a:solidFill>
            <a:srgbClr val="FF66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6</xdr:col>
      <xdr:colOff>80725</xdr:colOff>
      <xdr:row>14</xdr:row>
      <xdr:rowOff>89958</xdr:rowOff>
    </xdr:from>
    <xdr:to>
      <xdr:col>6</xdr:col>
      <xdr:colOff>395931</xdr:colOff>
      <xdr:row>14</xdr:row>
      <xdr:rowOff>89959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724ED6A-38E6-4421-BD35-C046C3B7D5EC}"/>
            </a:ext>
          </a:extLst>
        </xdr:cNvPr>
        <xdr:cNvCxnSpPr/>
      </xdr:nvCxnSpPr>
      <xdr:spPr>
        <a:xfrm flipV="1">
          <a:off x="6929200" y="4061883"/>
          <a:ext cx="315206" cy="1"/>
        </a:xfrm>
        <a:prstGeom prst="straightConnector1">
          <a:avLst/>
        </a:prstGeom>
        <a:ln w="38100">
          <a:solidFill>
            <a:srgbClr val="FF66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459202</xdr:colOff>
      <xdr:row>11</xdr:row>
      <xdr:rowOff>278341</xdr:rowOff>
    </xdr:from>
    <xdr:ext cx="2664997" cy="1188509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16B316C-986F-43FD-ACDD-B3BB34EFEEEE}"/>
            </a:ext>
          </a:extLst>
        </xdr:cNvPr>
        <xdr:cNvSpPr txBox="1"/>
      </xdr:nvSpPr>
      <xdr:spPr>
        <a:xfrm>
          <a:off x="7307677" y="3326341"/>
          <a:ext cx="2664997" cy="1188509"/>
        </a:xfrm>
        <a:prstGeom prst="roundRect">
          <a:avLst/>
        </a:prstGeom>
        <a:solidFill>
          <a:schemeClr val="bg1"/>
        </a:solidFill>
        <a:ln w="38100">
          <a:solidFill>
            <a:srgbClr val="FF66FF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lang="th-TH" sz="2400" b="1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ตรวจสอบข้อมูลให้ตรงกับเอกสารรายรับและรายจ่าย</a:t>
          </a:r>
          <a:endParaRPr lang="en-US" sz="2400" b="1">
            <a:solidFill>
              <a:srgbClr val="FF0000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2</xdr:col>
      <xdr:colOff>1507158</xdr:colOff>
      <xdr:row>21</xdr:row>
      <xdr:rowOff>47624</xdr:rowOff>
    </xdr:from>
    <xdr:to>
      <xdr:col>6</xdr:col>
      <xdr:colOff>628650</xdr:colOff>
      <xdr:row>28</xdr:row>
      <xdr:rowOff>9524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3B4AAF73-FDB2-44D5-90E7-6AAA64A130F4}"/>
            </a:ext>
          </a:extLst>
        </xdr:cNvPr>
        <xdr:cNvSpPr/>
      </xdr:nvSpPr>
      <xdr:spPr>
        <a:xfrm>
          <a:off x="2488233" y="6105524"/>
          <a:ext cx="4988892" cy="2028825"/>
        </a:xfrm>
        <a:prstGeom prst="roundRect">
          <a:avLst/>
        </a:prstGeom>
        <a:noFill/>
        <a:ln w="381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883801</xdr:colOff>
      <xdr:row>24</xdr:row>
      <xdr:rowOff>146504</xdr:rowOff>
    </xdr:from>
    <xdr:to>
      <xdr:col>2</xdr:col>
      <xdr:colOff>1452730</xdr:colOff>
      <xdr:row>24</xdr:row>
      <xdr:rowOff>151265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1A8D543D-D277-426A-ADE9-123673764E2C}"/>
            </a:ext>
          </a:extLst>
        </xdr:cNvPr>
        <xdr:cNvCxnSpPr/>
      </xdr:nvCxnSpPr>
      <xdr:spPr>
        <a:xfrm flipH="1" flipV="1">
          <a:off x="1864876" y="7090229"/>
          <a:ext cx="568929" cy="4761"/>
        </a:xfrm>
        <a:prstGeom prst="straightConnector1">
          <a:avLst/>
        </a:prstGeom>
        <a:ln w="381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0</xdr:colOff>
      <xdr:row>21</xdr:row>
      <xdr:rowOff>178106</xdr:rowOff>
    </xdr:from>
    <xdr:ext cx="1861851" cy="1510391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C1D6F69-7D65-4EF1-BC0E-DF5893B5159E}"/>
            </a:ext>
          </a:extLst>
        </xdr:cNvPr>
        <xdr:cNvSpPr txBox="1"/>
      </xdr:nvSpPr>
      <xdr:spPr>
        <a:xfrm>
          <a:off x="0" y="6236006"/>
          <a:ext cx="1861851" cy="1510391"/>
        </a:xfrm>
        <a:prstGeom prst="roundRect">
          <a:avLst/>
        </a:prstGeom>
        <a:solidFill>
          <a:sysClr val="window" lastClr="FFFFFF"/>
        </a:solidFill>
        <a:ln w="38100">
          <a:solidFill>
            <a:srgbClr val="92D05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lang="th-TH" sz="2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หัวหน้าหน่วยงานและเจ้าหน้าที่ผู้รับผิดชอบ</a:t>
          </a:r>
          <a:r>
            <a:rPr lang="en-US" sz="20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2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ลงนามให้ครบถ้วน</a:t>
          </a:r>
          <a:endParaRPr lang="en-US" sz="2000" b="1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14552</xdr:colOff>
      <xdr:row>0</xdr:row>
      <xdr:rowOff>161397</xdr:rowOff>
    </xdr:from>
    <xdr:ext cx="1068916" cy="29397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5452744-75B2-4A1D-B66C-D95E6E7E630C}"/>
            </a:ext>
          </a:extLst>
        </xdr:cNvPr>
        <xdr:cNvSpPr txBox="1"/>
      </xdr:nvSpPr>
      <xdr:spPr>
        <a:xfrm>
          <a:off x="24184240" y="161397"/>
          <a:ext cx="1068916" cy="29397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lang="th-TH" sz="1600" b="1">
              <a:latin typeface="TH SarabunPSK" pitchFamily="34" charset="-34"/>
              <a:cs typeface="TH SarabunPSK" pitchFamily="34" charset="-34"/>
            </a:rPr>
            <a:t>เอกสารรายรับ</a:t>
          </a:r>
        </a:p>
      </xdr:txBody>
    </xdr:sp>
    <xdr:clientData/>
  </xdr:oneCellAnchor>
  <xdr:oneCellAnchor>
    <xdr:from>
      <xdr:col>1</xdr:col>
      <xdr:colOff>1710001</xdr:colOff>
      <xdr:row>17</xdr:row>
      <xdr:rowOff>23969</xdr:rowOff>
    </xdr:from>
    <xdr:ext cx="4752974" cy="83312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1CB886C-2B2B-4E83-9CEC-FF0E4742538A}"/>
            </a:ext>
          </a:extLst>
        </xdr:cNvPr>
        <xdr:cNvSpPr txBox="1"/>
      </xdr:nvSpPr>
      <xdr:spPr>
        <a:xfrm>
          <a:off x="3900751" y="7234394"/>
          <a:ext cx="4752974" cy="833129"/>
        </a:xfrm>
        <a:prstGeom prst="rect">
          <a:avLst/>
        </a:prstGeom>
        <a:solidFill>
          <a:schemeClr val="bg1"/>
        </a:solidFill>
        <a:ln w="38100">
          <a:solidFill>
            <a:srgbClr val="EA551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2000" b="1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เลือกข้อมูลให้ครบถ้วน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2000" b="1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มี </a:t>
          </a:r>
          <a:r>
            <a:rPr lang="en-US" sz="2000" b="1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Drop</a:t>
          </a:r>
          <a:r>
            <a:rPr lang="th-TH" sz="2000" b="1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-</a:t>
          </a:r>
          <a:r>
            <a:rPr lang="en-US" sz="2000" b="1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down list </a:t>
          </a:r>
          <a:r>
            <a:rPr lang="th-TH" sz="2000" b="1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ให้เลือก </a:t>
          </a:r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ไม่ต้องพิมพ์เองนะคะ </a:t>
          </a:r>
        </a:p>
        <a:p>
          <a:pPr algn="ctr"/>
          <a:endParaRPr lang="th-TH" sz="24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2</xdr:col>
      <xdr:colOff>1616680</xdr:colOff>
      <xdr:row>16</xdr:row>
      <xdr:rowOff>17195</xdr:rowOff>
    </xdr:from>
    <xdr:to>
      <xdr:col>2</xdr:col>
      <xdr:colOff>1620465</xdr:colOff>
      <xdr:row>17</xdr:row>
      <xdr:rowOff>29215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36B39745-94D1-4788-AEEF-F477AFF01ED9}"/>
            </a:ext>
          </a:extLst>
        </xdr:cNvPr>
        <xdr:cNvCxnSpPr/>
      </xdr:nvCxnSpPr>
      <xdr:spPr>
        <a:xfrm flipH="1">
          <a:off x="6045805" y="6932345"/>
          <a:ext cx="3785" cy="307295"/>
        </a:xfrm>
        <a:prstGeom prst="straightConnector1">
          <a:avLst/>
        </a:prstGeom>
        <a:ln w="38100">
          <a:solidFill>
            <a:srgbClr val="EA551A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914398</xdr:colOff>
      <xdr:row>5</xdr:row>
      <xdr:rowOff>254001</xdr:rowOff>
    </xdr:from>
    <xdr:to>
      <xdr:col>5</xdr:col>
      <xdr:colOff>1619250</xdr:colOff>
      <xdr:row>7</xdr:row>
      <xdr:rowOff>127000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FAC68DF-A853-41E3-9EBE-000C58752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oneCellAnchor>
    <xdr:from>
      <xdr:col>5</xdr:col>
      <xdr:colOff>2052900</xdr:colOff>
      <xdr:row>5</xdr:row>
      <xdr:rowOff>158750</xdr:rowOff>
    </xdr:from>
    <xdr:ext cx="4017699" cy="55562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6FA53D5-8BC2-4F2D-B28D-AAD5AB3B1FF6}"/>
            </a:ext>
          </a:extLst>
        </xdr:cNvPr>
        <xdr:cNvSpPr txBox="1"/>
      </xdr:nvSpPr>
      <xdr:spPr>
        <a:xfrm>
          <a:off x="12797100" y="1616075"/>
          <a:ext cx="4017699" cy="555625"/>
        </a:xfrm>
        <a:prstGeom prst="rect">
          <a:avLst/>
        </a:prstGeom>
        <a:solidFill>
          <a:schemeClr val="bg1"/>
        </a:solidFill>
        <a:ln w="38100">
          <a:solidFill>
            <a:srgbClr val="FF66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th-TH" sz="28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กรุณาเลือกข้อมูลตามขั้นตอน 1 ถึง 4</a:t>
          </a:r>
        </a:p>
      </xdr:txBody>
    </xdr:sp>
    <xdr:clientData/>
  </xdr:oneCellAnchor>
  <xdr:twoCellAnchor>
    <xdr:from>
      <xdr:col>5</xdr:col>
      <xdr:colOff>1609724</xdr:colOff>
      <xdr:row>6</xdr:row>
      <xdr:rowOff>167143</xdr:rowOff>
    </xdr:from>
    <xdr:to>
      <xdr:col>5</xdr:col>
      <xdr:colOff>2042582</xdr:colOff>
      <xdr:row>6</xdr:row>
      <xdr:rowOff>167143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CFBEDDB3-3CFD-4D91-8250-CEA6E3106892}"/>
            </a:ext>
          </a:extLst>
        </xdr:cNvPr>
        <xdr:cNvCxnSpPr/>
      </xdr:nvCxnSpPr>
      <xdr:spPr>
        <a:xfrm>
          <a:off x="12353924" y="1957843"/>
          <a:ext cx="432858" cy="0"/>
        </a:xfrm>
        <a:prstGeom prst="straightConnector1">
          <a:avLst/>
        </a:prstGeom>
        <a:ln w="38100">
          <a:solidFill>
            <a:srgbClr val="FF66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23812</xdr:colOff>
      <xdr:row>7</xdr:row>
      <xdr:rowOff>95253</xdr:rowOff>
    </xdr:from>
    <xdr:to>
      <xdr:col>6</xdr:col>
      <xdr:colOff>23813</xdr:colOff>
      <xdr:row>15</xdr:row>
      <xdr:rowOff>571499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8EA75D35-BA66-49DA-99EC-79AF6C4EE0C0}"/>
            </a:ext>
          </a:extLst>
        </xdr:cNvPr>
        <xdr:cNvSpPr/>
      </xdr:nvSpPr>
      <xdr:spPr>
        <a:xfrm>
          <a:off x="23812" y="2214566"/>
          <a:ext cx="13823157" cy="4714871"/>
        </a:xfrm>
        <a:prstGeom prst="rect">
          <a:avLst/>
        </a:prstGeom>
        <a:noFill/>
        <a:ln w="38100">
          <a:solidFill>
            <a:srgbClr val="EA551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oneCellAnchor>
    <xdr:from>
      <xdr:col>8</xdr:col>
      <xdr:colOff>23812</xdr:colOff>
      <xdr:row>18</xdr:row>
      <xdr:rowOff>118423</xdr:rowOff>
    </xdr:from>
    <xdr:ext cx="5560219" cy="667389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A5F5D6B4-2A83-4B30-8454-D8AFE3FA955A}"/>
            </a:ext>
          </a:extLst>
        </xdr:cNvPr>
        <xdr:cNvSpPr txBox="1"/>
      </xdr:nvSpPr>
      <xdr:spPr>
        <a:xfrm>
          <a:off x="19716750" y="7666986"/>
          <a:ext cx="5560219" cy="667389"/>
        </a:xfrm>
        <a:prstGeom prst="rect">
          <a:avLst/>
        </a:prstGeom>
        <a:solidFill>
          <a:schemeClr val="bg1"/>
        </a:solidFill>
        <a:ln w="38100">
          <a:solidFill>
            <a:srgbClr val="FF66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2000" b="1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งบประมาณแต่ละช่อง ต้องมีเลขหลักสิบและหลักหน่วยเป็น 0 เท่านั้น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2000" b="1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กรอกแล้วต้องสอดคล้องกับเอกสารหมายงบลงทุน</a:t>
          </a:r>
          <a:r>
            <a:rPr lang="th-TH" sz="2000" b="1" baseline="0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และงบเงินอุดหนุน </a:t>
          </a:r>
          <a:endParaRPr lang="th-TH" sz="2000" b="1">
            <a:solidFill>
              <a:srgbClr val="FF0000"/>
            </a:solidFill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algn="ctr"/>
          <a:endParaRPr lang="th-TH" sz="24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8</xdr:col>
      <xdr:colOff>31750</xdr:colOff>
      <xdr:row>6</xdr:row>
      <xdr:rowOff>301625</xdr:rowOff>
    </xdr:from>
    <xdr:to>
      <xdr:col>12</xdr:col>
      <xdr:colOff>1107281</xdr:colOff>
      <xdr:row>17</xdr:row>
      <xdr:rowOff>35719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B89B3D88-3B6A-4370-9952-33488C8FB5C4}"/>
            </a:ext>
          </a:extLst>
        </xdr:cNvPr>
        <xdr:cNvSpPr/>
      </xdr:nvSpPr>
      <xdr:spPr>
        <a:xfrm>
          <a:off x="19724688" y="2099469"/>
          <a:ext cx="5552281" cy="5187156"/>
        </a:xfrm>
        <a:prstGeom prst="rect">
          <a:avLst/>
        </a:prstGeom>
        <a:noFill/>
        <a:ln w="38100">
          <a:solidFill>
            <a:srgbClr val="FF66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663204</xdr:colOff>
      <xdr:row>17</xdr:row>
      <xdr:rowOff>51594</xdr:rowOff>
    </xdr:from>
    <xdr:to>
      <xdr:col>10</xdr:col>
      <xdr:colOff>663204</xdr:colOff>
      <xdr:row>18</xdr:row>
      <xdr:rowOff>99219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194ECB44-78CE-4DDE-8777-CDEBD2C553A3}"/>
            </a:ext>
          </a:extLst>
        </xdr:cNvPr>
        <xdr:cNvCxnSpPr/>
      </xdr:nvCxnSpPr>
      <xdr:spPr>
        <a:xfrm>
          <a:off x="22594517" y="7302500"/>
          <a:ext cx="0" cy="345282"/>
        </a:xfrm>
        <a:prstGeom prst="straightConnector1">
          <a:avLst/>
        </a:prstGeom>
        <a:ln w="38100">
          <a:solidFill>
            <a:srgbClr val="FF66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in/Desktop/&#3619;&#3634;&#3618;&#3621;&#3632;&#3648;&#3629;&#3637;&#3618;&#3604;&#3605;&#3633;&#3623;&#3650;&#3588;&#3619;&#3591;&#3585;&#3634;&#3619;/&#3624;&#3636;&#3619;&#3636;&#3619;&#3634;&#3594;/&#3605;&#3633;&#3623;&#3650;&#3588;&#3619;&#3591;&#3585;&#3634;&#3619;&#3585;&#3656;&#3629;&#3609;&#3614;&#3636;&#3592;&#3634;&#3619;&#3603;&#3634;/SI_&#3588;&#3585;.&#3610;&#3641;&#3619;&#3603;&#3585;&#3634;&#3619;&#3605;&#3634;&#3617;&#3618;&#3640;&#3607;&#3608;&#3624;&#3634;&#3626;&#3605;&#3619;&#3660;%2015%20&#3650;&#3588;&#3619;&#3591;&#3585;&#3634;&#3619;_&#3586;&#3657;&#3629;&#3617;&#3641;&#3621;&#3648;&#3614;&#3636;&#3656;&#3617;&#3648;&#3605;&#3636;&#3617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KOOK%20WORK/3.Form/2568%20edit/&#3619;&#3634;&#3618;&#3652;&#3604;&#3657;_&#3649;&#3610;&#3610;&#3615;&#3629;&#3619;&#3660;&#3617;&#3648;&#3591;&#3636;&#3609;&#3619;&#3634;&#3618;&#3652;&#3604;&#3657;-&#3591;&#3610;&#3648;&#3591;&#3636;&#3609;&#3629;&#3640;&#3604;&#3627;&#3609;&#3640;&#3609;-&#3611;&#3637;-2567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chromes%20download/no.3-&#3650;&#3588;&#3619;&#3591;&#3585;&#3634;&#3619;&#3648;&#3591;&#3636;&#3609;&#3629;&#3640;&#3604;&#3627;&#3609;&#3640;&#3609;-&#3591;&#3610;&#3611;&#3619;&#3632;&#3617;&#3634;&#3603;&#3648;&#3591;&#3636;&#3609;&#3649;&#3612;&#3656;&#3609;&#3604;&#3636;&#3609;-&#3611;&#3619;&#3632;&#3592;&#3635;&#3611;&#3637;&#3591;&#3610;&#3611;&#3619;&#3632;&#3617;&#3634;&#3603;-256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chromes%20download/&#3648;&#3629;&#3585;&#3626;&#3634;&#3619;&#3627;&#3617;&#3634;&#3618;&#3648;&#3621;&#3586;-1-&#3649;&#3610;&#3610;&#3626;&#3619;&#3640;&#3611;&#3649;&#3612;&#3609;&#3585;&#3634;&#3619;&#3648;&#3626;&#3609;&#3629;&#3586;&#3629;&#3605;&#3633;&#3657;&#3591;&#3591;&#3610;&#3621;&#3591;&#3607;&#3640;&#3609;%20-%20Copy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3591;&#3634;&#3609;&#3623;&#3636;&#3648;&#3588;&#3619;&#3634;&#3632;&#3627;&#3660;&#3649;&#3621;&#3632;&#3605;&#3636;&#3604;&#3605;&#3634;&#3617;&#3591;&#3610;&#3611;&#3619;&#3632;&#3617;&#3634;&#3603;\IKKYUSAN\form%2061\&#3649;&#3610;&#3610;&#3615;&#3629;&#3619;&#3660;&#3617;&#3588;&#3635;&#3586;&#3629;&#3605;&#3633;&#3657;&#3591;&#3591;&#3610;&#3611;&#3619;&#3632;&#3617;&#3634;&#3603;&#3648;&#3591;&#3636;&#3609;&#3619;&#3634;&#3618;&#3649;&#3612;&#3656;&#3609;&#3604;&#3636;&#3609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559\&#3600;&#3634;&#3609;&#3591;&#3610;&#3621;&#3591;&#3607;&#3640;&#3609;%20&#3592;&#3635;&#3649;&#3609;&#3585;&#3611;&#3619;&#3632;&#3648;&#3616;&#3607;%202559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3591;&#3634;&#3609;&#3623;&#3636;&#3648;&#3588;&#3619;&#3634;&#3632;&#3627;&#3660;&#3649;&#3621;&#3632;&#3605;&#3636;&#3604;&#3605;&#3634;&#3617;&#3591;&#3610;&#3611;&#3619;&#3632;&#3617;&#3634;&#3603;\IKKYUSAN\&#3649;&#3610;&#3610;&#3615;&#3629;&#3619;&#3660;&#3617;&#3585;&#3634;&#3619;&#3648;&#3626;&#3609;&#3629;&#3650;&#3588;&#3619;&#3591;&#3585;&#3634;&#3619;&#3648;&#3614;&#3639;&#3656;&#3629;&#3611;&#3619;&#3632;&#3585;&#3629;&#3610;&#3585;&#3634;&#3619;&#3648;&#3626;&#3609;&#3629;&#3586;&#3629;&#3591;&#3610;&#3611;&#3619;&#3632;&#3617;&#3634;&#3603;&#3648;&#3591;&#3636;&#3609;&#3649;&#3612;&#3656;&#3609;&#3604;&#3636;&#3609;%20&#3611;&#3619;&#3632;&#3592;&#3635;&#3611;&#3637;&#3591;&#3610;&#3611;&#3619;&#3632;&#3617;&#3634;&#3603;%20256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KOOK%20WORK/3.Form/&#3648;&#3605;&#3619;&#3637;&#3618;&#3617;%202563/&#3649;&#3612;&#3656;&#3609;&#3604;&#3636;&#3609;/No.3%20&#3650;&#3588;&#3619;&#3591;&#3585;&#3634;&#3619;&#3648;&#3591;&#3636;&#3609;&#3629;&#3640;&#3604;&#3627;&#3609;&#3640;&#3609;%20&#3591;&#3610;&#3611;&#3619;&#3632;&#3617;&#3634;&#3603;&#3648;&#3591;&#3636;&#3609;&#3649;&#3612;&#3656;&#3609;&#3604;&#3636;&#3609;%20&#3611;&#3619;&#3632;&#3592;&#3635;&#3611;&#3637;&#3591;&#3610;&#3611;&#3619;&#3632;&#3617;&#3634;&#3603;%202562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KOOK%20WORK/3.Form/2568/&#3619;&#3634;&#3618;&#3652;&#3604;&#3657;_&#3649;&#3610;&#3610;&#3615;&#3629;&#3619;&#3660;&#3617;&#3588;&#3635;&#3586;&#3629;&#3605;&#3633;&#3657;&#3591;&#3591;&#3610;&#3611;&#3619;&#3632;&#3617;&#3634;&#3603;&#3648;&#3591;&#3636;&#3609;&#3619;&#3634;&#3618;&#3652;&#3604;&#3657;-&#3611;&#3637;-2568%20-%20&#3605;&#3633;&#3623;&#3629;&#3618;&#3656;&#3634;&#359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ackup25Mar-ik\ikkyusan's%20work\&#3648;&#3591;&#3636;&#3609;&#3619;&#3634;&#3618;&#3652;&#3604;&#3657;&#3626;&#3656;&#3623;&#3609;&#3591;&#3634;&#3609;_ikkyu\&#3648;&#3591;&#3636;&#3609;&#3619;&#3634;&#3618;&#3652;&#3604;&#3657;&#3626;&#3656;&#3623;&#3609;&#3591;&#3634;&#3609;%2067\&#3619;&#3634;&#3618;&#3652;&#3604;&#3657;_&#3649;&#3610;&#3610;&#3615;&#3629;&#3619;&#3660;&#3617;&#3648;&#3591;&#3636;&#3609;&#3619;&#3634;&#3618;&#3652;&#3604;&#3657;-&#3591;&#3610;&#3648;&#3591;&#3636;&#3609;&#3629;&#3640;&#3604;&#3627;&#3609;&#3640;&#3609;-&#3611;&#3637;-256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Downloads/ERP%201%20OCT%2058%20v.2/&#3649;&#3610;&#3610;&#3615;&#3629;&#3619;&#3660;&#3617;&#3607;&#3637;&#3656;1%20&#3649;&#3621;&#3632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3626;&#3656;&#3623;&#3609;&#3585;&#3621;&#3634;&#3591;\K%20project\&#3649;&#3610;&#3610;&#3615;&#3629;&#3619;&#3660;&#3617;&#3588;&#3635;&#3586;&#3629;&#3605;&#3633;&#3657;&#3591;&#3591;&#3610;&#3611;&#3619;&#3632;&#3617;&#3634;&#3603;&#3648;&#3591;&#3636;&#3609;&#3619;&#3634;&#3618;&#3652;&#3604;&#3657;%20&#3611;&#3637;%20256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KOOK%20WORK/3.Form/2567/&#3649;&#3612;&#3656;&#3609;&#3604;&#3636;&#3609;_&#3648;&#3629;&#3585;&#3626;&#3634;&#3619;&#3627;&#3617;&#3634;&#3618;&#3648;&#3621;&#3586;%204-4.2%20&#3650;&#3588;&#3619;&#3591;&#3585;&#3634;&#3619;&#3648;&#3591;&#3636;&#3609;&#3629;&#3640;&#3604;&#3627;&#3609;&#3640;&#3609;-256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3649;&#3610;&#3610;&#3615;&#3629;&#3619;&#3660;&#3617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&#3650;&#3588;&#3619;&#3591;&#3585;&#3634;&#3619;&#3619;&#3634;&#3618;&#3652;&#3604;&#3657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41.20.201\Project\Users\jkonghun\AppData\Local\Microsoft\Windows\Temporary%20Internet%20Files\Content.Outlook\ULJOV0JO\Documents%20and%20Settings\Ji\Desktop\WHT%20Cod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in/Local%20Settings/Temporary%20Internet%20Files/Content.IE5/5ZJAQXAZ/checklist-&#3588;&#3619;&#3640;&#3616;&#3633;&#3603;&#3601;&#36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วิจัยมุ่งเป้า"/>
      <sheetName val="2.พิพิธภัณฑ์"/>
      <sheetName val="3.นิทรรศการ"/>
      <sheetName val="4.ASEAN &amp; International"/>
      <sheetName val="5.บางกอกน้อย"/>
      <sheetName val="6.ฉุกเฉิน"/>
      <sheetName val="7.ศูนย์จุลชีพ"/>
      <sheetName val="8 โภชนาการ"/>
      <sheetName val="9 ศูนย์การแพทย์"/>
      <sheetName val="10 Sky walk"/>
      <sheetName val="11 กายวิทยาทาน"/>
      <sheetName val="12.เขื่อนเข็มพืด"/>
      <sheetName val="13 ผลิตแพทย์เพิ่ม"/>
      <sheetName val="14 ผลิตน้ำประปา"/>
      <sheetName val="15 บริการผ้า"/>
      <sheetName val="Index"/>
      <sheetName val="Index no.9"/>
      <sheetName val="Index10-12(1)"/>
      <sheetName val="Index 4"/>
      <sheetName val="Ind.3.3.1"/>
      <sheetName val="Ind.3.6"/>
      <sheetName val="Index_รวม"/>
      <sheetName val="Index(วิธีจัดซื้อจัดจ้างNo.6)"/>
      <sheetName val="ห้ามลบ"/>
      <sheetName val="ยุทธ วรส."/>
      <sheetName val="ยุทธ ม.มหิดล"/>
      <sheetName val="Ind.3.2"/>
      <sheetName val="สูตรแผนงาน"/>
      <sheetName val="Index(วิธีจัดซื้อจัดจ้างno.7)"/>
      <sheetName val="Ind..3.7"/>
      <sheetName val="index (2)"/>
      <sheetName val="Sheet3"/>
      <sheetName val="Sheet2"/>
      <sheetName val="Sheet4"/>
      <sheetName val="Ind.3.5"/>
      <sheetName val="วิธีจัดซื้อจัดจ้าง"/>
      <sheetName val="Ind.4.2"/>
      <sheetName val="Ind.4.6"/>
      <sheetName val="Ind 4.7"/>
      <sheetName val="List"/>
    </sheetNames>
    <sheetDataSet>
      <sheetData sheetId="0">
        <row r="1">
          <cell r="A1" t="str">
            <v>1. ด้านเกษตร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1. ด้านเกษตร</v>
          </cell>
        </row>
      </sheetData>
      <sheetData sheetId="13">
        <row r="1">
          <cell r="A1" t="str">
            <v>1. ด้านเกษตร</v>
          </cell>
        </row>
      </sheetData>
      <sheetData sheetId="14">
        <row r="1">
          <cell r="A1" t="str">
            <v>1. ด้านเกษตร</v>
          </cell>
        </row>
      </sheetData>
      <sheetData sheetId="15">
        <row r="1">
          <cell r="A1" t="str">
            <v>1. ด้านเกษตร</v>
          </cell>
          <cell r="I1" t="str">
            <v xml:space="preserve">1.1) แผนที่การใช้ที่ดิน (Zoning) เพื่อผลิตสินค้าเกษตร (นร.) </v>
          </cell>
        </row>
        <row r="2">
          <cell r="A2" t="str">
            <v xml:space="preserve">2. ด้านอุตสาหกรรม </v>
          </cell>
          <cell r="I2" t="str">
            <v>1.2) การพัฒนาอุตสาหกรรมอาหารตั้งแต่ต้นน้ำถึงปลายน้ำ (อก.)</v>
          </cell>
        </row>
        <row r="3">
          <cell r="A3" t="str">
            <v xml:space="preserve">3. การท่องเที่ยวและบริการ </v>
          </cell>
          <cell r="I3" t="str">
            <v>……………………………………………………………………………………….</v>
          </cell>
        </row>
        <row r="4">
          <cell r="A4" t="str">
            <v>4. โครงสร้างพื้นฐาน</v>
          </cell>
          <cell r="I4" t="str">
            <v>2.1)  แผนที่การใช้ที่ดิน (Zoning) เพื่ออุตสาหกรรม (อก.)</v>
          </cell>
        </row>
        <row r="5">
          <cell r="A5" t="str">
            <v xml:space="preserve">5. พลังงาน </v>
          </cell>
          <cell r="I5" t="str">
            <v>2.2) กำหนดและส่งเสริมอุตสาหกรรมในอนาคต (Bio-plastic, etc.) (อก.)</v>
          </cell>
        </row>
        <row r="6">
          <cell r="A6" t="str">
            <v>6. การเชื่อมโยงเศรษฐกิจในภูมิภาค</v>
          </cell>
          <cell r="I6" t="str">
            <v>2.3) นโยบายการส่งเสริมการลงทุน (อก.)</v>
          </cell>
        </row>
        <row r="7">
          <cell r="A7" t="str">
            <v xml:space="preserve">7. การปรับขีดความสามารถในการแข่งขัน </v>
          </cell>
          <cell r="I7" t="str">
            <v>2.4) การเพิ่มขีดความสามารถให้ SME และ OTOP สู่สากล (อก.)</v>
          </cell>
        </row>
        <row r="8">
          <cell r="A8" t="str">
            <v xml:space="preserve">8. การวิจัยและพัฒนา </v>
          </cell>
          <cell r="I8" t="str">
            <v>2.5) การนำทุนทางวัฒนธรรมและภูมิปัญญาไทยมาเพิ่มมูลค่า (อก.)</v>
          </cell>
        </row>
        <row r="9">
          <cell r="A9" t="str">
            <v xml:space="preserve">9. การพัฒนาคุณภาพการศึกษา </v>
          </cell>
          <cell r="I9" t="str">
            <v>……………………………………………………………………………………….</v>
          </cell>
        </row>
        <row r="10">
          <cell r="A10" t="str">
            <v>10. การยกระดับคุณภาพและมาตรฐานบริการสาธารณสุข</v>
          </cell>
          <cell r="I10" t="str">
            <v>3.1) แผนที่การจัดกลุ่มเมืองท่องเที่ยว (กก.)</v>
          </cell>
        </row>
        <row r="11">
          <cell r="A11" t="str">
            <v>11. การดูแลผู้สูงอายุ เด็ก สตรี และผู้ด้อยโอกาส</v>
          </cell>
          <cell r="I11" t="str">
            <v>3.2) เพิ่มขีดความสามารถทางการท่องเที่ยวเข้าสู่รายได้ 2 ล้านล้านบาทต่อปี (กก.)</v>
          </cell>
        </row>
        <row r="12">
          <cell r="A12" t="str">
            <v xml:space="preserve">12. การสร้างโอกาสและรายได้แก่วิสาหกิจขนาดกลาง   และขนาดย่อม (SMEs) และเศรษฐกิจชุมชน </v>
          </cell>
          <cell r="I12" t="str">
            <v>3.3) ไทยเป็นศูนย์กลาง Medical Hub ของภูมิภาค (กก.)</v>
          </cell>
        </row>
        <row r="13">
          <cell r="A13" t="str">
            <v xml:space="preserve">13. แรงงาน </v>
          </cell>
          <cell r="I13" t="str">
            <v>……………………………………………………………………………………….</v>
          </cell>
        </row>
        <row r="14">
          <cell r="A14" t="str">
            <v xml:space="preserve">14. ระบบยุติธรรมเพื่อลดความเหลื่อมล้ำ </v>
          </cell>
          <cell r="I14" t="str">
            <v>4.1) การลงทุนโครงสร้างพื้นฐานด้านการคมนาคมเชื่อมโยงในภูมิภาคอาเซียน (คค.)</v>
          </cell>
        </row>
        <row r="15">
          <cell r="A15" t="str">
            <v xml:space="preserve">15.การต่อต้านการคอร์รัปชั่นสร้างธรรมาภิบาลและความโปร่งใส  </v>
          </cell>
        </row>
        <row r="16">
          <cell r="A16" t="str">
            <v>16. การพัฒนาเมืองอุตสาหกรรมเชิงนิเวศ</v>
          </cell>
          <cell r="I16" t="str">
            <v>4.2) การลงทุนการให้บริการและใช้ประโยชน์ ICT (ทก.)</v>
          </cell>
        </row>
        <row r="17">
          <cell r="A17" t="str">
            <v>17. การลดการปล่อยก๊าซเรือนกระจก (GHG)</v>
          </cell>
          <cell r="I17" t="str">
            <v>……………………………………………………………………………………….</v>
          </cell>
        </row>
        <row r="18">
          <cell r="A18" t="str">
            <v>18. นโยบายการคลังเพื่อสิ่งแวดล้อม (กค.)</v>
          </cell>
          <cell r="I18" t="str">
            <v>5.1) นโยบายการปรับโครงสร้างการใช้และราคาพลังงานที่เหมาะสม (พน.)</v>
          </cell>
        </row>
        <row r="19">
          <cell r="A19" t="str">
            <v>19. การฟื้นฟูทรัพยากรธรรมชาติและการบริหารจัดการน้ำ</v>
          </cell>
          <cell r="I19" t="str">
            <v>5.2) การลงทุนเพื่อความมั่นคงของพลังงานและพลังงานทดแทน (พน.)</v>
          </cell>
        </row>
        <row r="20">
          <cell r="A20" t="str">
            <v xml:space="preserve">20. การเปลี่ยนแปลงสภาวะภูมิอากาศ </v>
          </cell>
          <cell r="I20" t="str">
            <v>……………………………………………………………………………………….</v>
          </cell>
        </row>
        <row r="21">
          <cell r="A21" t="str">
            <v>21. กรอบแนวทางและการปฏิรูปกฎหมาย</v>
          </cell>
          <cell r="I21" t="str">
            <v>6.1) การเตรียมความพร้อมในการเข้าสู่ประชาคมอาเซียน (3 เสา) (สศช.)</v>
          </cell>
        </row>
        <row r="22">
          <cell r="A22" t="str">
            <v>22. การปรับโครงสร้างระบบราชการ</v>
          </cell>
          <cell r="I22" t="str">
            <v>6.2) แก้ไข กฎหมาย กฎระเบียบ รองรับ ประชาคมอาเซียน (สศช. สคก.)</v>
          </cell>
        </row>
        <row r="23">
          <cell r="A23" t="str">
            <v xml:space="preserve">23. การพัฒนากำลังคนภาครัฐ </v>
          </cell>
          <cell r="I23" t="str">
            <v>6.3) ขับเคลื่อนการเชื่อมโยงนิคมอุตสาหกรรมทวาย และ Eastern seaboard (สศช.)</v>
          </cell>
        </row>
        <row r="24">
          <cell r="A24" t="str">
            <v xml:space="preserve">24. การปรับโครงสร้างภาษี </v>
          </cell>
          <cell r="I24" t="str">
            <v>6.4) เสริมสร้างความสัมพันธ์และความร่วมมือทางเศรษฐกิจกับประเทศเพื่อนบ้าน (กต.)</v>
          </cell>
        </row>
        <row r="25">
          <cell r="A25" t="str">
            <v xml:space="preserve">25. การจัดสรรงบประมาณ </v>
          </cell>
          <cell r="I25" t="str">
            <v>……………………………………………………………………………………….</v>
          </cell>
        </row>
        <row r="26">
          <cell r="A26" t="str">
            <v xml:space="preserve">26. การพัฒนาสินทรัพย์ราชการที่ไม่ได้ใช้งานให้เกิดประโยชน์สูงสุด </v>
          </cell>
          <cell r="I26" t="str">
            <v>7.1) การปรับปรุงขีดความสามารถในการแข่งขัน (100 ดัชนีชี้วัด) (สศช.)</v>
          </cell>
        </row>
        <row r="27">
          <cell r="A27" t="str">
            <v xml:space="preserve">27. การแก้ไขปัญหาความมั่นคงจังหวัดชายแดนภาคใต้ </v>
          </cell>
          <cell r="I27" t="str">
            <v xml:space="preserve">7.2) การพัฒนาการสร้าง Brand ประเทศไทย เป็น Modern Thailand (นร.) </v>
          </cell>
        </row>
        <row r="28">
          <cell r="A28" t="str">
            <v xml:space="preserve">28. การปฏิรูปการเมือง </v>
          </cell>
          <cell r="I28" t="str">
            <v>……………………………………………………………………………………….</v>
          </cell>
        </row>
        <row r="29">
          <cell r="I29" t="str">
            <v>8.1) ขับเคลื่อนค่าใช้จ่ายด้าน R&amp;D เป็นร้อยละ 1 ของ GDP (วท.)</v>
          </cell>
        </row>
        <row r="30">
          <cell r="I30" t="str">
            <v>8.2) Talent Mobility การใช้ประโยชน์จากกำลังคนด้าน S&amp;T (วท.</v>
          </cell>
        </row>
        <row r="31">
          <cell r="I31" t="str">
            <v>8.3) การใช้ประโยชน์ Regional Science Parks (วท.)</v>
          </cell>
        </row>
        <row r="32">
          <cell r="I32" t="str">
            <v>……………………………………………………………………………………….</v>
          </cell>
        </row>
        <row r="33">
          <cell r="I33" t="str">
            <v>9.1) ปฏิรูปการศึกษา (ครู หลักสูตร เทคโนโลยีการดูแลเด็กก่อนวัยเรียน และการใช้ ICT ในระบบการศึกษา เช่น แท็บเล็ตและอินเตอร์เน็ตไร้สาย  เป็นต้น) (ศธ.)</v>
          </cell>
        </row>
        <row r="34">
          <cell r="I34" t="str">
            <v>...........................................................................................................................</v>
          </cell>
        </row>
        <row r="35">
          <cell r="I35" t="str">
            <v xml:space="preserve">10.1) การจัดระบบบริการ กำลังพล และงบประมาณ (สธ.) </v>
          </cell>
        </row>
        <row r="36">
          <cell r="I36" t="str">
            <v>.........................................................................................................................</v>
          </cell>
        </row>
        <row r="37">
          <cell r="I37" t="str">
            <v>11.1) เพิ่มศักยภาพและโอกาส ความเท่าเทียม คุณภาพชีวิต (พม.)</v>
          </cell>
        </row>
        <row r="38">
          <cell r="I38" t="str">
            <v>11.2) กองทุนสตรี (นร.)</v>
          </cell>
        </row>
        <row r="39">
          <cell r="I39" t="str">
            <v>............................................................................................................................</v>
          </cell>
        </row>
        <row r="40">
          <cell r="I40" t="str">
            <v>12.1) กองทุนตั้งตัวได้ (ศธ.)</v>
          </cell>
        </row>
        <row r="41">
          <cell r="I41" t="str">
            <v>12.2) กองทุนหมู่บ้าน (นร.)</v>
          </cell>
        </row>
        <row r="42">
          <cell r="I42" t="str">
            <v>12.3) โครงการ SML (นร.๗)</v>
          </cell>
        </row>
        <row r="43">
          <cell r="I43" t="str">
            <v>12.4) โครงการรับจำนำสินค้าเกษตร (พณ.)</v>
          </cell>
        </row>
        <row r="44">
          <cell r="I44" t="str">
            <v>............................................................................................................................</v>
          </cell>
        </row>
        <row r="45">
          <cell r="I45" t="str">
            <v>13.1) การจัดการแรงงานต่างด้าว (รง.)</v>
          </cell>
        </row>
        <row r="46">
          <cell r="I46" t="str">
            <v>13.2) การฝึกอบรม และเพิ่มคุณภาพแรงงานให้สอดคล้องกับความต้องการ (รง.)</v>
          </cell>
        </row>
        <row r="47">
          <cell r="I47" t="str">
            <v>............................................................................................................................</v>
          </cell>
        </row>
        <row r="48">
          <cell r="I48" t="str">
            <v>14.1) การเข้าถึงระบบยุติธรรมของประชาชน (ยธ.)</v>
          </cell>
        </row>
        <row r="49">
          <cell r="I49" t="str">
            <v>............................................................................................................................</v>
          </cell>
        </row>
        <row r="50">
          <cell r="I50" t="str">
            <v>15.1) การลดคอร์รัปชั่นในภาครัฐ (กพร.)</v>
          </cell>
        </row>
        <row r="51">
          <cell r="I51" t="str">
            <v>15.2) การรณรงค์และสร้างแนวร่วมในสังคม (กพร.)</v>
          </cell>
        </row>
        <row r="66">
          <cell r="A66" t="str">
            <v>1. การเสริมสร้างความสามารถในการแข่งขันของสินค้า บริการ และการลงทุน</v>
          </cell>
          <cell r="I66" t="str">
            <v>1.1 การส่งเสริมการลงทุนไทยในต่างประเทศ</v>
          </cell>
        </row>
        <row r="67">
          <cell r="A67" t="str">
            <v>2. การพัฒนาคุณภาพชีวิตและการคุ้มครองทางสังคม</v>
          </cell>
          <cell r="I67" t="str">
            <v>1.2 การอำนวยความสะดวกด้านการค้า/การลงทุน</v>
          </cell>
        </row>
        <row r="68">
          <cell r="A68" t="str">
            <v>3. การพัฒนาโครงสร้างพื้นฐานและโลจิสติกส์</v>
          </cell>
          <cell r="I68" t="str">
            <v>1.3 การพัฒนาศักยภาพการแข่งขัน</v>
          </cell>
        </row>
        <row r="69">
          <cell r="A69" t="str">
            <v>4. การพัฒนาทรัพยากรมนุษย์</v>
          </cell>
          <cell r="I69" t="str">
            <v>1.4 การเพิ่มประสิทธิภาพการผลิต</v>
          </cell>
        </row>
        <row r="70">
          <cell r="A70" t="str">
            <v>5. การพัฒนากฎหมาย กฎ และระเบียบ</v>
          </cell>
          <cell r="I70" t="str">
            <v>1.5 การพัฒนา/ปรับปรุงมาตรฐาน</v>
          </cell>
        </row>
        <row r="71">
          <cell r="A71" t="str">
            <v>6. การสร้างความรู้ ความเข้าใจ และความตระหนักถึงความสำคัญของอาเซียน</v>
          </cell>
          <cell r="I71" t="str">
            <v>1.6 การตลาด</v>
          </cell>
        </row>
        <row r="72">
          <cell r="A72" t="str">
            <v>7. การเสริมสร้างความมั่นคง</v>
          </cell>
          <cell r="I72" t="str">
            <v>.....................................................................................................................................</v>
          </cell>
        </row>
        <row r="73">
          <cell r="A73" t="str">
            <v>8. การเพิ่มศักยภาพของเมืองเพื่อเชื่อมโยงโอกาสจากอาเซียน</v>
          </cell>
          <cell r="I73" t="str">
            <v>2.1 การคุ้มครองและระบบสวัสดิการทางสังคม</v>
          </cell>
        </row>
        <row r="74">
          <cell r="I74" t="str">
            <v>2.2 ความร่วมมือเพื่อพัฒนาคุณภาพชีวิต</v>
          </cell>
        </row>
        <row r="75">
          <cell r="I75" t="str">
            <v>2.3 สภาพแวดล้อมและความเป็นอยู่</v>
          </cell>
        </row>
        <row r="76">
          <cell r="I76" t="str">
            <v>.....................................................................................................................................</v>
          </cell>
        </row>
        <row r="77">
          <cell r="I77" t="str">
            <v>3.1 คมนาคมขนส่ง/โลจิสติกส์</v>
          </cell>
        </row>
        <row r="78">
          <cell r="I78" t="str">
            <v>3.2 พลังงาน</v>
          </cell>
        </row>
        <row r="79">
          <cell r="I79" t="str">
            <v>3.3 เทคโนโลยี สารสนเทศ และการสื่อสาร</v>
          </cell>
        </row>
        <row r="80">
          <cell r="I80" t="str">
            <v>.....................................................................................................................................</v>
          </cell>
        </row>
        <row r="81">
          <cell r="I81" t="str">
            <v>4.1 ภาคการศีกษา</v>
          </cell>
        </row>
        <row r="82">
          <cell r="I82" t="str">
            <v>4.2 ภาคแรงงานและผู้ประกอบการ</v>
          </cell>
        </row>
        <row r="83">
          <cell r="I83" t="str">
            <v>4.3 ภาครัฐ/เจ้าหน้าที่รัฐ</v>
          </cell>
        </row>
        <row r="84">
          <cell r="I84" t="str">
            <v>.....................................................................................................................................</v>
          </cell>
        </row>
        <row r="85">
          <cell r="I85" t="str">
            <v>5.1 ดำเนินการตามพันธกรณี</v>
          </cell>
        </row>
        <row r="86">
          <cell r="I86" t="str">
            <v>5.2 อำนวยความสะดวกเพื่อการค้าการลงทุน</v>
          </cell>
        </row>
        <row r="87">
          <cell r="I87" t="str">
            <v>5.3 ปกป้องผลประโยชน์/เพิ่มความสามารถในการแข่งขัน</v>
          </cell>
        </row>
        <row r="88">
          <cell r="I88" t="str">
            <v>.....................................................................................................................................</v>
          </cell>
        </row>
        <row r="89">
          <cell r="I89" t="str">
            <v>6.1 ภาคประชาชนทั่วไป</v>
          </cell>
        </row>
        <row r="90">
          <cell r="I90" t="str">
            <v>6.2 ภาคผู้ประกอบการ</v>
          </cell>
        </row>
        <row r="91">
          <cell r="I91" t="str">
            <v>6.3 ภาครัฐ/เจ้าหน้าที่รัฐ</v>
          </cell>
        </row>
        <row r="92">
          <cell r="I92" t="str">
            <v>.....................................................................................................................................</v>
          </cell>
        </row>
        <row r="93">
          <cell r="I93" t="str">
            <v>7.1 การเสริมสร้างความสัมพันธ์และความร่วมมือ</v>
          </cell>
        </row>
        <row r="94">
          <cell r="I94" t="str">
            <v>7.2 การบริหารจัดการพื้นที่ชายแดนทั้งทางบกและทางทะเล</v>
          </cell>
        </row>
        <row r="95">
          <cell r="I95" t="str">
            <v>7.3 การเสริมสร้างธรรมาภิบาล</v>
          </cell>
        </row>
        <row r="96">
          <cell r="I96" t="str">
            <v>7.4 ปัจจัยสนับสนุน</v>
          </cell>
        </row>
        <row r="97">
          <cell r="I97" t="str">
            <v>.....................................................................................................................................</v>
          </cell>
        </row>
        <row r="98">
          <cell r="I98" t="str">
            <v>8.1 เมืองหลวง</v>
          </cell>
        </row>
        <row r="99">
          <cell r="I99" t="str">
            <v>8.2 เมืองอุตสาหกรรม</v>
          </cell>
        </row>
        <row r="100">
          <cell r="I100" t="str">
            <v>8.3 เมืองชายแดนเพื่อการค้าและการลงทุน</v>
          </cell>
        </row>
        <row r="101">
          <cell r="I101" t="str">
            <v>8.4 เมืองบริการสุขภาพ</v>
          </cell>
        </row>
        <row r="102">
          <cell r="I102" t="str">
            <v>8.5 เมืองบริการการศึกษานานาชาติ</v>
          </cell>
        </row>
        <row r="103">
          <cell r="I103" t="str">
            <v>8.6 เมืองท่องเที่ยว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โครงการ"/>
      <sheetName val="งบเงินอุดหนุน"/>
      <sheetName val="INDEX รายจ่ายอุดหนุน"/>
      <sheetName val="สูตรแผนงาน"/>
      <sheetName val="NO.4.2 แผนงาน"/>
      <sheetName val="Ind.4"/>
      <sheetName val="Ind.4.2"/>
      <sheetName val="สูตรCI"/>
      <sheetName val="CIik"/>
    </sheetNames>
    <sheetDataSet>
      <sheetData sheetId="0"/>
      <sheetData sheetId="1"/>
      <sheetData sheetId="2"/>
      <sheetData sheetId="3">
        <row r="2">
          <cell r="A2" t="str">
            <v>แผนงานพื้นฐาน</v>
          </cell>
          <cell r="F2" t="str">
            <v>แผนงานพื้นฐาน</v>
          </cell>
          <cell r="G2" t="str">
            <v>แผนงานพื้นฐาน</v>
          </cell>
        </row>
        <row r="3">
          <cell r="A3" t="str">
            <v>แผนงานยุทธศาสตร์</v>
          </cell>
          <cell r="F3" t="str">
            <v>แผนงานยุทธศาสตร์</v>
          </cell>
          <cell r="G3" t="str">
            <v>แผนงานยุทธศาสตร์</v>
          </cell>
        </row>
        <row r="4">
          <cell r="A4" t="str">
            <v>แผนงานยุทธศาสตร์พัฒนาพื้นที่ระดับภาค</v>
          </cell>
          <cell r="F4" t="str">
            <v>แผนงานบูรณาการ</v>
          </cell>
          <cell r="G4" t="str">
            <v>แผนงานบูรณาการ</v>
          </cell>
        </row>
        <row r="5">
          <cell r="A5" t="str">
            <v>แผนงานบูรณาการเตรียมความพร้อมเพื่อรองรับสังคมสูงวัย</v>
          </cell>
        </row>
      </sheetData>
      <sheetData sheetId="4" refreshError="1"/>
      <sheetData sheetId="5">
        <row r="5">
          <cell r="C5" t="str">
            <v>โครงการต่อเนื่อง</v>
          </cell>
          <cell r="E5" t="str">
            <v xml:space="preserve">โครงการริเริ่มใหม่ไม่เคยมีมาก่อน  </v>
          </cell>
        </row>
        <row r="6">
          <cell r="C6" t="str">
            <v>โครงการใหม่</v>
          </cell>
          <cell r="E6" t="str">
            <v xml:space="preserve">โครงการเดิมที่นำมาต่อยอดขยายผล  </v>
          </cell>
        </row>
        <row r="7">
          <cell r="E7" t="str">
            <v>โครงการเดิมที่ดำเนินการต่อเนื่อง</v>
          </cell>
        </row>
        <row r="9">
          <cell r="C9" t="str">
            <v>1. การปกป้องและเชิดชูสถาบันพระมหากษัตริย์</v>
          </cell>
        </row>
        <row r="10">
          <cell r="C10" t="str">
            <v>2. การสร้างความมั่นคงและความปลอดภัยของประเทศ และความสงบสุขของประเทศ</v>
          </cell>
          <cell r="E10" t="str">
            <v>มีความพร้อมดำเนินการได้ทันที</v>
          </cell>
        </row>
        <row r="11">
          <cell r="C11" t="str">
            <v>3. การทำนุบำรุงศาสนา ศิลปะและวัฒนธรรม</v>
          </cell>
          <cell r="E11" t="str">
            <v>อยู่ในระหว่างเตรียมการ</v>
          </cell>
        </row>
        <row r="12">
          <cell r="C12" t="str">
            <v>4. การสร้างบทบาทของไทยในเวทีโลก</v>
          </cell>
          <cell r="E12" t="str">
            <v>อยู่ในระหว่างศึกษาความเหมาะสม</v>
          </cell>
        </row>
        <row r="13">
          <cell r="C13" t="str">
            <v>5. การพัฒนาเศรษฐกิจและความสามารถในการแข่งขันของไทย</v>
          </cell>
        </row>
        <row r="14">
          <cell r="C14" t="str">
            <v>6. การพัฒนาพื้นที่เศรษฐกิจและการกระจายความเจริญสู่ภูมิภาค</v>
          </cell>
        </row>
        <row r="15">
          <cell r="C15" t="str">
            <v>7. การพัฒนาสร้างความเข้มแข็งจากฐานราก</v>
          </cell>
          <cell r="E15" t="str">
            <v>ต่ำมาก</v>
          </cell>
        </row>
        <row r="16">
          <cell r="C16" t="str">
            <v>8. การปฏิรูปกระบวนการเรียนรู้และการพัฒนาศักยภาพของคนไทยทุกช่วงวัย</v>
          </cell>
          <cell r="E16" t="str">
            <v>ต่ำ</v>
          </cell>
        </row>
        <row r="17">
          <cell r="C17" t="str">
            <v>9. การพัฒนาระบบสาธารณสุขและหลักประกันทางสังคม</v>
          </cell>
          <cell r="E17" t="str">
            <v>ปานกลาง</v>
          </cell>
        </row>
        <row r="18">
          <cell r="C18" t="str">
            <v>10. การฟื้นฟูทรัพยากรธรรมชาติและการรักษาสิ่งแวดล้อมเพื่อสร้างการเติบโตอย่างยั่งยืน</v>
          </cell>
          <cell r="E18" t="str">
            <v>สูง</v>
          </cell>
        </row>
        <row r="19">
          <cell r="C19" t="str">
            <v>11. การปฏิรูปการบริหารจัดการภาครัฐ</v>
          </cell>
          <cell r="E19" t="str">
            <v>สูงมาก</v>
          </cell>
        </row>
        <row r="20">
          <cell r="C20" t="str">
            <v>12. การป้องกันและปราบปรามการทุจริตและประพฤติมิชอบ และกระบวนการยุติธรรม</v>
          </cell>
        </row>
        <row r="22">
          <cell r="E22" t="str">
            <v>ต่ำมาก</v>
          </cell>
        </row>
        <row r="23">
          <cell r="C23" t="str">
            <v>1. Global Research and Innovation</v>
          </cell>
          <cell r="E23" t="str">
            <v>ต่ำ</v>
          </cell>
        </row>
        <row r="24">
          <cell r="C24" t="str">
            <v>2. Innovative Education and Authentic Learning</v>
          </cell>
          <cell r="E24" t="str">
            <v>ปานกลาง</v>
          </cell>
        </row>
        <row r="25">
          <cell r="C25" t="str">
            <v>3. Policy Advocacy and Leaders in Professional / Academic Services</v>
          </cell>
          <cell r="E25" t="str">
            <v>สูง</v>
          </cell>
        </row>
        <row r="26">
          <cell r="C26" t="str">
            <v>4. Management for Self-Sufficiency and Sustainable Organization</v>
          </cell>
          <cell r="E26" t="str">
            <v>สูงมาก</v>
          </cell>
        </row>
        <row r="29">
          <cell r="C29" t="str">
            <v>1. ค่าใช้จ่ายบุคลากรภาครัฐ</v>
          </cell>
          <cell r="E29" t="str">
            <v>ด้านการเมืองและสังคม</v>
          </cell>
        </row>
        <row r="30">
          <cell r="C30" t="str">
            <v>2. เพื่อผลิตกำลังคนที่มีคุณภาพตามความต้องการของประเทศ</v>
          </cell>
          <cell r="E30" t="str">
            <v>ด้านกฎหมาย</v>
          </cell>
        </row>
        <row r="31">
          <cell r="C31" t="str">
            <v>3. เพื่อบริการวิชาการแก่หน่วยงาน/ประชาชนในชุมชนและสังคม ให้มีความรู้ความสามารถในการพัฒนาตนเอง เพื่อเพิ่มศักยภาพในการแข่งขันของประเทศ</v>
          </cell>
          <cell r="E31" t="str">
            <v>ด้านการดำเนินการ</v>
          </cell>
        </row>
        <row r="32">
          <cell r="C32" t="str">
            <v>4. เพื่อขยายการผลิตกำลังคนด้านวิทยาศาสตร์และเทคโนโลยี เพื่อตอบสนองต่อความต้องการมนการพัฒนาประเทศ</v>
          </cell>
          <cell r="E32" t="str">
            <v>ด้านการเงินและเศรษฐกิจ</v>
          </cell>
        </row>
        <row r="33">
          <cell r="C33" t="str">
            <v>5. ประชาชนมีความเป็นอยู่และคุณภาพชีวิตดีขึ้น</v>
          </cell>
          <cell r="E33" t="str">
            <v>ด้านเทคโนโลยี</v>
          </cell>
        </row>
        <row r="34">
          <cell r="C34" t="str">
            <v>6. พัฒนาศักยภาพการให้บริการด้านสาธารณสุข</v>
          </cell>
          <cell r="E34" t="str">
            <v>ด้านสิ่งแวดล้อม</v>
          </cell>
        </row>
        <row r="35">
          <cell r="C35" t="str">
            <v>7. เพื่อเพิ่มการผลิตกำลังคนด้านสาธารณสุขและสาขาวิชาที่ขาดแคลนเพื่อตอบสนองความต้องการในการพัฒนาประเทศ</v>
          </cell>
        </row>
        <row r="36">
          <cell r="C36" t="str">
            <v>8. เพื่อผลิตบัณฑิตด้านวิทยาศาสตร์สุขภาพที่มีคุณภาพ เป็นไปตามาตรฐาน สอดคล้องกับความต้องการของประเทศ เป็นบัณฑิตที่มีพหุศักยภาพและเป็นผู้นำ</v>
          </cell>
        </row>
        <row r="37">
          <cell r="C37" t="str">
            <v>9. นักเรียนในสังกัดมหาวิทยาลัยได้รับโอกาสทางการศึกษาขั้นพื้นฐานตามสิทธิที่กำหนดไว้</v>
          </cell>
        </row>
        <row r="38">
          <cell r="C38" t="str">
            <v>10. เพื่อพัฒนาอุตสาหกรรมและบริการแห่งอนาคต</v>
          </cell>
        </row>
        <row r="39">
          <cell r="C39" t="str">
            <v>11. เพื่อพัฒนาระบบการดูแลผู้สูงอายุระยะยาว และสร้างสภาพแวดล้อมที่เอื้อต่อการดำรงชีวิตในสังคมสูงวัย</v>
          </cell>
        </row>
      </sheetData>
      <sheetData sheetId="6">
        <row r="7">
          <cell r="E7" t="str">
            <v>Z101: งานการศึกษา</v>
          </cell>
        </row>
        <row r="8">
          <cell r="E8" t="str">
            <v>Z102: งานวิจัย</v>
          </cell>
        </row>
        <row r="9">
          <cell r="E9" t="str">
            <v>Z103: งานบริการวิชาการ</v>
          </cell>
        </row>
        <row r="10">
          <cell r="E10" t="str">
            <v>Z104: งานทำนุบำรุงศิลปวัฒนธรรม</v>
          </cell>
        </row>
        <row r="11">
          <cell r="E11" t="str">
            <v>Z105: งานบริการสุขภาพ</v>
          </cell>
        </row>
      </sheetData>
      <sheetData sheetId="7">
        <row r="3">
          <cell r="A3" t="str">
            <v>งบบุคลากร</v>
          </cell>
          <cell r="Q3" t="str">
            <v>งบบุคลากร</v>
          </cell>
          <cell r="R3" t="str">
            <v>Level2_1</v>
          </cell>
        </row>
        <row r="4">
          <cell r="A4" t="str">
            <v>งบดำเนินการ</v>
          </cell>
          <cell r="Q4" t="str">
            <v>งบดำเนินการ</v>
          </cell>
          <cell r="R4" t="str">
            <v>Level2_2</v>
          </cell>
        </row>
        <row r="5">
          <cell r="A5" t="str">
            <v>งบลงทุน</v>
          </cell>
          <cell r="Q5" t="str">
            <v>งบลงทุน</v>
          </cell>
          <cell r="R5" t="str">
            <v>Level2_3</v>
          </cell>
        </row>
        <row r="6">
          <cell r="A6" t="str">
            <v>งบเงินอุดหนุน</v>
          </cell>
          <cell r="Q6" t="str">
            <v>งบเงินอุดหนุน</v>
          </cell>
          <cell r="R6" t="str">
            <v>Level2_4</v>
          </cell>
        </row>
        <row r="7">
          <cell r="Q7" t="str">
            <v>ค่าจ้างชั่วคราว (G220)</v>
          </cell>
          <cell r="R7" t="str">
            <v>Level3_1</v>
          </cell>
        </row>
        <row r="8">
          <cell r="Q8" t="str">
            <v>ค่าตอบแทน (G300)</v>
          </cell>
          <cell r="R8" t="str">
            <v>Level3_2</v>
          </cell>
        </row>
        <row r="9">
          <cell r="Q9" t="str">
            <v>ค่าใช้สอย (G400)</v>
          </cell>
          <cell r="R9" t="str">
            <v>Level3_3</v>
          </cell>
        </row>
        <row r="10">
          <cell r="Q10" t="str">
            <v>ค่าสาธารณูปโภค (G410)</v>
          </cell>
          <cell r="R10" t="str">
            <v>Level3_4</v>
          </cell>
        </row>
        <row r="11">
          <cell r="Q11" t="str">
            <v>ค่าวัสดุ (G500)</v>
          </cell>
          <cell r="R11" t="str">
            <v>Level3_5</v>
          </cell>
        </row>
        <row r="12">
          <cell r="Q12" t="str">
            <v>ค่าครุภัณฑ์ (G600)</v>
          </cell>
          <cell r="R12" t="str">
            <v>Level3_6</v>
          </cell>
        </row>
        <row r="13">
          <cell r="Q13" t="str">
            <v>ที่ดินและสิ่งก่อสร้าง (G700)</v>
          </cell>
          <cell r="R13" t="str">
            <v>Level3_7</v>
          </cell>
        </row>
        <row r="14">
          <cell r="Q14" t="str">
            <v>งบเงินอุดหนุน (G800)</v>
          </cell>
          <cell r="R14" t="str">
            <v>Level3_8</v>
          </cell>
        </row>
      </sheetData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. 3"/>
      <sheetName val="No. 3.1"/>
      <sheetName val="No. 3.2"/>
      <sheetName val="No. 3.3.1"/>
      <sheetName val="Ind.3.3.1"/>
      <sheetName val="No. 3.3.2"/>
      <sheetName val="No. 3.4"/>
      <sheetName val="No. 3.5"/>
      <sheetName val="No. 3.6 "/>
      <sheetName val="Ind.3.6"/>
      <sheetName val="no.3.7"/>
      <sheetName val="Ind..3.7"/>
      <sheetName val="การจำแนกแผนงาน"/>
      <sheetName val="Ind.Fund center"/>
      <sheetName val="ind.Cost Center"/>
      <sheetName val="Ind.Commitment Item"/>
      <sheetName val="Explanation no.3.7"/>
      <sheetName val="แยกแผน"/>
      <sheetName val="สูตรแผนงาน"/>
      <sheetName val="สูตรCI"/>
      <sheetName val="CIik"/>
      <sheetName val="Index(วิธีจัดซื้อจัดจ้างno.7)"/>
    </sheetNames>
    <sheetDataSet>
      <sheetData sheetId="0"/>
      <sheetData sheetId="1"/>
      <sheetData sheetId="2"/>
      <sheetData sheetId="3"/>
      <sheetData sheetId="4">
        <row r="5">
          <cell r="A5" t="str">
            <v>แผนงานพื้นฐาน</v>
          </cell>
          <cell r="C5" t="str">
            <v>แผนงานพื้นฐานด้านความมั่นคง</v>
          </cell>
          <cell r="E5" t="str">
            <v xml:space="preserve">โครงการริเริ่มใหม่ไม่เคยมีมาก่อน  </v>
          </cell>
          <cell r="G5" t="str">
            <v>1.5 แผนงานบูรณาการจัดการปัญหาแรงงานต่างด้าวและการค้ามนุษย์</v>
          </cell>
        </row>
        <row r="6">
          <cell r="A6" t="str">
            <v>แผนงานยุทธศาสตร์</v>
          </cell>
          <cell r="C6" t="str">
            <v>แผนงานพื้นฐานด้านการสร้างความสามารถในการแข่งขันของประเทศ</v>
          </cell>
          <cell r="E6" t="str">
            <v xml:space="preserve">โครงการเดิมที่นำมาต่อยอดขยายผล  </v>
          </cell>
          <cell r="G6" t="str">
            <v>1.6 แผนงานบูรณาการป้องกัน ปราบปราม และบำบัดรักษา ผู้ติดยาเสพติด</v>
          </cell>
        </row>
        <row r="7">
          <cell r="A7" t="str">
            <v>แผนงานบูรณาการเชิงยุทธศาสตร์</v>
          </cell>
          <cell r="C7" t="str">
            <v>แผนงานพื้นฐานด้านการพัฒนาและเสริมสร้างศักยภาพคน</v>
          </cell>
          <cell r="E7" t="str">
            <v>โครงการเดิมที่ดำเนินการต่อเนื่อง</v>
          </cell>
          <cell r="G7" t="str">
            <v>2.3 แผนงานบูรณาการพัฒนาอุตสาหกรรมศักยภาพ</v>
          </cell>
        </row>
        <row r="8">
          <cell r="A8" t="str">
            <v>แผนงานบูรณาการเชิงพื้นที่</v>
          </cell>
          <cell r="C8" t="str">
            <v>แผนงานพื้นฐานด้านการแก้ไขปัญหาความยากจน ลดความเหลื่อมล้าและสร้างการเติบโตจากภายใน</v>
          </cell>
          <cell r="G8" t="str">
            <v>2.4 แผนงานบูรณาการสร้างรายได้จากการท่องเที่ยวและบริการ</v>
          </cell>
        </row>
        <row r="9">
          <cell r="C9" t="str">
            <v>แผนงานพื้นฐานด้านการจัดการน้ำและสร้างการเติบโตบนคุณภาพชีวิตที่เป็นมิตรกับสิ่งแวดล้อมล้อม</v>
          </cell>
          <cell r="G9" t="str">
            <v>2.5 แผนงานบูรณาการพัฒนาศักยภาพการผลิตภาคการเกษตร</v>
          </cell>
        </row>
        <row r="10">
          <cell r="C10" t="str">
            <v>แผนงานพื้นฐานด้านการปรับสมดุลและพัฒนาระบบการบริหารจัดการภาครัฐ</v>
          </cell>
          <cell r="E10" t="str">
            <v>มีความพร้อมดำเนินการได้ทันที</v>
          </cell>
          <cell r="G10" t="str">
            <v>2.7 แผนงานบูรณาการพัฒนาผู้ประกอบการและเศรษฐกิจชุมชน และพัฒนาวิสาหกิจขนาดกลางและขนาดย่อมสู่สากล</v>
          </cell>
        </row>
        <row r="11">
          <cell r="C11" t="str">
            <v>แผนงานยุทธศาสตร์เสริมสร้างความมั่นคงของสถาบันหลักของชาติ</v>
          </cell>
          <cell r="E11" t="str">
            <v>อยู่ในระหว่างเตรียมการ</v>
          </cell>
          <cell r="G11" t="str">
            <v>2.10 แผนงานบูรณาการพัฒนาด้านคมนาคมและระบบโลจิสติกส์</v>
          </cell>
        </row>
        <row r="12">
          <cell r="C12" t="str">
            <v>แผนงานยุทธศาสตร์ปฏิรูปกลไกการบริหารประเทศและพัฒนาความมั่นคงทางการเมือง ขจัดคอร์รัปชั่น สร้างความเชื่อมั่นในกระบวนการยุติธรรม</v>
          </cell>
          <cell r="E12" t="str">
            <v>อยู่ในระหว่างศึกษาความเหมาะสม</v>
          </cell>
          <cell r="G12" t="str">
            <v>2.12 แผนงานบูรณาการพัฒนาเศรษฐกิจและสังคมดิจิทัล</v>
          </cell>
        </row>
        <row r="13">
          <cell r="C13" t="str">
            <v>แผนงานยุทธศาสตร์รักษาความมั่นคงและความสงบเรียบร้อยภายใน ความมั่นคงชายแดนและทางทะเล</v>
          </cell>
          <cell r="G13" t="str">
            <v>2.13 แผนงานบูรณาการพัฒนาศักยภาพด้านวิทยาศาสตร์ เทคโนโลยี วิจัยและนวัตกรรม</v>
          </cell>
        </row>
        <row r="14">
          <cell r="C14" t="str">
            <v>แผนงานยุทธศาสตร์ส่งเสริมความสัมพันธ์ระหว่างประเทศด้านความมั่นคง</v>
          </cell>
          <cell r="G14" t="str">
            <v>3.1 แผนงานบูรณาการพัฒนาศักยภาพคนตลอดช่วงชีวิต</v>
          </cell>
        </row>
        <row r="15">
          <cell r="C15" t="str">
            <v>แผนงานยุทธศาสตร์เสริมสร้างศักยภาพการป้องกันประเทศ</v>
          </cell>
          <cell r="E15" t="str">
            <v>ต่ำมาก</v>
          </cell>
          <cell r="G15" t="str">
            <v>3.2 แผนงานบูรณาการยกระดับการศึกษาและการเรียนรู้ให้มีคุณภาพ เท่าเทียมและทั่วถึง</v>
          </cell>
        </row>
        <row r="16">
          <cell r="C16" t="str">
            <v>แผนงานยุทธศาสตร์การพัฒนาระบบการเตรียมความพร้อมแห่งชาติและระบบบริหารจัดการภัยพิบัติ</v>
          </cell>
          <cell r="E16" t="str">
            <v>ต่ำ</v>
          </cell>
          <cell r="G16" t="str">
            <v>4.2 แผนงานบูรณาการพัฒนาระบบประกันสุขภาพ</v>
          </cell>
        </row>
        <row r="17">
          <cell r="C17" t="str">
            <v>แผนงานยุทธศาสตร์การปรับกระบวนการทางานของกลไกที่เกี่ยวข้องด้านความมั่นคงจากแนวดิ่งสู่แนวระนาบ</v>
          </cell>
          <cell r="E17" t="str">
            <v>ปานกลาง</v>
          </cell>
          <cell r="G17" t="str">
            <v>4.3 แผนงานบูรณาการสร้างความเสมอภาคเพื่อรองรับสังคมผู้สูงอายุ</v>
          </cell>
        </row>
        <row r="18">
          <cell r="C18" t="str">
            <v>แผนงานยุทธศาสตร์เพิ่มประสิทธิภาพการบริหารจัดการด้านการเงินการคลัง</v>
          </cell>
          <cell r="E18" t="str">
            <v>สูง</v>
          </cell>
          <cell r="G18" t="str">
            <v>5.2 แผนงานบูรณาการเชิงยุทธศาสตร์บริหารจัดการทรัพยากรน้ำ</v>
          </cell>
        </row>
        <row r="19">
          <cell r="C19" t="str">
            <v>แผนงานยุทธศาสตร์พัฒนาประสิทธิภาพและมูลค่าเพิ่มของภาคการผลิต บริการ การค้า และการลงทุน</v>
          </cell>
          <cell r="E19" t="str">
            <v>สูงมาก</v>
          </cell>
          <cell r="G19" t="str">
            <v>5.4 แผนงานบูรณาการพัฒนาเมืองอุตสาหกรรมเชิงนิเวศและการจัดการมลพิษและสิ่งแวดล้อม</v>
          </cell>
        </row>
        <row r="20">
          <cell r="C20" t="str">
            <v>แผนงานยุทธศาสตร์พัฒนาและยกระดับผลิตภาพแรงงาน</v>
          </cell>
          <cell r="G20" t="str">
            <v>6.5 แผนงานบูรณาการต่อต้านการทุจริตและประพฤติมิชอบ</v>
          </cell>
        </row>
        <row r="21">
          <cell r="C21" t="str">
            <v>แผนงานยุทธศาสตร์พัฒนาความมั่นคงทางพลังงาน</v>
          </cell>
          <cell r="G21" t="str">
            <v>6.6 แผนงานบูรณาการปฏิรูปกฎหมายและพัฒนากระบวนการยุติธรรม</v>
          </cell>
        </row>
        <row r="22">
          <cell r="C22" t="str">
            <v>แผนงานยุทธศาสตร์พัฒนาความเชื่อมโยงกับภูมิภาคและเศรษฐกิจโลกและสร้างความเป็นหุ้นส่วนการพัฒนากับนานาประเทศ</v>
          </cell>
          <cell r="E22" t="str">
            <v>ต่ำมาก</v>
          </cell>
          <cell r="G22" t="str">
            <v>6.7 แผนงานบูรณาการพัฒนาระบบการให้บริการประชาชนของหน่วยงานภาครัฐ</v>
          </cell>
        </row>
        <row r="23">
          <cell r="C23" t="str">
            <v>แผนงานยุทธศาสตร์ส่งเสริมระเบียบวินัย คุณธรรม และจริยธรรม</v>
          </cell>
          <cell r="E23" t="str">
            <v>ต่ำ</v>
          </cell>
          <cell r="G23" t="str">
            <v>1.4 แผนงานบูรณาการขับเคลื่อนการแก้ไขปัญหาจังหวัดชายแดนภาคใต้</v>
          </cell>
        </row>
        <row r="24">
          <cell r="C24" t="str">
            <v>แผนงานยุทธศาสตร์สร้างเสริมให้คนมีสุขภาวะที่ดี</v>
          </cell>
          <cell r="E24" t="str">
            <v>ปานกลาง</v>
          </cell>
          <cell r="G24" t="str">
            <v>2.8 แผนงานบูรณาการพัฒนาพื้นที่เขตเศรษฐกิจพิเศษ</v>
          </cell>
        </row>
        <row r="25">
          <cell r="C25" t="str">
            <v>แผนงานยุทธศาสตร์สร้างความอยู่ดีมีสุขของครอบครัวไทย</v>
          </cell>
          <cell r="E25" t="str">
            <v>สูง</v>
          </cell>
          <cell r="G25" t="str">
            <v>2.9 แผนงานบูรณาการพัฒนาระเบียงเศรษฐกิจภาคตะวันออก</v>
          </cell>
        </row>
        <row r="26">
          <cell r="C26" t="str">
            <v>แผนงานยุทธศาสตร์สร้างความมั่นคงและการลดความเหลื่อมล้าทางด้านเศรษฐกิจและสังคม</v>
          </cell>
          <cell r="E26" t="str">
            <v>สูงมาก</v>
          </cell>
          <cell r="G26" t="str">
            <v>2.15 แผนงานบูรณาการเพื่อพัฒนาพื้นที่ระดับภาค (ด้านการสร้างความสามารถในการแข่งขันของประเทศ)</v>
          </cell>
        </row>
        <row r="27">
          <cell r="C27" t="str">
            <v>แผนงานยุทธศาสตร์สร้างความเข้มแข็งของสถาบันทางสังคมทุนทางวัฒนธรรม และชุมชน</v>
          </cell>
          <cell r="G27" t="str">
            <v>3.6 แผนงานบูรณาการเชิงพื้นที่เพื่อพัฒนาพื้นที่ระดับภาค (ด้านการพัฒนาและเสริมสร้างศักยภาพคน)</v>
          </cell>
        </row>
        <row r="28">
          <cell r="C28" t="str">
            <v>แผนงานยุทธศาสตร์พัฒนาสื่อสารมวลชนให้เป็นกลไกในการสนับสนุนการพัฒนา</v>
          </cell>
          <cell r="G28" t="str">
            <v>4.6 แผนงานบูรณาการพัฒนาพื้นที่ระดับภาค (ด้านการแก้ไขปัญหาความยากจนลดความเหลื่อมล้ำและสร้างการเติบโตจากภายใน)</v>
          </cell>
        </row>
        <row r="29">
          <cell r="C29" t="str">
            <v>แผนงานยุทธศาสตร์จัดระบบอนุรักษ์ ฟื้นฟู และป้องกันการทาลายทรัพยากรธรรมชาติ</v>
          </cell>
          <cell r="G29" t="str">
            <v>5.7 แผนงานบูรณาการเพื่อพัฒนาพื้นที่ระดับภาค (ด้านการจัดการน้ำและสร้างการเติบโตบนคุณภาพชีวิตที่เป็นมิตรกับสิ่งแวดล้อมอย่างยั่งยืน)</v>
          </cell>
        </row>
        <row r="30">
          <cell r="C30" t="str">
            <v>แผนงานยุทธศาสตร์การพัฒนาและใช้พลังงานที่เป็นมิตรกับสิ่งแวดล้อม</v>
          </cell>
          <cell r="G30" t="str">
            <v>6.2 แผนงานบูรณาการส่งเสริมการกระจายอำนาจให้แก่องค์กรปกครองส่วนท้องถิ่น</v>
          </cell>
        </row>
        <row r="31">
          <cell r="C31" t="str">
            <v>แผนงานยุทธศาสตร์จัดการผลกระทบจากการเปลี่ยนแปลงสภาวะภูมิอากาศ</v>
          </cell>
          <cell r="G31" t="str">
            <v>6.3 แผนงานบูรณาการส่งเสริมการพัฒนาจังหวัดแบบบูรณาการ</v>
          </cell>
        </row>
        <row r="32">
          <cell r="C32" t="str">
            <v>แผนงานยุทธศาสตร์ใช้เครื่องมือทางเศรษฐศาสตร์และนโยบายการคลังเพื่อสิ่งแวดล้อม</v>
          </cell>
        </row>
        <row r="33">
          <cell r="C33" t="str">
            <v>แผนงานยุทธศาสตร์พัฒนาประสิทธิภาพการบริหารราชการแผ่นดิน</v>
          </cell>
        </row>
        <row r="34">
          <cell r="C34" t="str">
            <v>แผนงานยุทธศาสตร์พัฒนาระบบบริหารจัดการกาลังคนและพัฒนาบุคลากรภาครัฐ</v>
          </cell>
          <cell r="G34" t="str">
            <v>โครงการส่งเสริมรายได้จากการท่องเที่ยว</v>
          </cell>
        </row>
        <row r="35">
          <cell r="C35" t="str">
            <v>แผนงานยุทธศาสตร์บริหารจัดการรายได้และรายจ่ายภาครัฐ</v>
          </cell>
          <cell r="G35" t="str">
            <v>โครงการสนับสนุนค่าใช้จ่ายในการจัดการศึกษาตั้งแต่ระดับอนุบาลจนจบการศึกษาขั้นพื้นฐาน</v>
          </cell>
        </row>
        <row r="36">
          <cell r="G36" t="str">
            <v>โครงการยกระดับคุณภาพการศึกษาและการเรียนรู้ตลอดชีวิต</v>
          </cell>
        </row>
        <row r="37">
          <cell r="G37" t="str">
            <v>โครงการวิจัยเพื่อสร้าง สะสมองค์ความรู้ที่มีศักยภาพ</v>
          </cell>
        </row>
        <row r="38">
          <cell r="C38" t="str">
            <v>ผู้สำเร็จการศึกษาด้านสังคมศาสตร์</v>
          </cell>
          <cell r="G38" t="str">
            <v>โครงการวิจัยและนวัตกรรมในอุตสาหกรรมยุทธศาสตร์และเป้าหมายของประเทศ</v>
          </cell>
        </row>
        <row r="39">
          <cell r="C39" t="str">
            <v>ผู้สำเร็จการศึกษาด้านวิทยาศาสตร์และเทคโนโลยี</v>
          </cell>
          <cell r="G39" t="str">
            <v>โครงการวิจัยและนวัตกรรมเพื่อแก้ปัญหาหรือสร้างความเข้มแข็งด้านสังคม ชุมชน ความมั่นคง และคุณภาพชีวิตประชาชนตามยุทธศาสตร์ของประเทศ</v>
          </cell>
        </row>
        <row r="40">
          <cell r="C40" t="str">
            <v>ผู้สำเร็จการศึกษาด้านวิทยาศาสตร์สุขภาพ</v>
          </cell>
          <cell r="G40" t="str">
            <v>โครงการผู้สูงอายุมีสุขภาวะที่ดี</v>
          </cell>
        </row>
        <row r="41">
          <cell r="C41" t="str">
            <v>ผลงานการให้บริการวิชาการ</v>
          </cell>
          <cell r="G41" t="str">
            <v>โครงการสร้างความเสมอภาคเพื่อรองรับสังคมผู้สูงอายุ</v>
          </cell>
        </row>
        <row r="42">
          <cell r="C42" t="str">
            <v>ผลงานทำนุบำรุงศิลปวัฒนธรรม</v>
          </cell>
          <cell r="G42" t="str">
            <v>โครงการพัฒนาเกษตรปลอดภัย</v>
          </cell>
        </row>
        <row r="43">
          <cell r="C43" t="str">
            <v>โครงการผลิตพยาบาลเพิ่ม</v>
          </cell>
        </row>
        <row r="44">
          <cell r="C44" t="str">
            <v>โครงการผลิตแพทย์เพิ่ม</v>
          </cell>
        </row>
        <row r="45">
          <cell r="C45" t="str">
            <v>โครงการเร่งรัดผลิตบัณฑิตสาขาวิชาที่ขาดแคลน</v>
          </cell>
        </row>
        <row r="46">
          <cell r="C46" t="str">
            <v>โครงการเพิ่มศักยภาพการให้บริการทางด้านสาธารณสุข</v>
          </cell>
        </row>
        <row r="47">
          <cell r="C47" t="str">
            <v>โครงการบูรณาการพัฒนานวัตกรรมและเทคโนโลยีการดูแลสุขภาพช่องปากผู้สูงวัย</v>
          </cell>
        </row>
        <row r="50">
          <cell r="C50" t="str">
            <v>โครงการต่อเนื่อง</v>
          </cell>
        </row>
        <row r="51">
          <cell r="C51" t="str">
            <v>โครงการใหม่</v>
          </cell>
        </row>
        <row r="54">
          <cell r="C54" t="str">
            <v>1. การปกป้องและเชิดชูสถาบันพระมหากษัตริย์</v>
          </cell>
        </row>
        <row r="55">
          <cell r="C55" t="str">
            <v>2. การรักษาความมั่นคงของรัฐและการต่างประเทศ</v>
          </cell>
        </row>
        <row r="56">
          <cell r="C56" t="str">
            <v>3. การลดความเหลื่อมล้ำของสังคม และสร้างโอกาสการเข้าถึงบริการของรัฐ</v>
          </cell>
        </row>
        <row r="57">
          <cell r="C57" t="str">
            <v>4. การศึกษาและเรียนรู้ การทะนุบำรุงศาสนา ศิลปะและวัฒนธรรม</v>
          </cell>
        </row>
        <row r="58">
          <cell r="C58" t="str">
            <v>5. การยกระดับคุณภาพบริการด้านสาธารณสุข และสุขภาพของประชาชน</v>
          </cell>
        </row>
        <row r="59">
          <cell r="C59" t="str">
            <v>6. การเพิ่มศักยภาพทางเศรษฐกิจของประเทศ</v>
          </cell>
        </row>
        <row r="60">
          <cell r="C60" t="str">
            <v>7. การส่งเสริมบทบาทและการใช้โอกาสในประชาคมอาเซียน</v>
          </cell>
        </row>
        <row r="61">
          <cell r="C61" t="str">
            <v>8. การพัฒนาและส่งเสริมการใช้ประโยชน์จากวิทยาศาสตร์เทคโนโลยี การวิจัยและพัฒนา และนวัตกรรม</v>
          </cell>
        </row>
        <row r="62">
          <cell r="C62" t="str">
            <v>9. การรักษาความมั่นคงของฐานทรัพยากร และการสร้างสมดุลระหว่างการอนุรักษ์กับการใช้ประโยชน์อย่างยั่งยืน</v>
          </cell>
        </row>
        <row r="63">
          <cell r="C63" t="str">
            <v>10. การส่งเสริมการบริหารราชการแผ่นดินที่มีธรรมาภิบาล และการป้องกันปราบปรามการทุจริตและประพฤติมิชอบในภาครัฐ</v>
          </cell>
        </row>
        <row r="64">
          <cell r="C64" t="str">
            <v>11.การปรับปรุงกฎหมายและกระบวนการยุติธรรม</v>
          </cell>
        </row>
        <row r="67">
          <cell r="C67" t="str">
            <v>1. Excellence in research with global and social impact</v>
          </cell>
        </row>
        <row r="68">
          <cell r="C68" t="str">
            <v>2. Excellence in outcome-based education for globally- competent graduates</v>
          </cell>
        </row>
        <row r="69">
          <cell r="C69" t="str">
            <v xml:space="preserve">3. Excellence in professional services and social engagement </v>
          </cell>
        </row>
        <row r="70">
          <cell r="C70" t="str">
            <v xml:space="preserve">4. Excellence in management for sustainable organization </v>
          </cell>
        </row>
        <row r="73">
          <cell r="C73" t="str">
            <v>1. เพื่อเพิ่มการผลิตกำลังคนด้านสาธารณสุขและสาขาวิชาที่ขาดแคลนเพื่อตอบสนองความต้องการในการพัฒนาประเทศ</v>
          </cell>
        </row>
        <row r="74">
          <cell r="C74" t="str">
            <v>2. พัฒนาศักยภาพการให้บริการด้านสาธารณสุข</v>
          </cell>
        </row>
        <row r="75">
          <cell r="C75" t="str">
            <v>3. เพื่อวิจัยและพัฒนารวมทั้งถ่ายทอดองค์ความรู้และสร้างนวัตกรรมที่นำไปสู่การพัฒนาเศรษฐกิจและสังคมของท้องถิ่นและประเทศรวมทั้งระดับสากล</v>
          </cell>
        </row>
        <row r="76">
          <cell r="C76" t="str">
            <v>4. เพื่อขยายการผลิตกำลังคนด้านวิทยาศาสตร์และเทคโนโลยี เพื่อตอบสนองต่อความต้องการในการพัฒนาประเทศ</v>
          </cell>
        </row>
        <row r="77">
          <cell r="C77" t="str">
            <v>5. เพื่อผลิตกำลังคนที่มีคุณภาพตามความต้องการของประเทศ</v>
          </cell>
        </row>
        <row r="78">
          <cell r="C78" t="str">
            <v>6. เพื่อบริการวิชาการแก่หน่วยงาน/ประชาชนในชุมชนและสังคม ให้มีความรู้ความสามารถในการพัฒนาตนเอง เพื่อเพิ่มศักยภาพในการแข่งขันของประเทศ</v>
          </cell>
        </row>
        <row r="79">
          <cell r="C79" t="str">
            <v>7. ปลูกฝังค่านิยมให้นิสิต นักศึกษา และชุมชนในการพัฒนาภูมิปัญญาท้องถิ่น และอนุรักษ์ ทำนุบำรุงศิลปวัฒนธรรมไทย</v>
          </cell>
        </row>
        <row r="80">
          <cell r="C80" t="str">
            <v>8. เพื่อผลิตบัณฑิตด้านวิทยาศาสตร์สุขภาพที่มีคุณภาพ เป็นไปตามาตรฐาน สอดคล้องกับความต้องการของประเทศ เป็นบัณฑิตที่มีพหุศักยภาพและเป็นผู้นำ</v>
          </cell>
        </row>
      </sheetData>
      <sheetData sheetId="5"/>
      <sheetData sheetId="6"/>
      <sheetData sheetId="7"/>
      <sheetData sheetId="8"/>
      <sheetData sheetId="9">
        <row r="4">
          <cell r="C4" t="str">
            <v>ตัวชี้วัด : เชิงปริมาณ</v>
          </cell>
        </row>
        <row r="10">
          <cell r="E10" t="str">
            <v>ผู้สำเร็จการศึกษาด้านสังคมศาสตร์</v>
          </cell>
        </row>
        <row r="11">
          <cell r="E11" t="str">
            <v>ผู้สำเร็จการศึกษาด้านวิทยาศาสตร์และเทคโนโลยี</v>
          </cell>
        </row>
        <row r="12">
          <cell r="E12" t="str">
            <v>ผู้สำเร็จการศึกษาด้านวิทยาศาสตร์สุขภาพ</v>
          </cell>
        </row>
        <row r="13">
          <cell r="E13" t="str">
            <v>ผลงานการให้บริการวิชาการ</v>
          </cell>
        </row>
        <row r="14">
          <cell r="E14" t="str">
            <v>ผลงานทำนุบำรุงศิลปวัฒนธรรม</v>
          </cell>
        </row>
        <row r="15">
          <cell r="E15" t="str">
            <v>โครงการผลิตพยาบาลเพิ่ม</v>
          </cell>
        </row>
        <row r="16">
          <cell r="E16" t="str">
            <v>โครงการผลิตแพทย์เพิ่ม</v>
          </cell>
        </row>
        <row r="17">
          <cell r="E17" t="str">
            <v>โครงการเร่งรัดผลิตบัณฑิตสาขาวิชาที่ขาดแคลน</v>
          </cell>
        </row>
        <row r="18">
          <cell r="E18" t="str">
            <v>โครงการเพิ่มศักยภาพการให้บริการทางด้านสาธารณสุข</v>
          </cell>
        </row>
        <row r="19">
          <cell r="E19" t="str">
            <v>โครงการบูรณาการพัฒนานวัตกรรมและเทคโนโลยีการดูแลสุขภาพช่องปากผู้สูงวัย</v>
          </cell>
        </row>
        <row r="20">
          <cell r="E20" t="str">
            <v>โครงการส่งเสริมรายได้จากการท่องเที่ยว</v>
          </cell>
        </row>
        <row r="21">
          <cell r="E21" t="str">
            <v>โครงการสนับสนุนค่าใช้จ่ายในการจัดการศึกษาตั้งแต่ระดับอนุบาลจนจบการศึกษาขั้นพื้นฐาน</v>
          </cell>
        </row>
        <row r="22">
          <cell r="E22" t="str">
            <v>โครงการยกระดับคุณภาพการศึกษาและการเรียนรู้ตลอดชีวิต</v>
          </cell>
        </row>
        <row r="23">
          <cell r="E23" t="str">
            <v>โครงการวิจัยเพื่อสร้าง สะสมองค์ความรู้ที่มีศักยภาพ</v>
          </cell>
        </row>
        <row r="24">
          <cell r="E24" t="str">
            <v>โครงการวิจัยและนวัตกรรมในอุตสาหกรรมยุทธศาสตร์และเป้าหมายของประเทศ</v>
          </cell>
        </row>
        <row r="25">
          <cell r="E25" t="str">
            <v>โครงการวิจัยและนวัตกรรมเพื่อแก้ปัญหาหรือสร้างความเข้มแข็งด้านสังคม ชุมชน ความมั่นคง และคุณภาพชีวิตประชาชนตามยุทธศาสตร์ของประเทศ</v>
          </cell>
        </row>
        <row r="26">
          <cell r="E26" t="str">
            <v>โครงการผู้สูงอายุมีสุขภาวะที่ดี</v>
          </cell>
        </row>
        <row r="27">
          <cell r="E27" t="str">
            <v>โครงการสร้างความเสมอภาคเพื่อรองรับสังคมผู้สูงอายุ</v>
          </cell>
        </row>
        <row r="28">
          <cell r="E28" t="str">
            <v>โครงการพัฒนาเกษตรปลอดภัย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A3" t="str">
            <v>แผนงานพื้นฐาน</v>
          </cell>
          <cell r="G3" t="str">
            <v>แผนงานพื้นฐาน</v>
          </cell>
          <cell r="H3" t="str">
            <v>แผนงานพื้นฐาน</v>
          </cell>
        </row>
        <row r="4">
          <cell r="G4" t="str">
            <v>แผนงานยุทธศาสตร์</v>
          </cell>
          <cell r="H4" t="str">
            <v>แผนงานยุทธศาสตร์</v>
          </cell>
        </row>
        <row r="5">
          <cell r="G5" t="str">
            <v>แผนงานบูรณาการเชิงยุทธศาสตร์</v>
          </cell>
          <cell r="H5" t="str">
            <v>แผนงานบูรณาการเชิงยุทธศาสตร์</v>
          </cell>
        </row>
        <row r="6">
          <cell r="G6" t="str">
            <v>แผนงานบูรณาการเชิงพื้นที่</v>
          </cell>
          <cell r="H6" t="str">
            <v>แผนงานบูรณาการเชิงพื้นที่</v>
          </cell>
        </row>
      </sheetData>
      <sheetData sheetId="19">
        <row r="3">
          <cell r="A3" t="str">
            <v>งบบุคลากร</v>
          </cell>
        </row>
      </sheetData>
      <sheetData sheetId="20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ัวอย่าง"/>
      <sheetName val="1.ใบสรุปลงทุน"/>
      <sheetName val="1.1 แผนการขอ"/>
      <sheetName val="Index1 (ห้ามลบ)"/>
      <sheetName val="ยุทธศาสตร์ชาติ"/>
      <sheetName val="เกณฑ์การเบิกจ่าย"/>
      <sheetName val="support(ห้ามลบ)"/>
      <sheetName val="Index"/>
      <sheetName val="Sheet1"/>
      <sheetName val="ตัวอย่างครุภัณฑ์"/>
    </sheetNames>
    <sheetDataSet>
      <sheetData sheetId="0">
        <row r="3">
          <cell r="B3" t="str">
            <v>โปรดเลือก</v>
          </cell>
        </row>
      </sheetData>
      <sheetData sheetId="1"/>
      <sheetData sheetId="2">
        <row r="3">
          <cell r="B3" t="str">
            <v>โปรดเลือก</v>
          </cell>
        </row>
      </sheetData>
      <sheetData sheetId="3">
        <row r="3">
          <cell r="B3" t="str">
            <v>โปรดเลือก</v>
          </cell>
        </row>
        <row r="5">
          <cell r="B5" t="str">
            <v>ข้อ 1</v>
          </cell>
        </row>
        <row r="7">
          <cell r="B7" t="str">
            <v>ข้อ 2.1</v>
          </cell>
        </row>
        <row r="8">
          <cell r="B8" t="str">
            <v>ข้อ 2.2</v>
          </cell>
        </row>
        <row r="9">
          <cell r="B9" t="str">
            <v>ข้อ 2.3</v>
          </cell>
        </row>
        <row r="10">
          <cell r="B10" t="str">
            <v>ข้อ 2.4</v>
          </cell>
        </row>
        <row r="12">
          <cell r="B12" t="str">
            <v>ข้อ 3.1</v>
          </cell>
        </row>
        <row r="13">
          <cell r="B13" t="str">
            <v>ข้อ 3.2</v>
          </cell>
        </row>
        <row r="14">
          <cell r="B14" t="str">
            <v>ข้อ 3.3</v>
          </cell>
        </row>
        <row r="15">
          <cell r="B15" t="str">
            <v>ข้อ 3.4</v>
          </cell>
        </row>
        <row r="16">
          <cell r="B16" t="str">
            <v>ข้อ 3.5</v>
          </cell>
        </row>
        <row r="17">
          <cell r="B17" t="str">
            <v>ข้อ 3.6</v>
          </cell>
        </row>
        <row r="18">
          <cell r="B18" t="str">
            <v>ข้อ 3.7</v>
          </cell>
        </row>
        <row r="20">
          <cell r="B20" t="str">
            <v>ข้อ 4.1</v>
          </cell>
        </row>
        <row r="21">
          <cell r="B21" t="str">
            <v>ข้อ 4.2</v>
          </cell>
        </row>
        <row r="22">
          <cell r="B22" t="str">
            <v>ข้อ 4.3</v>
          </cell>
        </row>
        <row r="23">
          <cell r="B23" t="str">
            <v>ข้อ 4.4</v>
          </cell>
        </row>
        <row r="24">
          <cell r="B24" t="str">
            <v>ข้อ 4.5</v>
          </cell>
        </row>
        <row r="26">
          <cell r="B26" t="str">
            <v>ข้อ 5.1</v>
          </cell>
        </row>
        <row r="27">
          <cell r="B27" t="str">
            <v>ข้อ 5.2</v>
          </cell>
        </row>
        <row r="28">
          <cell r="B28" t="str">
            <v>ข้อ 5.3</v>
          </cell>
        </row>
        <row r="30">
          <cell r="B30" t="str">
            <v>ข้อ 6.1</v>
          </cell>
        </row>
        <row r="31">
          <cell r="B31" t="str">
            <v>ข้อ 6.2</v>
          </cell>
        </row>
        <row r="32">
          <cell r="B32" t="str">
            <v>ข้อ 6.3</v>
          </cell>
        </row>
        <row r="33">
          <cell r="B33" t="str">
            <v>ข้อ 6.4</v>
          </cell>
        </row>
        <row r="34">
          <cell r="B34" t="str">
            <v>ข้อ 6.5</v>
          </cell>
        </row>
        <row r="35">
          <cell r="B35" t="str">
            <v>ข้อ 6.6</v>
          </cell>
        </row>
        <row r="36">
          <cell r="B36" t="str">
            <v>ข้อ 6.7</v>
          </cell>
        </row>
        <row r="37">
          <cell r="B37" t="str">
            <v>ข้อ 6.8</v>
          </cell>
        </row>
        <row r="38">
          <cell r="B38" t="str">
            <v>ข้อ 6.9</v>
          </cell>
        </row>
        <row r="39">
          <cell r="B39" t="str">
            <v>ข้อ 6.10</v>
          </cell>
        </row>
        <row r="40">
          <cell r="B40" t="str">
            <v>ข้อ 6.11</v>
          </cell>
        </row>
        <row r="41">
          <cell r="B41" t="str">
            <v>ข้อ 6.12</v>
          </cell>
        </row>
        <row r="42">
          <cell r="B42" t="str">
            <v>ข้อ 6.13</v>
          </cell>
        </row>
        <row r="43">
          <cell r="B43" t="str">
            <v>ข้อ 6.14</v>
          </cell>
        </row>
        <row r="44">
          <cell r="B44" t="str">
            <v>ข้อ 6.15</v>
          </cell>
        </row>
        <row r="45">
          <cell r="B45" t="str">
            <v>ข้อ 6.16</v>
          </cell>
        </row>
        <row r="46">
          <cell r="B46" t="str">
            <v>ข้อ 6.17</v>
          </cell>
        </row>
        <row r="47">
          <cell r="B47" t="str">
            <v>ข้อ 6.18</v>
          </cell>
        </row>
        <row r="49">
          <cell r="B49" t="str">
            <v>ข้อ 7</v>
          </cell>
        </row>
        <row r="51">
          <cell r="B51" t="str">
            <v>ข้อ 8.1</v>
          </cell>
        </row>
        <row r="52">
          <cell r="B52" t="str">
            <v>ข้อ 8.2</v>
          </cell>
        </row>
        <row r="54">
          <cell r="B54" t="str">
            <v>ข้อ 9.1</v>
          </cell>
        </row>
        <row r="55">
          <cell r="B55" t="str">
            <v>ข้อ 9.2</v>
          </cell>
        </row>
        <row r="56">
          <cell r="B56" t="str">
            <v>ข้อ 9.3</v>
          </cell>
        </row>
        <row r="57">
          <cell r="B57" t="str">
            <v>ข้อ 9.4</v>
          </cell>
        </row>
        <row r="59">
          <cell r="B59" t="str">
            <v>ข้อ 10.1</v>
          </cell>
        </row>
        <row r="60">
          <cell r="B60" t="str">
            <v>ข้อ 10.2</v>
          </cell>
        </row>
        <row r="61">
          <cell r="B61" t="str">
            <v>ข้อ 10.3</v>
          </cell>
        </row>
        <row r="62">
          <cell r="B62" t="str">
            <v>ข้อ 10.4</v>
          </cell>
        </row>
        <row r="64">
          <cell r="B64" t="str">
            <v>ข้อ 11.1</v>
          </cell>
        </row>
        <row r="65">
          <cell r="B65" t="str">
            <v>ข้อ 11.2</v>
          </cell>
        </row>
        <row r="76">
          <cell r="B76" t="str">
            <v>0101 สำนักงานอธิการบดี</v>
          </cell>
        </row>
        <row r="77">
          <cell r="B77" t="str">
            <v>0118 วิทยาเขตนครสวรรค์</v>
          </cell>
        </row>
        <row r="78">
          <cell r="B78" t="str">
            <v>0119 วิทยาเขตอำนาจเจริญ</v>
          </cell>
        </row>
        <row r="79">
          <cell r="B79" t="str">
            <v>0123 โครงการจัดตั้งสถาบันสิทธิมนุษยชนและสันติศึกษา</v>
          </cell>
        </row>
        <row r="80">
          <cell r="B80" t="str">
            <v>0200 บัณฑิตวิทยาลัย</v>
          </cell>
        </row>
        <row r="81">
          <cell r="B81" t="str">
            <v>0300 คณะทันตแพทยศาสตร์</v>
          </cell>
        </row>
        <row r="82">
          <cell r="B82" t="str">
            <v>0400 คณะเทคนิคการแพทย์</v>
          </cell>
        </row>
        <row r="83">
          <cell r="B83" t="str">
            <v>0500 คณะพยาบาลศาสตร์</v>
          </cell>
        </row>
        <row r="84">
          <cell r="B84" t="str">
            <v>0600 คณะแพทยศาสตร์โรงพยาบาลรามาธิบดี</v>
          </cell>
        </row>
        <row r="85">
          <cell r="B85" t="str">
            <v>0701 คณะแพทยศาสตร์ศิริราชพยาบาล</v>
          </cell>
        </row>
        <row r="86">
          <cell r="B86" t="str">
            <v>0800 คณะเภสัชศาสตร์</v>
          </cell>
        </row>
        <row r="87">
          <cell r="B87" t="str">
            <v>0900 คณะวิทยาศาสตร์</v>
          </cell>
        </row>
        <row r="88">
          <cell r="B88" t="str">
            <v>1000 คณะวิศวกรรมศาสตร์</v>
          </cell>
        </row>
        <row r="89">
          <cell r="B89" t="str">
            <v>1100 คณะเวชศาสตร์เขตร้อน</v>
          </cell>
        </row>
        <row r="90">
          <cell r="B90" t="str">
            <v>1200 คณะสังคมศาสตร์และมนุษยศาสตร์</v>
          </cell>
        </row>
        <row r="91">
          <cell r="B91" t="str">
            <v>1300 คณะสัตวแพทยศาสตร์</v>
          </cell>
        </row>
        <row r="92">
          <cell r="B92" t="str">
            <v>1400 คณะสาธารณสุขศาสตร์</v>
          </cell>
        </row>
        <row r="93">
          <cell r="B93" t="str">
            <v>1500 คณะสิ่งแวดล้อมและทรัพยากรศาสตร์</v>
          </cell>
        </row>
        <row r="94">
          <cell r="B94" t="str">
            <v>1600 วิทยาลัยราชสุดา</v>
          </cell>
        </row>
        <row r="95">
          <cell r="B95" t="str">
            <v>1700 วิทยาลัยวิทยาศาสตร์และเทคโนโลยีการกีฬา</v>
          </cell>
        </row>
        <row r="96">
          <cell r="B96" t="str">
            <v>1800 สถาบันพัฒนาสุขภาพอาเซียน</v>
          </cell>
        </row>
        <row r="97">
          <cell r="B97" t="str">
            <v>1900 สถาบันวิจัยประชากรและสังคม</v>
          </cell>
        </row>
        <row r="98">
          <cell r="B98" t="str">
            <v>2000 สถาบันวิจัยภาษาและวัฒนธรรมเอเชีย</v>
          </cell>
        </row>
        <row r="99">
          <cell r="B99" t="str">
            <v>2100 สถาบันโภชนาการ</v>
          </cell>
        </row>
        <row r="100">
          <cell r="B100" t="str">
            <v>2200 สถาบันชีววิทยาศาสตร์โมเลกุล</v>
          </cell>
        </row>
        <row r="101">
          <cell r="B101" t="str">
            <v>2300 สถาบันแห่งชาติเพื่อการพัฒนาเด็กและครอบครัว</v>
          </cell>
        </row>
        <row r="102">
          <cell r="B102" t="str">
            <v>2400 ศูนย์การแพทย์กาญจนาภิเษก</v>
          </cell>
        </row>
        <row r="103">
          <cell r="B103" t="str">
            <v>2500 ศูนย์ตรวจสอบสารต้องห้ามในนักกีฬา</v>
          </cell>
        </row>
        <row r="104">
          <cell r="B104" t="str">
            <v>2800 ศูนย์สัตว์ทดลองแห่งชาติ</v>
          </cell>
        </row>
        <row r="105">
          <cell r="B105" t="str">
            <v>2900 หอสมุดและคลังความรู้มหาวิทยาลัยมหิดล</v>
          </cell>
        </row>
        <row r="106">
          <cell r="B106" t="str">
            <v>3000 วิทยาลัยนานาชาติ</v>
          </cell>
        </row>
        <row r="107">
          <cell r="B107" t="str">
            <v>3100 วิทยาลัยดุริยางคศิลป์</v>
          </cell>
        </row>
        <row r="108">
          <cell r="B108" t="str">
            <v>3200 วิทยาลัยการจัดการ</v>
          </cell>
        </row>
        <row r="109">
          <cell r="B109" t="str">
            <v>3300 วิทยาลัยศาสนศึกษา</v>
          </cell>
        </row>
        <row r="110">
          <cell r="B110" t="str">
            <v>3400 สถาบันนวัตกรรมการเรียนรู้</v>
          </cell>
        </row>
        <row r="111">
          <cell r="B111" t="str">
            <v>3500 คณะศิลปศาสตร์</v>
          </cell>
        </row>
        <row r="112">
          <cell r="B112" t="str">
            <v>3600 คณะเทคโนโลยีสารสนเทศและการสื่อสาร</v>
          </cell>
        </row>
        <row r="113">
          <cell r="B113" t="str">
            <v>3700 สำนักงานสภามหาวิทยาลัย</v>
          </cell>
        </row>
        <row r="114">
          <cell r="B114" t="str">
            <v>3800 วิทยาเขตกาญจนบุรี</v>
          </cell>
        </row>
        <row r="115">
          <cell r="B115" t="str">
            <v>3900 คณะกายภาพบำบัด</v>
          </cell>
        </row>
        <row r="118">
          <cell r="B118" t="str">
            <v>กรุณาระบุ Functional Area</v>
          </cell>
        </row>
        <row r="119">
          <cell r="B119" t="str">
            <v>0120012 การบริการและการศึกษาNS</v>
          </cell>
        </row>
        <row r="120">
          <cell r="B120" t="str">
            <v>0150001 วิทยาศาสตร์สุขภาพLS</v>
          </cell>
        </row>
        <row r="121">
          <cell r="B121" t="str">
            <v>0150003 อุดหนุนนักศึกษาเภสัช</v>
          </cell>
        </row>
        <row r="122">
          <cell r="B122" t="str">
            <v>0150010 สารสนเทศและสื่อสารพื้นฐาน</v>
          </cell>
        </row>
        <row r="123">
          <cell r="B123" t="str">
            <v>0150012 การบริการและการศึกษาLS</v>
          </cell>
        </row>
        <row r="124">
          <cell r="B124" t="str">
            <v>0160001 วิทยาศาสตร์สุขภาพBioMed</v>
          </cell>
        </row>
        <row r="125">
          <cell r="B125" t="str">
            <v>0160002 อุดหนุนบริหารจัดการBioMed</v>
          </cell>
        </row>
        <row r="126">
          <cell r="B126" t="str">
            <v>0160004 อุดหนุนนักศึกษาทันตแพทย์</v>
          </cell>
        </row>
        <row r="127">
          <cell r="B127" t="str">
            <v>0160005 อุดหนุนแพทย์แผนไทยฯ</v>
          </cell>
        </row>
        <row r="128">
          <cell r="B128" t="str">
            <v>0160007 อุดหนุนกายอุปกรณ์สิรินธรฯ</v>
          </cell>
        </row>
        <row r="129">
          <cell r="B129" t="str">
            <v>0160009 เทคโนโลยีศึกษาแพทยศาสตร์</v>
          </cell>
        </row>
        <row r="130">
          <cell r="B130" t="str">
            <v>0160011 อุดหนุนTelemedicine</v>
          </cell>
        </row>
        <row r="131">
          <cell r="B131" t="str">
            <v>0170001 วิทยาศาสตร์สุขภาพSupport</v>
          </cell>
        </row>
        <row r="132">
          <cell r="B132" t="str">
            <v>0170002 อุดหนุนบริหารจัดการSup</v>
          </cell>
        </row>
        <row r="133">
          <cell r="B133" t="str">
            <v>0170006 อุดหนุนคุณภาพการศึกษา</v>
          </cell>
        </row>
        <row r="134">
          <cell r="B134" t="str">
            <v>0170008 ทุนการศึกษาเฉลิมราชกุมารี</v>
          </cell>
        </row>
        <row r="135">
          <cell r="B135" t="str">
            <v>0210001 วิทยาศาสตร์เทคโนโลยีArt</v>
          </cell>
        </row>
        <row r="136">
          <cell r="B136" t="str">
            <v>0210003 อุดหนุนเทคโนโลยีอุษาคเนย์</v>
          </cell>
        </row>
        <row r="137">
          <cell r="B137" t="str">
            <v>0220001 วิทยาศาสตร์เทคโนโลยีNS</v>
          </cell>
        </row>
        <row r="138">
          <cell r="B138" t="str">
            <v>0220002 อุดหนุนบริหารจัดการNS</v>
          </cell>
        </row>
        <row r="139">
          <cell r="B139" t="str">
            <v>0220005 อุดหนุนพัฒนากำลังคนNS</v>
          </cell>
        </row>
        <row r="140">
          <cell r="B140" t="str">
            <v>0220009 อุดหนุนโอลิมปิกวิชาการ</v>
          </cell>
        </row>
        <row r="141">
          <cell r="B141" t="str">
            <v>0230001 วิทยาศาสตร์เทคโนโลยีEG&amp;IT</v>
          </cell>
        </row>
        <row r="142">
          <cell r="B142" t="str">
            <v>0230004 อุดหนุนนิติวิศวกรรม</v>
          </cell>
        </row>
        <row r="143">
          <cell r="B143" t="str">
            <v>0240001 วิทยาศาสตร์เทคโนโลยีSocia</v>
          </cell>
        </row>
        <row r="144">
          <cell r="B144" t="str">
            <v>0250001 วิทยาศาสตร์เทคโนโลยีLS</v>
          </cell>
        </row>
        <row r="145">
          <cell r="B145" t="str">
            <v>0270001 วิทยาศาสตร์เทคโนโลยีSup</v>
          </cell>
        </row>
        <row r="146">
          <cell r="B146" t="str">
            <v>0270006 เงินอุดหนุนเข้มแข็งเทคโนฯ</v>
          </cell>
        </row>
        <row r="147">
          <cell r="B147" t="str">
            <v>0270007 วิทย์เทคโน-น.ศ.พิการฯ</v>
          </cell>
        </row>
        <row r="148">
          <cell r="B148" t="str">
            <v>0270008 ทุนศึกษาต่อป.ตรีในประเทศ</v>
          </cell>
        </row>
        <row r="149">
          <cell r="B149" t="str">
            <v>0310001 สังคมศาสตร์Art</v>
          </cell>
        </row>
        <row r="150">
          <cell r="B150" t="str">
            <v>0310003 อุดหนุนเอเชียอาคเนย์ฯ</v>
          </cell>
        </row>
        <row r="151">
          <cell r="B151" t="str">
            <v>0310008 ขยายผลการสอนโดยใช้ทวิภาษา</v>
          </cell>
        </row>
        <row r="152">
          <cell r="B152" t="str">
            <v>0340001 สังคมศาสตร์SocialS</v>
          </cell>
        </row>
        <row r="153">
          <cell r="B153" t="str">
            <v>0340002 อุดหนุนบริหารจัดการ</v>
          </cell>
        </row>
        <row r="154">
          <cell r="B154" t="str">
            <v>0340004 อุดหนุนการศึกษาพิเศษ</v>
          </cell>
        </row>
        <row r="155">
          <cell r="B155" t="str">
            <v>0340005 ศาลายาพาวิลเลียน</v>
          </cell>
        </row>
        <row r="156">
          <cell r="B156" t="str">
            <v>0340006 สังคมศาสตร์ SocialS IN.</v>
          </cell>
        </row>
        <row r="157">
          <cell r="B157" t="str">
            <v>0370001 สังคมศาสตร์Support</v>
          </cell>
        </row>
        <row r="158">
          <cell r="B158" t="str">
            <v>0370006 พัฒนากำลังคน-มนุษยศาสตร์ฯ</v>
          </cell>
        </row>
        <row r="159">
          <cell r="B159" t="str">
            <v>0370007 สังคมศาสตร์-น.ศ.พิการฯ</v>
          </cell>
        </row>
        <row r="160">
          <cell r="B160" t="str">
            <v>0450007 ศูนย์การแพทย์นครสวรรค์</v>
          </cell>
        </row>
        <row r="161">
          <cell r="B161" t="str">
            <v>0460001 จัดบริการรักษาพยาบาลBio</v>
          </cell>
        </row>
        <row r="162">
          <cell r="B162" t="str">
            <v>0460002 อุดหนุนปฏิบัติการการแพทย์</v>
          </cell>
        </row>
        <row r="163">
          <cell r="B163" t="str">
            <v>0460003 อุดหนุน ค.พัฒนาแผนที่สมอง</v>
          </cell>
        </row>
        <row r="164">
          <cell r="B164" t="str">
            <v>0460004 ค.ความผิดปกติของตับ</v>
          </cell>
        </row>
        <row r="165">
          <cell r="B165" t="str">
            <v>0460005 ค.ศูนย์คุณภาพผู้สูงอายุ</v>
          </cell>
        </row>
        <row r="166">
          <cell r="B166" t="str">
            <v>0460006 อุดหนุนดูแลผู้ป่วยซับซ้อน</v>
          </cell>
        </row>
        <row r="167">
          <cell r="B167" t="str">
            <v>0460008 ทันตกรรมตติยภูมิ</v>
          </cell>
        </row>
        <row r="168">
          <cell r="B168" t="str">
            <v>0470001 จัดบริการรักษาพยาบาลSup</v>
          </cell>
        </row>
        <row r="169">
          <cell r="B169" t="str">
            <v>0510001 บริการวิชาการArt</v>
          </cell>
        </row>
        <row r="170">
          <cell r="B170" t="str">
            <v>0510011 อุดหนุนภาษาและวัฒนธรรม</v>
          </cell>
        </row>
        <row r="171">
          <cell r="B171" t="str">
            <v>0510019 บริการวิชาการดนตรีซีคอน</v>
          </cell>
        </row>
        <row r="172">
          <cell r="B172" t="str">
            <v>0510020 บริการวิชาการดนตรีพารากอน</v>
          </cell>
        </row>
        <row r="173">
          <cell r="B173" t="str">
            <v>0510021 บริการวิชาการCollegeShop</v>
          </cell>
        </row>
        <row r="174">
          <cell r="B174" t="str">
            <v>0510022 บริการวิชาการMusicSquare</v>
          </cell>
        </row>
        <row r="175">
          <cell r="B175" t="str">
            <v>0510026 บริการวิชาการซีคอนบางแค</v>
          </cell>
        </row>
        <row r="176">
          <cell r="B176" t="str">
            <v>0520001 บริการวิชาการNaturalSci</v>
          </cell>
        </row>
        <row r="177">
          <cell r="B177" t="str">
            <v>0520003 อุดหนุนค่าบำรุงสมาชิกNS</v>
          </cell>
        </row>
        <row r="178">
          <cell r="B178" t="str">
            <v>0520012 อุดหนุนโภชนาการ</v>
          </cell>
        </row>
        <row r="179">
          <cell r="B179" t="str">
            <v>0530001 บริการวิชาการEG&amp;IT</v>
          </cell>
        </row>
        <row r="180">
          <cell r="B180" t="str">
            <v>0540001 บริการวิชาการSocialSci</v>
          </cell>
        </row>
        <row r="181">
          <cell r="B181" t="str">
            <v>0540002 อุดหนุนการพัฒนาเด็ก</v>
          </cell>
        </row>
        <row r="182">
          <cell r="B182" t="str">
            <v>0540014 อุดหนุนวิชาการราชสุดา</v>
          </cell>
        </row>
        <row r="183">
          <cell r="B183" t="str">
            <v>0540029 โครงการพี่เลี้ยงเด็กชุมชน</v>
          </cell>
        </row>
        <row r="184">
          <cell r="B184" t="str">
            <v>0550001 บริการวิชาการLifeSciences</v>
          </cell>
        </row>
        <row r="185">
          <cell r="B185" t="str">
            <v>0550008 อุดหนุนด้านเภสัชศาสตร์</v>
          </cell>
        </row>
        <row r="186">
          <cell r="B186" t="str">
            <v>0550009 อุดหนุนตรวจสอบสารต้องห้าม</v>
          </cell>
        </row>
        <row r="187">
          <cell r="B187" t="str">
            <v>0550010 อุดหนุนโรคจากสัตว์</v>
          </cell>
        </row>
        <row r="188">
          <cell r="B188" t="str">
            <v>0550016 อุดหนุนวิชาการด้านสุขภาพ</v>
          </cell>
        </row>
        <row r="189">
          <cell r="B189" t="str">
            <v>0550018 อุดหนุนสมุนไพรสู่สากล</v>
          </cell>
        </row>
        <row r="190">
          <cell r="B190" t="str">
            <v>0550025 ตรวจวิเคราะห์สารปนเปื้อน</v>
          </cell>
        </row>
        <row r="191">
          <cell r="B191" t="str">
            <v>0560001 บริการวิชาการBiomedicine</v>
          </cell>
        </row>
        <row r="192">
          <cell r="B192" t="str">
            <v>0560004 อุดหนุนชันสูตรพลิกศพ</v>
          </cell>
        </row>
        <row r="193">
          <cell r="B193" t="str">
            <v>0560005 อุดหนุนพัฒนาสุขภาพช่องปาก</v>
          </cell>
        </row>
        <row r="194">
          <cell r="B194" t="str">
            <v>0560006 อุดหนุนฟื้นฟูขากรรไกร</v>
          </cell>
        </row>
        <row r="195">
          <cell r="B195" t="str">
            <v>0560007 อุดหนุนทันตสุขภาพแก่ชุมชน</v>
          </cell>
        </row>
        <row r="196">
          <cell r="B196" t="str">
            <v>0560013 อุดหนุนพฤติกรรมทางเพศ</v>
          </cell>
        </row>
        <row r="197">
          <cell r="B197" t="str">
            <v>0560016 อุดหนุนวิชาการด้านสุขภาพ</v>
          </cell>
        </row>
        <row r="198">
          <cell r="B198" t="str">
            <v>0560017 อุดหนุนศักยภาพประชากรไทย</v>
          </cell>
        </row>
        <row r="199">
          <cell r="B199" t="str">
            <v>0560023 อุดหนุนค.พัฒนาการศึกษาBIO</v>
          </cell>
        </row>
        <row r="200">
          <cell r="B200" t="str">
            <v>0560024 เบาหวานและความดันเลือดสูง</v>
          </cell>
        </row>
        <row r="201">
          <cell r="B201" t="str">
            <v>0560027 อุดหนุนผู้พิการมองเห็น</v>
          </cell>
        </row>
        <row r="202">
          <cell r="B202" t="str">
            <v>0560028 ศูนย์ทันตกรรมพระราชทาน</v>
          </cell>
        </row>
        <row r="203">
          <cell r="B203" t="str">
            <v>0570001 บริการวิชาการSupport</v>
          </cell>
        </row>
        <row r="204">
          <cell r="B204" t="str">
            <v>0570003 อุดหนุนค่าบำรุงสมาชิกSup</v>
          </cell>
        </row>
        <row r="205">
          <cell r="B205" t="str">
            <v>0570015 อุดหนุนชุมชนและสังคม</v>
          </cell>
        </row>
        <row r="206">
          <cell r="B206" t="str">
            <v>0570023 อุดหนุนค.พัฒนาการศึกษาSUP</v>
          </cell>
        </row>
        <row r="207">
          <cell r="B207" t="str">
            <v>0570030 อุดหนุนโครงการแม่วัยใส</v>
          </cell>
        </row>
        <row r="208">
          <cell r="B208" t="str">
            <v>0670001 ทำนุบำรุงศิลปวัฒนธรรมฯ</v>
          </cell>
        </row>
        <row r="209">
          <cell r="B209" t="str">
            <v>0670002 อุดหนุนทำนุบำรุงศิลปฯ</v>
          </cell>
        </row>
        <row r="210">
          <cell r="B210" t="str">
            <v>0950003 เร่งรัดผลิตกายภาพบำบัด</v>
          </cell>
        </row>
        <row r="211">
          <cell r="B211" t="str">
            <v>0960001 เร่งรัดผลิตแพทย์ฯ</v>
          </cell>
        </row>
        <row r="212">
          <cell r="B212" t="str">
            <v>0960002 เร่งรัดผลิตทันตแพทย์ฯ</v>
          </cell>
        </row>
        <row r="213">
          <cell r="B213" t="str">
            <v>0970004 อุดหนุนสัตวแพทย์ Support</v>
          </cell>
        </row>
        <row r="214">
          <cell r="B214" t="str">
            <v>1050002 อุดหนุนการผลิตพยาบาลเพิ่ม</v>
          </cell>
        </row>
        <row r="215">
          <cell r="B215" t="str">
            <v>1060001 อุดหนุนการผลิตแพทย์เพิ่ม</v>
          </cell>
        </row>
        <row r="268">
          <cell r="B268" t="str">
            <v>**** ครุภัณฑ์ ****</v>
          </cell>
        </row>
        <row r="269">
          <cell r="B269" t="str">
            <v>ครุภัณฑ์ทดแทนของเดิม</v>
          </cell>
        </row>
        <row r="270">
          <cell r="B270" t="str">
            <v>ครุภัณฑ์เพิ่มประสิทธิภาพ</v>
          </cell>
        </row>
        <row r="271">
          <cell r="B271" t="str">
            <v>ครุภัณฑ์ประจำอาคาร</v>
          </cell>
        </row>
        <row r="272">
          <cell r="B272" t="str">
            <v>ครุภัณฑ์ผูกพันเดิม</v>
          </cell>
        </row>
        <row r="273">
          <cell r="B273" t="str">
            <v>**** สิ่งก่อสร้าง ****</v>
          </cell>
        </row>
        <row r="274">
          <cell r="B274" t="str">
            <v>สิ่งก่อสร้างปีเดียว</v>
          </cell>
        </row>
        <row r="275">
          <cell r="B275" t="str">
            <v xml:space="preserve">สิ่งก่อสร้างผูกพันเดิม </v>
          </cell>
        </row>
        <row r="276">
          <cell r="B276" t="str">
            <v>สิ่งก่อสร้างผูกพันใหม่</v>
          </cell>
        </row>
        <row r="290">
          <cell r="B290" t="str">
            <v>แขวงบางยี่ขัน เขตบางพลัด กรุงเทพมหานคร</v>
          </cell>
          <cell r="C290" t="str">
            <v>กรกฎาคม 2560</v>
          </cell>
        </row>
        <row r="291">
          <cell r="B291" t="str">
            <v>แขวงศิริราช เขตบางกอกน้อย กรุงเทพมหานคร</v>
          </cell>
          <cell r="C291" t="str">
            <v>สิงหาคม 2560</v>
          </cell>
        </row>
        <row r="292">
          <cell r="B292" t="str">
            <v>แขวงทุ่งพญาไท เขตราชเทวี กรุงเทพมหานคร</v>
          </cell>
          <cell r="C292" t="str">
            <v>กันยายน 2560</v>
          </cell>
        </row>
        <row r="293">
          <cell r="B293" t="str">
            <v>ต.ศาลายา อ.พุทธมณฑล จังหวัดนครปฐม</v>
          </cell>
          <cell r="C293" t="str">
            <v>ตุลาคม 2560</v>
          </cell>
        </row>
        <row r="294">
          <cell r="B294" t="str">
            <v>อ.บางพลี จังหวัดสมุทรปราการ</v>
          </cell>
          <cell r="C294" t="str">
            <v>พฤศจิกายน 2560</v>
          </cell>
        </row>
        <row r="295">
          <cell r="B295" t="str">
            <v>ต.เขาทอง อ.พยุหะคีรี จังหวัดนครสวรรค์</v>
          </cell>
          <cell r="C295" t="str">
            <v>ธันวาคม 2560</v>
          </cell>
        </row>
        <row r="296">
          <cell r="B296" t="str">
            <v>ต.ลุ่มสุ่ม อ.ไทรโยค จังหวัดกาญจนบุรี</v>
          </cell>
        </row>
        <row r="297">
          <cell r="B297" t="str">
            <v>ต.โนนหนามแท่ง อ.เมืองอำนาจเจริญ จังหวัดอำนาจเจริญ</v>
          </cell>
        </row>
        <row r="298">
          <cell r="B298" t="str">
            <v>ต.หนองพลับ อ.หัวหิน จังหวัดประจวบคีรีขันธ์</v>
          </cell>
        </row>
        <row r="299">
          <cell r="B299" t="str">
            <v>อื่นๆ..โปรดระบุในช่องนี้</v>
          </cell>
        </row>
        <row r="316">
          <cell r="B316" t="str">
            <v>ครุภัณฑ์มาตรฐาน</v>
          </cell>
        </row>
        <row r="317">
          <cell r="B317" t="str">
            <v>ไม่ใช่ครุภัณฑ์มาตรฐาน</v>
          </cell>
        </row>
        <row r="329">
          <cell r="B329">
            <v>2561</v>
          </cell>
        </row>
        <row r="330">
          <cell r="B330">
            <v>2562</v>
          </cell>
        </row>
        <row r="331">
          <cell r="B331">
            <v>2563</v>
          </cell>
        </row>
        <row r="332">
          <cell r="B332">
            <v>2564</v>
          </cell>
        </row>
        <row r="333">
          <cell r="B333">
            <v>2565</v>
          </cell>
        </row>
        <row r="334">
          <cell r="B334">
            <v>2566</v>
          </cell>
        </row>
      </sheetData>
      <sheetData sheetId="4"/>
      <sheetData sheetId="5"/>
      <sheetData sheetId="6" refreshError="1"/>
      <sheetData sheetId="7" refreshError="1"/>
      <sheetData sheetId="8">
        <row r="4">
          <cell r="B4">
            <v>0</v>
          </cell>
        </row>
      </sheetData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no.9"/>
      <sheetName val="Explanation no.9"/>
      <sheetName val="แบบสรุปโครงการ"/>
      <sheetName val="No. 4"/>
      <sheetName val="การจำแนกแผนงาน"/>
      <sheetName val="No. 4 โครงการ (Exp.)"/>
      <sheetName val="No. 4.1"/>
      <sheetName val="No. 4.1 (Exp.)"/>
      <sheetName val="No. 4.2"/>
      <sheetName val="No.4.2 (Exp.)"/>
      <sheetName val="no.4.3"/>
      <sheetName val="Index10-12"/>
      <sheetName val="index Cost Center"/>
      <sheetName val="Index Commitment Item"/>
      <sheetName val="Sheet1"/>
      <sheetName val="Index10-12(1)"/>
      <sheetName val="สูตรแผนงาน"/>
    </sheetNames>
    <sheetDataSet>
      <sheetData sheetId="0">
        <row r="2">
          <cell r="A2" t="str">
            <v>*********ครุภัณฑ์*********</v>
          </cell>
        </row>
      </sheetData>
      <sheetData sheetId="1"/>
      <sheetData sheetId="2"/>
      <sheetData sheetId="3">
        <row r="6">
          <cell r="G6" t="str">
            <v>ตัวชี้วัด : เชิงปริมาณ</v>
          </cell>
        </row>
      </sheetData>
      <sheetData sheetId="4">
        <row r="6">
          <cell r="G6" t="str">
            <v>ตัวชี้วัด : เชิงปริมาณ</v>
          </cell>
        </row>
      </sheetData>
      <sheetData sheetId="5"/>
      <sheetData sheetId="6"/>
      <sheetData sheetId="7"/>
      <sheetData sheetId="8"/>
      <sheetData sheetId="9"/>
      <sheetData sheetId="10">
        <row r="6">
          <cell r="G6" t="str">
            <v>ตัวชี้วัด : เชิงปริมาณ</v>
          </cell>
        </row>
      </sheetData>
      <sheetData sheetId="11">
        <row r="2">
          <cell r="A2" t="str">
            <v>*********ครุภัณฑ์*********</v>
          </cell>
        </row>
        <row r="15">
          <cell r="G15" t="str">
            <v>แผนงานพื้นฐานด้านการสร้างความสามารถในการแข่งขันของประเทศ</v>
          </cell>
        </row>
        <row r="16">
          <cell r="G16" t="str">
            <v>แผนงานพื้นฐานด้านการพัฒนาและเสริมสร้างศักยภาพคน</v>
          </cell>
        </row>
        <row r="17">
          <cell r="G17" t="str">
            <v>แผนงานพื้นฐานด้านการแก้ไขปัญหาความยากจน ลดความเหลื่อมล้ำ และสร้างการเติบโตจากภายใน</v>
          </cell>
        </row>
      </sheetData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่งสกอ"/>
      <sheetName val="กผ.59"/>
      <sheetName val="ข้อมูลหลัก (mu)"/>
      <sheetName val="Sheet1"/>
      <sheetName val="แยกประเภท"/>
    </sheetNames>
    <sheetDataSet>
      <sheetData sheetId="0"/>
      <sheetData sheetId="1">
        <row r="777">
          <cell r="AE777" t="str">
            <v>ชำรุด</v>
          </cell>
        </row>
      </sheetData>
      <sheetData sheetId="2">
        <row r="777">
          <cell r="AE777" t="str">
            <v>ชำรุด</v>
          </cell>
        </row>
        <row r="778">
          <cell r="AE778" t="str">
            <v>ใช้งานไม่ได้</v>
          </cell>
        </row>
        <row r="63692">
          <cell r="Z63692" t="str">
            <v>ทดแทนของเดิม</v>
          </cell>
        </row>
        <row r="63693">
          <cell r="Z63693" t="str">
            <v>เพิ่มประสิทธิภาพ</v>
          </cell>
        </row>
        <row r="63694">
          <cell r="Z63694" t="str">
            <v>ครุภัณฑ์ประจำอาคาร</v>
          </cell>
        </row>
      </sheetData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no.9"/>
      <sheetName val="Explanation no.9"/>
      <sheetName val="แบบสรุปโครงการ"/>
      <sheetName val="แบบสรุปโครงการ (Exp.)"/>
      <sheetName val="No. 4"/>
      <sheetName val="No. 4 โครงการ (Exp.)"/>
      <sheetName val="การจำแนกแผนงาน"/>
      <sheetName val="No. 4.1"/>
      <sheetName val="No. 4.1 (Exp.)"/>
      <sheetName val="No. 4.2"/>
      <sheetName val="No.4.2 (Exp.)"/>
      <sheetName val="No. 4.3"/>
      <sheetName val="No. 4.3 (Example)"/>
      <sheetName val="Index no.4.3"/>
      <sheetName val="Index 4"/>
      <sheetName val="index Cost Center"/>
      <sheetName val="Index Commitment Item"/>
      <sheetName val="แบบสรุปโครงการ (Exp.) (2)"/>
      <sheetName val="สูตรแผนงาน"/>
      <sheetName val="Index10-12(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2" t="str">
            <v>*********ครุภัณฑ์*********</v>
          </cell>
        </row>
      </sheetData>
      <sheetData sheetId="13">
        <row r="2">
          <cell r="A2" t="str">
            <v>*********ครุภัณฑ์*********</v>
          </cell>
          <cell r="C2" t="str">
            <v>ครุภัณฑ์มาตรฐาน</v>
          </cell>
        </row>
        <row r="3">
          <cell r="A3" t="str">
            <v>ครุภัณฑ์ก่อสร้าง</v>
          </cell>
          <cell r="C3" t="str">
            <v>ไม่ใช่ครุภัณฑ์มาตรฐาน</v>
          </cell>
        </row>
        <row r="4">
          <cell r="A4" t="str">
            <v>ครุภัณฑ์การเกษตร</v>
          </cell>
        </row>
        <row r="5">
          <cell r="A5" t="str">
            <v>ครุภัณฑ์การศึกษา</v>
          </cell>
        </row>
        <row r="6">
          <cell r="A6" t="str">
            <v>ครุภัณฑ์กีฬา</v>
          </cell>
        </row>
        <row r="7">
          <cell r="A7" t="str">
            <v>ครุภัณฑ์คอมพิวเตอร์</v>
          </cell>
        </row>
        <row r="8">
          <cell r="A8" t="str">
            <v>ครุภัณฑ์โฆษณาและเผยแพร่</v>
          </cell>
        </row>
        <row r="9">
          <cell r="A9" t="str">
            <v>ครุภัณฑ์งานบ้านงานครัว</v>
          </cell>
        </row>
        <row r="10">
          <cell r="A10" t="str">
            <v>ครุภัณฑ์ดนตรีและนาฏศิลป์</v>
          </cell>
        </row>
        <row r="11">
          <cell r="A11" t="str">
            <v>ครุภัณฑ์ไฟฟ้าและการสื่อสาร</v>
          </cell>
        </row>
        <row r="12">
          <cell r="A12" t="str">
            <v>ครุภัณฑ์ยานพาหนะและขนส่ง</v>
          </cell>
        </row>
        <row r="13">
          <cell r="A13" t="str">
            <v>ครุภัณฑ์โรงงาน</v>
          </cell>
        </row>
        <row r="14">
          <cell r="A14" t="str">
            <v>ครุภัณฑ์วิทยาศาสตร์และการแพทย์</v>
          </cell>
        </row>
        <row r="15">
          <cell r="A15" t="str">
            <v>ครุภัณฑ์สนาม</v>
          </cell>
        </row>
        <row r="16">
          <cell r="A16" t="str">
            <v>ครุภัณฑ์สำนักงาน</v>
          </cell>
        </row>
        <row r="17">
          <cell r="A17" t="str">
            <v>ครุภัณฑ์สำรวจ</v>
          </cell>
        </row>
        <row r="18">
          <cell r="A18" t="str">
            <v>ครุภัณฑ์อาวุธ</v>
          </cell>
        </row>
        <row r="19">
          <cell r="A19" t="str">
            <v>ครุภัณฑ์อื่น</v>
          </cell>
        </row>
        <row r="20">
          <cell r="A20" t="str">
            <v>*********สิ่งก่อสร้าง*********</v>
          </cell>
        </row>
        <row r="21">
          <cell r="A21" t="str">
            <v>สิ่งก่อสร้างทดแทนของเดิม</v>
          </cell>
        </row>
        <row r="22">
          <cell r="A22" t="str">
            <v>ปรับปรุงสิ่งก่อสร้าง</v>
          </cell>
        </row>
        <row r="23">
          <cell r="A23" t="str">
            <v>สิ่งก่อสร้างใหม่</v>
          </cell>
        </row>
      </sheetData>
      <sheetData sheetId="14">
        <row r="6">
          <cell r="G6" t="str">
            <v>ตัวชี้วัด : เชิงปริมาณ</v>
          </cell>
        </row>
      </sheetData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. 3"/>
      <sheetName val="No. 3.1"/>
      <sheetName val="No. 3.2"/>
      <sheetName val="No. 3.3.1"/>
      <sheetName val="Ind.3.3.1"/>
      <sheetName val="No. 3.3.2"/>
      <sheetName val="No. 3.4"/>
      <sheetName val="No. 3.5"/>
      <sheetName val="No. 3.6 "/>
      <sheetName val="Ind.3.6"/>
      <sheetName val="no.3.7"/>
      <sheetName val="Ind..3.7"/>
      <sheetName val="การจำแนกแผนงาน"/>
      <sheetName val="Explanation no.3.7"/>
      <sheetName val="แยกแผน"/>
      <sheetName val="สูตรแผนงาน"/>
      <sheetName val="สูตรCI"/>
      <sheetName val="CIik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">
          <cell r="A5" t="str">
            <v>แผนงานพื้นฐาน</v>
          </cell>
        </row>
        <row r="34">
          <cell r="G34" t="str">
            <v>โครงการส่งเสริมรายได้จากการท่องเที่ยว</v>
          </cell>
        </row>
        <row r="35">
          <cell r="G35" t="str">
            <v>โครงการสนับสนุนค่าใช้จ่ายในการจัดการศึกษาตั้งแต่ระดับอนุบาลจนจบการศึกษาขั้นพื้นฐาน</v>
          </cell>
        </row>
        <row r="36">
          <cell r="G36" t="str">
            <v>โครงการยกระดับคุณภาพการศึกษาและการเรียนรู้ตลอดชีวิต</v>
          </cell>
        </row>
        <row r="37">
          <cell r="G37" t="str">
            <v>โครงการวิจัยเพื่อสร้าง สะสมองค์ความรู้ที่มีศักยภาพ</v>
          </cell>
        </row>
        <row r="38">
          <cell r="G38" t="str">
            <v>โครงการวิจัยและนวัตกรรมในอุตสาหกรรมยุทธศาสตร์และเป้าหมายของประเทศ</v>
          </cell>
        </row>
        <row r="39">
          <cell r="G39" t="str">
            <v>โครงการวิจัยและนวัตกรรมเพื่อแก้ปัญหาหรือสร้างความเข้มแข็งด้านสังคม ชุมชน ความมั่นคง และคุณภาพชีวิตประชาชนตามยุทธศาสตร์ของประเทศ</v>
          </cell>
        </row>
        <row r="40">
          <cell r="G40" t="str">
            <v>โครงการผู้สูงอายุมีสุขภาวะที่ดี</v>
          </cell>
        </row>
        <row r="41">
          <cell r="G41" t="str">
            <v>โครงการสร้างความเสมอภาคเพื่อรองรับสังคมผู้สูงอายุ</v>
          </cell>
        </row>
        <row r="42">
          <cell r="G42" t="str">
            <v>โครงการพัฒนาเกษตรปลอดภัย</v>
          </cell>
        </row>
      </sheetData>
      <sheetData sheetId="5" refreshError="1"/>
      <sheetData sheetId="6" refreshError="1"/>
      <sheetData sheetId="7" refreshError="1"/>
      <sheetData sheetId="8" refreshError="1"/>
      <sheetData sheetId="9">
        <row r="4">
          <cell r="C4" t="str">
            <v>ตัวชี้วัด : เชิงปริมาณ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3">
          <cell r="A3" t="str">
            <v>แผนงานพื้นฐาน</v>
          </cell>
        </row>
      </sheetData>
      <sheetData sheetId="16">
        <row r="3">
          <cell r="A3" t="str">
            <v>งบบุคลากร</v>
          </cell>
        </row>
      </sheetData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ัวอย่าง เอกสารนำส่ง"/>
      <sheetName val="แบบฟอร์มเงินรายได้สะสม"/>
      <sheetName val="เล่มอ้วน"/>
      <sheetName val="ตัวอย่าง รายรับ"/>
      <sheetName val="ตัวอย่าง รายจ่าย"/>
      <sheetName val="No.3"/>
      <sheetName val="Ind.รายรับ"/>
      <sheetName val="ตัวอย่าง งบลงทุน"/>
      <sheetName val="ตัวอย่าง งบเงินอุดหนุน"/>
      <sheetName val="ตัวอย่าง โครงการ"/>
      <sheetName val="Ind.โครงการ"/>
      <sheetName val="Ind.List รายจ่าย"/>
      <sheetName val="Level (รายจ่าย)"/>
      <sheetName val="INDEX รายจ่ายอุดหนุน"/>
      <sheetName val="CI-Index"/>
      <sheetName val="สูตรCIอุดหนุน"/>
      <sheetName val="Level (รายรับ)"/>
      <sheetName val="Index (รายรับ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.6"/>
      <sheetName val="No.6.1"/>
      <sheetName val="No.6.2"/>
      <sheetName val="No.6.3"/>
      <sheetName val="No.6.4"/>
      <sheetName val="No.6.5"/>
      <sheetName val="No.6 (Example)"/>
      <sheetName val="No.6.1 (Example)"/>
      <sheetName val="No.6.2 (Example)"/>
      <sheetName val="no.6.4 (Example)"/>
      <sheetName val="Index_รวม"/>
      <sheetName val="Index (รายรับ)"/>
      <sheetName val="Level (รายรับ)"/>
      <sheetName val="Index (รายจ่าย)"/>
      <sheetName val="Level (รายจ่าย)"/>
      <sheetName val="Index No.6"/>
      <sheetName val="Index(วิธีจัดซื้อจัดจ้างNo.6)"/>
      <sheetName val="Level(แผนงานno.7)"/>
      <sheetName val="Index No.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6">
          <cell r="D6" t="str">
            <v>ตัวชี้วัด : เชิงปริมาณ</v>
          </cell>
        </row>
      </sheetData>
      <sheetData sheetId="11" refreshError="1"/>
      <sheetData sheetId="12">
        <row r="3">
          <cell r="A3" t="str">
            <v>รายได้จากการดำเนินงาน</v>
          </cell>
        </row>
      </sheetData>
      <sheetData sheetId="13" refreshError="1"/>
      <sheetData sheetId="14">
        <row r="3">
          <cell r="A3" t="str">
            <v>งบบุคลากร</v>
          </cell>
        </row>
      </sheetData>
      <sheetData sheetId="15">
        <row r="2">
          <cell r="A2" t="str">
            <v>*********ครุภัณฑ์*********</v>
          </cell>
          <cell r="B2" t="str">
            <v>*********ครุภัณฑ์*********</v>
          </cell>
        </row>
        <row r="3">
          <cell r="A3" t="str">
            <v>ครุภัณฑ์ก่อสร้าง</v>
          </cell>
          <cell r="B3" t="str">
            <v>ครุภัณฑ์ทดแทนของเดิม</v>
          </cell>
        </row>
        <row r="4">
          <cell r="A4" t="str">
            <v>ครุภัณฑ์การเกษตร</v>
          </cell>
          <cell r="B4" t="str">
            <v>ครุภัณฑ์เพิ่มประสิทธิภาพ</v>
          </cell>
        </row>
        <row r="5">
          <cell r="A5" t="str">
            <v>ครุภัณฑ์การศึกษา</v>
          </cell>
          <cell r="B5" t="str">
            <v>ครุภัณฑ์ใหม่ไม่เคยมี</v>
          </cell>
        </row>
        <row r="6">
          <cell r="A6" t="str">
            <v>ครุภัณฑ์กีฬา</v>
          </cell>
          <cell r="B6" t="str">
            <v>ครุภัณฑ์ใหม่เพิ่มเติม</v>
          </cell>
        </row>
        <row r="7">
          <cell r="A7" t="str">
            <v>ครุภัณฑ์คอมพิวเตอร์</v>
          </cell>
          <cell r="B7" t="str">
            <v>ครุภัณฑ์ประจำอาคาร</v>
          </cell>
        </row>
        <row r="8">
          <cell r="A8" t="str">
            <v>ครุภัณฑ์โฆษณาและเผยแพร่</v>
          </cell>
          <cell r="B8" t="str">
            <v>ครุภัณฑ์ผูกพันเดิม</v>
          </cell>
        </row>
        <row r="9">
          <cell r="A9" t="str">
            <v>ครุภัณฑ์งานบ้านงานครัว</v>
          </cell>
          <cell r="B9" t="str">
            <v>*********สิ่งก่อสร้าง*********</v>
          </cell>
        </row>
        <row r="10">
          <cell r="A10" t="str">
            <v>ครุภัณฑ์ดนตรีและนาฏศิลป์</v>
          </cell>
          <cell r="B10" t="str">
            <v>สิ่งก่อสร้างปีเดียว</v>
          </cell>
        </row>
        <row r="11">
          <cell r="A11" t="str">
            <v>ครุภัณฑ์ไฟฟ้าและการสื่อสาร</v>
          </cell>
          <cell r="B11" t="str">
            <v>ปรับปรุงสิ่งก่อสร้าง</v>
          </cell>
        </row>
        <row r="12">
          <cell r="A12" t="str">
            <v>ครุภัณฑ์ยานพาหนะและขนส่ง</v>
          </cell>
          <cell r="B12" t="str">
            <v xml:space="preserve">สิ่งก่อสร้างผูกพันเดิม </v>
          </cell>
        </row>
        <row r="13">
          <cell r="A13" t="str">
            <v>ครุภัณฑ์โรงงาน</v>
          </cell>
          <cell r="B13" t="str">
            <v>สิ่งก่อสร้างผูกพันใหม่</v>
          </cell>
        </row>
        <row r="14">
          <cell r="A14" t="str">
            <v>ครุภัณฑ์วิทยาศาสตร์และการแพทย์</v>
          </cell>
        </row>
        <row r="15">
          <cell r="A15" t="str">
            <v>ครุภัณฑ์สนาม</v>
          </cell>
        </row>
        <row r="16">
          <cell r="A16" t="str">
            <v>ครุภัณฑ์สำนักงาน</v>
          </cell>
        </row>
        <row r="17">
          <cell r="A17" t="str">
            <v>ครุภัณฑ์สำรวจ</v>
          </cell>
        </row>
        <row r="18">
          <cell r="A18" t="str">
            <v>ครุภัณฑ์อาวุธ</v>
          </cell>
        </row>
        <row r="19">
          <cell r="A19" t="str">
            <v>ครุภัณฑ์อื่น</v>
          </cell>
        </row>
        <row r="20">
          <cell r="A20" t="str">
            <v>*********สิ่งก่อสร้าง*********</v>
          </cell>
        </row>
        <row r="21">
          <cell r="A21" t="str">
            <v>สิ่งก่อสร้างทดแทนของเดิม</v>
          </cell>
        </row>
        <row r="22">
          <cell r="A22" t="str">
            <v>ปรับปรุงสิ่งก่อสร้าง</v>
          </cell>
        </row>
        <row r="23">
          <cell r="A23" t="str">
            <v>สิ่งก่อสร้างใหม่</v>
          </cell>
        </row>
      </sheetData>
      <sheetData sheetId="16">
        <row r="2">
          <cell r="E2" t="str">
            <v>1503010010 ครุภัณฑ์สำนักงาน</v>
          </cell>
        </row>
        <row r="3">
          <cell r="E3" t="str">
            <v>1503020010 ครุภัณฑ์ยานพาหนะและขนส่ง</v>
          </cell>
        </row>
        <row r="4">
          <cell r="E4" t="str">
            <v>1503030010 ครุภัณฑ์ไฟฟ้าและสื่อสาร</v>
          </cell>
        </row>
        <row r="5">
          <cell r="E5" t="str">
            <v>1503040010 ครุภัณฑ์โฆษณาและเผยแพร่</v>
          </cell>
        </row>
        <row r="6">
          <cell r="E6" t="str">
            <v>1503050010 ครุภัณฑ์การเกษตร</v>
          </cell>
        </row>
        <row r="7">
          <cell r="E7" t="str">
            <v>1503060010 ครุภัณฑ์โรงงาน</v>
          </cell>
        </row>
        <row r="8">
          <cell r="E8" t="str">
            <v>1503070010 ครุภัณฑ์ก่อสร้าง</v>
          </cell>
        </row>
        <row r="9">
          <cell r="E9" t="str">
            <v>1503080010 ครุภัณฑ์สำรวจ</v>
          </cell>
        </row>
        <row r="10">
          <cell r="E10" t="str">
            <v>1503090010 ครุภัณฑ์วิทยาศาสตร์และการแพทย์</v>
          </cell>
        </row>
        <row r="11">
          <cell r="E11" t="str">
            <v>1503100010 ครุภัณฑ์คอมพิวเตอร์</v>
          </cell>
        </row>
        <row r="12">
          <cell r="E12" t="str">
            <v>1503110010 ครุภัณฑ์การศึกษา</v>
          </cell>
        </row>
        <row r="13">
          <cell r="E13" t="str">
            <v>1503120010 ครุภัณฑ์งานบ้านงานครัว</v>
          </cell>
        </row>
        <row r="14">
          <cell r="E14" t="str">
            <v>1503130010 ครุภัณฑ์กีฬา</v>
          </cell>
        </row>
        <row r="15">
          <cell r="E15" t="str">
            <v>1503140010 ครุภัณฑ์ดนตรีและนาฏศิลป์</v>
          </cell>
        </row>
        <row r="16">
          <cell r="E16" t="str">
            <v>1503150010 ครุภัณฑ์สนาม</v>
          </cell>
        </row>
        <row r="17">
          <cell r="E17" t="str">
            <v>1503160010 ครุภัณฑ์อาวุธ</v>
          </cell>
        </row>
        <row r="18">
          <cell r="E18" t="str">
            <v>1503980010 ครุภัณฑ์อื่น</v>
          </cell>
        </row>
        <row r="19">
          <cell r="E19" t="str">
            <v>1505020010 โปรแกรมคอมพิวเตอร์</v>
          </cell>
        </row>
        <row r="20">
          <cell r="E20" t="str">
            <v>1501010010 ที่ดิน</v>
          </cell>
        </row>
        <row r="21">
          <cell r="E21" t="str">
            <v>1502010010 อาคารเพื่อพักอาศัย</v>
          </cell>
        </row>
        <row r="22">
          <cell r="E22" t="str">
            <v>1502010020 อาคารเพื่อการดำเนินงาน</v>
          </cell>
        </row>
        <row r="23">
          <cell r="E23" t="str">
            <v>1502010030 อาคารเพื่อประโยชน์อื่น</v>
          </cell>
        </row>
        <row r="24">
          <cell r="E24" t="str">
            <v>1502010040 ส่วนปรับปรุงอาคารเช่า</v>
          </cell>
        </row>
        <row r="25">
          <cell r="E25" t="str">
            <v>1502020010 สิ่งปลูกสร้าง</v>
          </cell>
        </row>
        <row r="26">
          <cell r="E26" t="str">
            <v>1504010010 ถนน</v>
          </cell>
        </row>
        <row r="27">
          <cell r="E27" t="str">
            <v>1504020010 สะพาน</v>
          </cell>
        </row>
        <row r="28">
          <cell r="E28" t="str">
            <v>1504990010 สินทรัพย์โครงสร้างพื้นฐาน-ไฟฟ้า</v>
          </cell>
        </row>
        <row r="29">
          <cell r="E29" t="str">
            <v>1504990020 สินทรัพย์โครงสร้างพื้นฐาน-ประปา</v>
          </cell>
        </row>
        <row r="30">
          <cell r="E30" t="str">
            <v>1504990030 สินทรัพย์โครงสร้างพื้นฐาน-ระบบสื่อสาร</v>
          </cell>
        </row>
        <row r="31">
          <cell r="E31" t="str">
            <v>1504990040 สินทรัพย์โครงสร้างพื้นฐาน-สุขาภิบาล</v>
          </cell>
        </row>
        <row r="32">
          <cell r="E32" t="str">
            <v>1504990050 สินทรัพย์โครงสร้างพื้นฐาน-ระบบกายภาพ</v>
          </cell>
        </row>
        <row r="33">
          <cell r="E33" t="str">
            <v>1504999990 สินทรัพย์โครงสร้างพื้นฐานอื่น</v>
          </cell>
        </row>
        <row r="34">
          <cell r="E34" t="str">
            <v>1503985010 ครุภัณฑ์อื่น interface</v>
          </cell>
        </row>
      </sheetData>
      <sheetData sheetId="17" refreshError="1"/>
      <sheetData sheetId="18">
        <row r="2">
          <cell r="A2" t="str">
            <v>5202010060 เงินชดเชยพนักงานมหาวิทยาลัยพ้นสภาพ</v>
          </cell>
          <cell r="C2" t="str">
            <v>1501010010 ที่ดิน</v>
          </cell>
        </row>
        <row r="3">
          <cell r="A3" t="str">
            <v>5203010090 เงินรางวัลประจำปีเงินรายได้</v>
          </cell>
          <cell r="C3" t="str">
            <v>1502010010 อาคารเพื่อพักอาศัย</v>
          </cell>
        </row>
        <row r="4">
          <cell r="A4" t="str">
            <v>5204010060 เงินค่าเล่าเรียนบุตร พม.</v>
          </cell>
          <cell r="C4" t="str">
            <v>1502010020 อาคารเพื่อการดำเนินงาน</v>
          </cell>
        </row>
        <row r="5">
          <cell r="A5" t="str">
            <v>5204010080 เงินสงเคราะห์ผู้เสียชีวิตข้าราชการ / ลูกจ้าง</v>
          </cell>
          <cell r="C5" t="str">
            <v>1502010030 อาคารเพื่อประโยชน์อื่น</v>
          </cell>
        </row>
        <row r="6">
          <cell r="A6" t="str">
            <v>5204010090 เงินสงเคราะห์ผู้เสียชีวิต พนักงาน</v>
          </cell>
          <cell r="C6" t="str">
            <v>1502010040 ส่วนปรับปรุงอาคารเช่า</v>
          </cell>
        </row>
        <row r="7">
          <cell r="A7" t="str">
            <v>5204010110 เงินช่วยเหลือพนักงานมหาวิทยาลัย</v>
          </cell>
          <cell r="C7" t="str">
            <v>1502020010 สิ่งปลูกสร้าง</v>
          </cell>
        </row>
        <row r="8">
          <cell r="A8" t="str">
            <v>5204010120 เงินช่วยเหลือค่าที่พักในอาคารของมหาวิทยาลัย</v>
          </cell>
          <cell r="C8" t="str">
            <v>1503010010 ครุภัณฑ์สำนักงาน</v>
          </cell>
        </row>
        <row r="9">
          <cell r="A9" t="str">
            <v>5204020050 ค่ารักษาพยาบาล-คนไข้นอก</v>
          </cell>
          <cell r="C9" t="str">
            <v>1503020010 ครุภัณฑ์ยานพาหนะและขนส่ง</v>
          </cell>
        </row>
        <row r="10">
          <cell r="A10" t="str">
            <v>5204020060 ค่ารักษาพยาบาล-คนไข้ใน</v>
          </cell>
          <cell r="C10" t="str">
            <v>1503030010 ครุภัณฑ์ไฟฟ้าและสื่อสาร</v>
          </cell>
        </row>
        <row r="11">
          <cell r="A11" t="str">
            <v>5204020120 สวัสดิการแบบยืดหยุ่น (Flexible Benefit)</v>
          </cell>
          <cell r="C11" t="str">
            <v>1503040010 ครุภัณฑ์โฆษณาและเผยแพร่</v>
          </cell>
        </row>
        <row r="12">
          <cell r="A12" t="str">
            <v>5205010050 เงินสมทบกองทุนเงินสงเคราะห์</v>
          </cell>
          <cell r="C12" t="str">
            <v>1503050010 ครุภัณฑ์การเกษตร</v>
          </cell>
        </row>
        <row r="13">
          <cell r="A13" t="str">
            <v>5501010010 เงินอุดหนุนโครงการเฉพาะกิจ</v>
          </cell>
          <cell r="C13" t="str">
            <v>1503060010 ครุภัณฑ์โรงงาน</v>
          </cell>
        </row>
        <row r="14">
          <cell r="A14" t="str">
            <v>5502010010 เงินอุดหนุนการวิจัย</v>
          </cell>
          <cell r="C14" t="str">
            <v>1503070010 ครุภัณฑ์ก่อสร้าง</v>
          </cell>
        </row>
        <row r="15">
          <cell r="A15" t="str">
            <v>5502010020 เงินอุดหนุนบริการวิชาการ</v>
          </cell>
          <cell r="C15" t="str">
            <v>1503080010 ครุภัณฑ์สำรวจ</v>
          </cell>
        </row>
        <row r="16">
          <cell r="A16" t="str">
            <v>5502010060 เงินอุดหนุนการวิจัย (Talent)</v>
          </cell>
          <cell r="C16" t="str">
            <v>1503090010 ครุภัณฑ์วิทยาศาสตร์และการแพทย์</v>
          </cell>
        </row>
        <row r="17">
          <cell r="A17" t="str">
            <v>5502010070 เงินอุดหนุนการทำผลงานเพื่อพัฒนางาน</v>
          </cell>
          <cell r="C17" t="str">
            <v>1503100010 ครุภัณฑ์คอมพิวเตอร์</v>
          </cell>
        </row>
        <row r="18">
          <cell r="A18" t="str">
            <v>5502020010 เงินอุดหนุนทุนการศึกษา นศ.</v>
          </cell>
          <cell r="C18" t="str">
            <v>1503110010 ครุภัณฑ์การศึกษา</v>
          </cell>
        </row>
        <row r="19">
          <cell r="A19" t="str">
            <v>5502020020 เงินอุดหนุนกิจกรรมนศ.</v>
          </cell>
          <cell r="C19" t="str">
            <v>1503120010 ครุภัณฑ์งานบ้านงานครัว</v>
          </cell>
        </row>
        <row r="20">
          <cell r="A20" t="str">
            <v>5502030010 เงินอุดหนุนโครงการด้านทำนุบำรุงศิลปวัฒนธรรม</v>
          </cell>
          <cell r="C20" t="str">
            <v>1503130010 ครุภัณฑ์กีฬา</v>
          </cell>
        </row>
        <row r="21">
          <cell r="A21" t="str">
            <v>5502030020 เงินอุดหนุนกิจกรรมกีฬา</v>
          </cell>
          <cell r="C21" t="str">
            <v>1503140010 ครุภัณฑ์ดนตรีและนาฏศิลป์</v>
          </cell>
        </row>
        <row r="22">
          <cell r="A22" t="str">
            <v>5502040010 เงินอุดหนุนสวัสดิการ</v>
          </cell>
          <cell r="C22" t="str">
            <v>1503150010 ครุภัณฑ์สนาม</v>
          </cell>
        </row>
        <row r="23">
          <cell r="A23" t="str">
            <v>5502050010 เงินอุดหนุนเพื่อการดำเนินงาน</v>
          </cell>
          <cell r="C23" t="str">
            <v>1503160010 ครุภัณฑ์อาวุธ</v>
          </cell>
        </row>
        <row r="24">
          <cell r="A24" t="str">
            <v>5502059990 เงินอุดหนุนอื่น</v>
          </cell>
          <cell r="C24" t="str">
            <v>1503980010 ครุภัณฑ์อื่น</v>
          </cell>
        </row>
        <row r="25">
          <cell r="A25" t="str">
            <v>5503010010 รายจ่ายตามบัญชีทุนเฉพาะ</v>
          </cell>
          <cell r="C25" t="str">
            <v>1503985010 ครุภัณฑ์อื่น interface</v>
          </cell>
        </row>
        <row r="26">
          <cell r="C26" t="str">
            <v>1504010010 ถนน</v>
          </cell>
        </row>
        <row r="27">
          <cell r="C27" t="str">
            <v>1504020010 สะพาน</v>
          </cell>
        </row>
        <row r="28">
          <cell r="C28" t="str">
            <v>1504990010 สินทรัพย์โครงสร้างพื้นฐาน-ไฟฟ้า</v>
          </cell>
        </row>
        <row r="29">
          <cell r="C29" t="str">
            <v>1504990020 สินทรัพย์โครงสร้างพื้นฐาน-ประปา</v>
          </cell>
        </row>
        <row r="30">
          <cell r="C30" t="str">
            <v>1504990030 สินทรัพย์โครงสร้างพื้นฐาน-ระบบสื่อสาร</v>
          </cell>
        </row>
        <row r="31">
          <cell r="C31" t="str">
            <v>1504990040 สินทรัพย์โครงสร้างพื้นฐาน-สุขาภิบาล</v>
          </cell>
        </row>
        <row r="32">
          <cell r="C32" t="str">
            <v>1504990050 สินทรัพย์โครงสร้างพื้นฐาน-ระบบกายภาพ</v>
          </cell>
        </row>
        <row r="33">
          <cell r="C33" t="str">
            <v>1504999990 สินทรัพย์โครงสร้างพื้นฐานอื่น</v>
          </cell>
        </row>
        <row r="34">
          <cell r="C34" t="str">
            <v>1505010010 สิทธิการเช่าอาคารสิ่งปลูกสร้าง</v>
          </cell>
        </row>
        <row r="35">
          <cell r="C35" t="str">
            <v>1505020010 โปรแกรมคอมพิวเตอร์</v>
          </cell>
        </row>
        <row r="36">
          <cell r="C36" t="str">
            <v>1505030010 สิทธิบัตรและอนุสิทธิบัตร</v>
          </cell>
        </row>
        <row r="37">
          <cell r="C37" t="str">
            <v>1505030020 ลิขสิทธิ์ซอฟแวร์</v>
          </cell>
        </row>
        <row r="38">
          <cell r="C38" t="str">
            <v>1505030030 สิทธิในการเช่าที่ดิน</v>
          </cell>
        </row>
        <row r="39">
          <cell r="C39" t="str">
            <v>1901030010 ศิลปวัตถุและสิ่งของหายาก</v>
          </cell>
        </row>
        <row r="40">
          <cell r="C40" t="str">
            <v>5201030020 ค่าจ้างชั่วคราว</v>
          </cell>
        </row>
        <row r="41">
          <cell r="C41" t="str">
            <v>5202010060 เงินชดเชยพนักงานมหาวิทยาลัยพ้นสภาพ</v>
          </cell>
        </row>
        <row r="42">
          <cell r="C42" t="str">
            <v>5202010100 เงินชดเชยเมื่อสิ้นสุดสัญญา ลูกจ้างชั่วคราวเงิน รด.</v>
          </cell>
        </row>
        <row r="43">
          <cell r="C43" t="str">
            <v>5202010120 บำเหน็จลูกจ้างชาวต่างประเทศ</v>
          </cell>
        </row>
        <row r="44">
          <cell r="C44" t="str">
            <v>5202010130 เงินชดเชยกรณีเลิกจ้างก่อนครบสัญญา</v>
          </cell>
        </row>
        <row r="45">
          <cell r="C45" t="str">
            <v>5203010010 ค่าอาหารทำการล่วงเวลา</v>
          </cell>
        </row>
        <row r="46">
          <cell r="C46" t="str">
            <v>5203010020 ค่าเช่าบ้าน</v>
          </cell>
        </row>
        <row r="47">
          <cell r="C47" t="str">
            <v>5203010030 ค่าตอบแทนการปฏิบัติงาน(PA)</v>
          </cell>
        </row>
        <row r="48">
          <cell r="C48" t="str">
            <v>5203010070 เงินเพิ่มค่าครองชีพชั่วคราว-ลูกจ้างชั่วคราว</v>
          </cell>
        </row>
        <row r="49">
          <cell r="C49" t="str">
            <v>5203010090 เงินรางวัลประจำปีเงินรายได้</v>
          </cell>
        </row>
        <row r="50">
          <cell r="C50" t="str">
            <v>5203020030 ค่าตอบแทนพิเศษบุคลากรเต็มขั้น</v>
          </cell>
        </row>
        <row r="51">
          <cell r="C51" t="str">
            <v>5203020040 ค่าตอบแทนรายเดือนเฉพาะตำแหน่ง</v>
          </cell>
        </row>
        <row r="52">
          <cell r="C52" t="str">
            <v>5203020050 ค่าตอบแทนผู้ปฏิบัติงานด้านการสาธารณสุข (พตส.)</v>
          </cell>
        </row>
        <row r="53">
          <cell r="C53" t="str">
            <v>5203020060 ค่าตอบแทนพาหนะเหมาจ่ายผู้บริหาร</v>
          </cell>
        </row>
        <row r="54">
          <cell r="C54" t="str">
            <v>5203020080 ค่าตอบแทน talent Management</v>
          </cell>
        </row>
        <row r="55">
          <cell r="C55" t="str">
            <v>5203020090 ค่าตอบแทนพิเศษ Research Reward</v>
          </cell>
        </row>
        <row r="56">
          <cell r="C56" t="str">
            <v>5203020100 ค่าพาหนะผู้บริหารข้ามส่วนงาน</v>
          </cell>
        </row>
        <row r="57">
          <cell r="C57" t="str">
            <v>5203020110 ค่าตอบแทนอื่นของบุคลากรข้ามส่วนงาน</v>
          </cell>
        </row>
        <row r="58">
          <cell r="C58" t="str">
            <v>5203029990 ค่าตอบแทนอื่น ๆของบุคลากร</v>
          </cell>
        </row>
        <row r="59">
          <cell r="C59" t="str">
            <v>5204010060 เงินค่าเล่าเรียนบุตร พม.</v>
          </cell>
        </row>
        <row r="60">
          <cell r="C60" t="str">
            <v>5204010080 เงินสงเคราะห์ผู้เสียชีวิตข้าราชการ / ลูกจ้าง</v>
          </cell>
        </row>
        <row r="61">
          <cell r="C61" t="str">
            <v>5204010090 เงินสงเคราะห์ผู้เสียชีวิต พนักงาน</v>
          </cell>
        </row>
        <row r="62">
          <cell r="C62" t="str">
            <v>5204010110 เงินช่วยเหลือพนักงานมหาวิทยาลัย</v>
          </cell>
        </row>
        <row r="63">
          <cell r="C63" t="str">
            <v>5204010120 เงินช่วยเหลือค่าที่พักในอาคารของมหาวิทยาลัย</v>
          </cell>
        </row>
        <row r="64">
          <cell r="C64" t="str">
            <v>5204020050 ค่ารักษาพยาบาล-คนไข้นอก</v>
          </cell>
        </row>
        <row r="65">
          <cell r="C65" t="str">
            <v>5204020060 ค่ารักษาพยาบาล-คนไข้ใน</v>
          </cell>
        </row>
        <row r="66">
          <cell r="C66" t="str">
            <v>5204020070 เงินสมทบประกันสุขภาพแบบกลุ่ม</v>
          </cell>
        </row>
        <row r="67">
          <cell r="C67" t="str">
            <v>5204020120 สวัสดิการแบบยืดหยุ่น (Flexible Benefit)</v>
          </cell>
        </row>
        <row r="68">
          <cell r="C68" t="str">
            <v>5204029990 ค่าสวัสดิการอื่น</v>
          </cell>
        </row>
        <row r="69">
          <cell r="C69" t="str">
            <v>5205010030 เงินสมทบกองทุนสำรองเลี้ยงชีพ</v>
          </cell>
        </row>
        <row r="70">
          <cell r="C70" t="str">
            <v>5205010040 เงินสมทบประกันสังคม</v>
          </cell>
        </row>
        <row r="71">
          <cell r="C71" t="str">
            <v>5205010050 เงินสมทบกองทุนเงินสงเคราะห์</v>
          </cell>
        </row>
        <row r="72">
          <cell r="C72" t="str">
            <v>5205010100 เงินสมทบการจ่ายเงินทดแทนเงินประกันสังคมให้ลูกจ้าง/พนักงานมหาวิทยาลัย</v>
          </cell>
        </row>
        <row r="73">
          <cell r="C73" t="str">
            <v>5206010010 ค่าฝึกอบรม สัมมนาดูงาน ภายในประเทศ</v>
          </cell>
        </row>
        <row r="74">
          <cell r="C74" t="str">
            <v>5206010020 ค่าฝึกอบรม สัมมนาดูงาน ต่างประเทศ</v>
          </cell>
        </row>
        <row r="75">
          <cell r="C75" t="str">
            <v>5206020010 ทุนการศึกษาพัฒนาบุคลากร ในประเทศ</v>
          </cell>
        </row>
        <row r="76">
          <cell r="C76" t="str">
            <v>5206020020 ทุนการศึกษาพัฒนาบุคลากร ต่างประเทศ</v>
          </cell>
        </row>
        <row r="77">
          <cell r="C77" t="str">
            <v>5301010010 เงินรางวัลกรรมการสอบ</v>
          </cell>
        </row>
        <row r="78">
          <cell r="C78" t="str">
            <v>5301010020 ค่าสอนพิเศษ</v>
          </cell>
        </row>
        <row r="79">
          <cell r="C79" t="str">
            <v>5301010030 ค่าตอบแทนวิทยากร</v>
          </cell>
        </row>
        <row r="80">
          <cell r="C80" t="str">
            <v>5301010040 ค่าควบคุมงานก่อสร้าง</v>
          </cell>
        </row>
        <row r="81">
          <cell r="C81" t="str">
            <v>5301010050 เงินค่าที่พักผู้เชี่ยวชาญต่างประเทศ</v>
          </cell>
        </row>
        <row r="82">
          <cell r="C82" t="str">
            <v>5301010060 ค่าพาหนะเหมาจ่าย</v>
          </cell>
        </row>
        <row r="83">
          <cell r="C83" t="str">
            <v>5301010070 ค่าตอบแทนช่วยปฏิบัติงานราชการ</v>
          </cell>
        </row>
        <row r="84">
          <cell r="C84" t="str">
            <v>5301010080 ค่าตอบแทนกก.ผู้อ่านและประเมินผลงานทางวิชาการ</v>
          </cell>
        </row>
        <row r="85">
          <cell r="C85" t="str">
            <v>5301010090 ค่าตอบแทนการแสดง</v>
          </cell>
        </row>
        <row r="86">
          <cell r="C86" t="str">
            <v>5301019990 ค่าตอบแทนอื่น</v>
          </cell>
        </row>
        <row r="87">
          <cell r="C87" t="str">
            <v>5302010010 ค่าซ่อมแซมบำรุงรักษายานพาหนะ</v>
          </cell>
        </row>
        <row r="88">
          <cell r="C88" t="str">
            <v>5302010020 ค่าซ่อมแซมบำรุงรักษาอาคาร สถานที่ สาธารณูปโภค</v>
          </cell>
        </row>
        <row r="89">
          <cell r="C89" t="str">
            <v>5302010030 ค่าซ่อมแซม/บำรุงรักษาระบบ/ครุภัณฑ์สารสนเทศ</v>
          </cell>
        </row>
        <row r="90">
          <cell r="C90" t="str">
            <v>5302010040 ค่าซ่อมแซมบำรุงรักษาครุภัณฑ์วิทย์, การแพทย์</v>
          </cell>
        </row>
        <row r="91">
          <cell r="C91" t="str">
            <v>5302010050 ค่าซ่อมแซมบำรุงรักษาทรัพย์สินอื่น</v>
          </cell>
        </row>
        <row r="92">
          <cell r="C92" t="str">
            <v>5302020010 ค่าจ้างทำความสะอาด</v>
          </cell>
        </row>
        <row r="93">
          <cell r="C93" t="str">
            <v>5302020020 ค่าจ้างรักษาความปลอดภัย</v>
          </cell>
        </row>
        <row r="94">
          <cell r="C94" t="str">
            <v>5302020030 ค่าจ้างที่ปรึกษา</v>
          </cell>
        </row>
        <row r="95">
          <cell r="C95" t="str">
            <v>5302020040 ค่าจ้างเหมาผู้ช่วยนักวิจัย</v>
          </cell>
        </row>
        <row r="96">
          <cell r="C96" t="str">
            <v>5302029990 ค่าจ้างเหมาบริการอื่น</v>
          </cell>
        </row>
        <row r="97">
          <cell r="C97" t="str">
            <v>5302030010 ค่าเช่าเครื่องถ่ายเอกสาร</v>
          </cell>
        </row>
        <row r="98">
          <cell r="C98" t="str">
            <v>5302030020 ค่าเช่าครุภัณฑ์สารสนเทศ</v>
          </cell>
        </row>
        <row r="99">
          <cell r="C99" t="str">
            <v>5302030030 ค่าเช่าอาคารและสถานที่</v>
          </cell>
        </row>
        <row r="100">
          <cell r="C100" t="str">
            <v>5302030040 ค่าเช่าครุภัณฑ์วิทยาศาสตร์และการแพทย์</v>
          </cell>
        </row>
        <row r="101">
          <cell r="C101" t="str">
            <v>5302030050 ค่าเช่ารถประจำตำแหน่ง</v>
          </cell>
        </row>
        <row r="102">
          <cell r="C102" t="str">
            <v>5302030060 ค่าเช่ารถอื่น ๆ</v>
          </cell>
        </row>
        <row r="103">
          <cell r="C103" t="str">
            <v>5302030070 ค่าเช่าครุภัณฑ์และเครื่องใช้สำนักงาน</v>
          </cell>
        </row>
        <row r="104">
          <cell r="C104" t="str">
            <v>5302039990 ค่าเช่าทรัพย์สินอื่น</v>
          </cell>
        </row>
        <row r="105">
          <cell r="C105" t="str">
            <v>5302040010 ค่าโฆษณาและประชาสัมพันธ์</v>
          </cell>
        </row>
        <row r="106">
          <cell r="C106" t="str">
            <v>5302050010 ค่าเบี้ยประกัน</v>
          </cell>
        </row>
        <row r="107">
          <cell r="C107" t="str">
            <v>5302050020 ค่าเบี้ยประกันรถยนต์และพรบ.</v>
          </cell>
        </row>
        <row r="108">
          <cell r="C108" t="str">
            <v>5302050030 ค่าเบี้ยประกันภัยอาคาร</v>
          </cell>
        </row>
        <row r="109">
          <cell r="C109" t="str">
            <v>5302060010 ค่าธรรมเนียมธนาคารและบัตรเครดิต</v>
          </cell>
        </row>
        <row r="110">
          <cell r="C110" t="str">
            <v>5302060020 ค่าสอบบัญชี</v>
          </cell>
        </row>
        <row r="111">
          <cell r="C111" t="str">
            <v>5302060030 ค่าตรวจประเมิน</v>
          </cell>
        </row>
        <row r="112">
          <cell r="C112" t="str">
            <v>5302069990 ค่าธรรมเนียมอื่น</v>
          </cell>
        </row>
        <row r="113">
          <cell r="C113" t="str">
            <v>5302070010 ค่ารับรองและพิธีการ</v>
          </cell>
        </row>
        <row r="114">
          <cell r="C114" t="str">
            <v>5302080010 ค่าเบี้ยประชุม</v>
          </cell>
        </row>
        <row r="115">
          <cell r="C115" t="str">
            <v>5302080020 ค่าอาหารในการประชุมดำเนินงาน</v>
          </cell>
        </row>
        <row r="116">
          <cell r="C116" t="str">
            <v>5302090010 ค่าใช้จ่ายสำหรับผู้ประกอบวิชาชีพอิสระ</v>
          </cell>
        </row>
        <row r="117">
          <cell r="C117" t="str">
            <v>5302999990 ค่าใช้สอยอื่น</v>
          </cell>
        </row>
        <row r="118">
          <cell r="C118" t="str">
            <v>5303010010 ค่าวัสดุสำนักงาน</v>
          </cell>
        </row>
        <row r="119">
          <cell r="C119" t="str">
            <v>5303010020 ค่าวัสดุซ่อมบำรุง/ก่อสร้าง</v>
          </cell>
        </row>
        <row r="120">
          <cell r="C120" t="str">
            <v>5303010030 ค่าวัสดุงานบ้านงานครัว</v>
          </cell>
        </row>
        <row r="121">
          <cell r="C121" t="str">
            <v>5303010040 ค่าวัสดุการเกษตร</v>
          </cell>
        </row>
        <row r="122">
          <cell r="C122" t="str">
            <v>5303010050 ค่าวัสดุยานพาหนะและขนส่ง</v>
          </cell>
        </row>
        <row r="123">
          <cell r="C123" t="str">
            <v>5303010060 ค่าวัสดุคอมพิวเตอร์และสารสนเทศ</v>
          </cell>
        </row>
        <row r="124">
          <cell r="C124" t="str">
            <v>5303010070 ค่าวัสดุไฟฟ้า วิทยุโฆษณาและเผยแพร่</v>
          </cell>
        </row>
        <row r="125">
          <cell r="C125" t="str">
            <v>5303010080 ค่าวัสดุหนังสือวารสารและสิ่งพิมพ์</v>
          </cell>
        </row>
        <row r="126">
          <cell r="C126" t="str">
            <v>5303010090 ค่าวัสดุแต่งกาย</v>
          </cell>
        </row>
        <row r="127">
          <cell r="C127" t="str">
            <v>5303010100 ค่าวัสดุกีฬา</v>
          </cell>
        </row>
        <row r="128">
          <cell r="C128" t="str">
            <v>5303010110 ค่าวัสดุสนาม</v>
          </cell>
        </row>
        <row r="129">
          <cell r="C129" t="str">
            <v>5303010120 ค่าวัสดุอาหารสัตว์</v>
          </cell>
        </row>
        <row r="130">
          <cell r="C130" t="str">
            <v>5303010130 ค่าวัสดุของที่ระลึก</v>
          </cell>
        </row>
        <row r="131">
          <cell r="C131" t="str">
            <v>5303010140 ค่าวัสดุบริโภค</v>
          </cell>
        </row>
        <row r="132">
          <cell r="C132" t="str">
            <v>5303010150 ค่าวัสดุสำรวจ</v>
          </cell>
        </row>
        <row r="133">
          <cell r="C133" t="str">
            <v>5303010160 ค่าวัสดุการศึกษา</v>
          </cell>
        </row>
        <row r="134">
          <cell r="C134" t="str">
            <v>5303010170 ค่าวัสดุเชื้อเพลิงและน้ำมันหล่อลื่น</v>
          </cell>
        </row>
        <row r="135">
          <cell r="C135" t="str">
            <v>5303010180 ค่าวัสดุอาวุธ</v>
          </cell>
        </row>
        <row r="136">
          <cell r="C136" t="str">
            <v>5303010190 ค่าวัสดุเลี้ยงสัตว์</v>
          </cell>
        </row>
        <row r="137">
          <cell r="C137" t="str">
            <v>5303010200 ค่าวัสดุสัตว์ทดลอง</v>
          </cell>
        </row>
        <row r="138">
          <cell r="C138" t="str">
            <v>5303010210 ค่าวัสดุเครื่องดนตรี</v>
          </cell>
        </row>
        <row r="139">
          <cell r="C139" t="str">
            <v>5303010220 ค่าวัสดุยา</v>
          </cell>
        </row>
        <row r="140">
          <cell r="C140" t="str">
            <v>5303010230 ค่าเวชภัณฑ์</v>
          </cell>
        </row>
        <row r="141">
          <cell r="C141" t="str">
            <v>5303010240 ค่าวัสดุทันตกรรม</v>
          </cell>
        </row>
        <row r="142">
          <cell r="C142" t="str">
            <v>5303010250 ค่าวัสดุวิทยาศาสตร์</v>
          </cell>
        </row>
        <row r="143">
          <cell r="C143" t="str">
            <v>5303010260 ค่าวัสดุบรรจุภัณฑ์</v>
          </cell>
        </row>
        <row r="144">
          <cell r="C144" t="str">
            <v>5304010010 ค่าเบี้ยเลี้ยงในประเทศ</v>
          </cell>
        </row>
        <row r="145">
          <cell r="C145" t="str">
            <v>5304010020 ค่าที่พักในประเทศ</v>
          </cell>
        </row>
        <row r="146">
          <cell r="C146" t="str">
            <v>5304010030 ค่าใช้จ่ายเดินทางอื่นในประเทศ</v>
          </cell>
        </row>
        <row r="147">
          <cell r="C147" t="str">
            <v>5304010040 ค่าตั๋วเครื่องบินในประเทศ</v>
          </cell>
        </row>
        <row r="148">
          <cell r="C148" t="str">
            <v>5304010050 ค่าเบี้ยเลี้ยงต่างประเทศ</v>
          </cell>
        </row>
        <row r="149">
          <cell r="C149" t="str">
            <v>5304010060 ค่าที่พักต่างประเทศ</v>
          </cell>
        </row>
        <row r="150">
          <cell r="C150" t="str">
            <v>5304010070 ค่าใช้จ่ายเดินทางอื่นต่างประเทศ</v>
          </cell>
        </row>
        <row r="151">
          <cell r="C151" t="str">
            <v>5304010080 ค่าตั๋วเครื่องบินต่างประเทศ</v>
          </cell>
        </row>
        <row r="152">
          <cell r="C152" t="str">
            <v>5304020010 ค่าไฟฟ้า</v>
          </cell>
        </row>
        <row r="153">
          <cell r="C153" t="str">
            <v>5304020020 ค่าประปา</v>
          </cell>
        </row>
        <row r="154">
          <cell r="C154" t="str">
            <v>5304020030 ค่าโทรศัพท์</v>
          </cell>
        </row>
        <row r="155">
          <cell r="C155" t="str">
            <v>5304020040 ค่าไปรษณีย์และขนส่ง</v>
          </cell>
        </row>
        <row r="156">
          <cell r="C156" t="str">
            <v>5304020050 ค่าบริการสื่อสารและโทรคมนาคม</v>
          </cell>
        </row>
        <row r="157">
          <cell r="C157" t="str">
            <v>5304020060 ค่าโทรศัพท์เคลื่อนที่</v>
          </cell>
        </row>
        <row r="158">
          <cell r="C158" t="str">
            <v>5304020070 ค่าบริการเครือข่ายสารสนเทศ</v>
          </cell>
        </row>
        <row r="159">
          <cell r="C159" t="str">
            <v>5304040010 ค่าภาษี</v>
          </cell>
        </row>
        <row r="160">
          <cell r="C160" t="str">
            <v>5304050010 ดอกเบี้ยจ่าย</v>
          </cell>
        </row>
        <row r="161">
          <cell r="C161" t="str">
            <v>5304050020 ค่าบริการเก็บรักษาทรัพย์สิน</v>
          </cell>
        </row>
        <row r="162">
          <cell r="C162" t="str">
            <v>5304050030 ค่าใช้จ่ายอื่นในการบริหารการเงิน</v>
          </cell>
        </row>
        <row r="163">
          <cell r="C163" t="str">
            <v>5304990010 ค่าชดใช้ค่าเสียหาย</v>
          </cell>
        </row>
        <row r="164">
          <cell r="C164" t="str">
            <v>5304999990 ค่าใช้จ่ายอื่น</v>
          </cell>
        </row>
        <row r="165">
          <cell r="C165" t="str">
            <v>5501010010 เงินอุดหนุนโครงการเฉพาะกิจ</v>
          </cell>
        </row>
        <row r="166">
          <cell r="C166" t="str">
            <v>5502010010 เงินอุดหนุนการวิจัย</v>
          </cell>
        </row>
        <row r="167">
          <cell r="C167" t="str">
            <v>5502010020 เงินอุดหนุนบริการวิชาการ</v>
          </cell>
        </row>
        <row r="168">
          <cell r="C168" t="str">
            <v>5502010060 เงินอุดหนุนการวิจัย (Talent)</v>
          </cell>
        </row>
        <row r="169">
          <cell r="C169" t="str">
            <v>5502010070 เงินอุดหนุนการทำผลงานเพื่อพัฒนางาน</v>
          </cell>
        </row>
        <row r="170">
          <cell r="C170" t="str">
            <v>5502020010 เงินอุดหนุนทุนการศึกษา นศ.</v>
          </cell>
        </row>
        <row r="171">
          <cell r="C171" t="str">
            <v>5502020020 เงินอุดหนุนกิจกรรมนศ.</v>
          </cell>
        </row>
        <row r="172">
          <cell r="C172" t="str">
            <v>5502030010 เงินอุดหนุนโครงการด้านทำนุบำรุงศิลปวัฒนธรรม</v>
          </cell>
        </row>
        <row r="173">
          <cell r="C173" t="str">
            <v>5502030020 เงินอุดหนุนกิจกรรมกีฬา</v>
          </cell>
        </row>
        <row r="174">
          <cell r="C174" t="str">
            <v>5502040010 เงินอุดหนุนสวัสดิการ</v>
          </cell>
        </row>
        <row r="175">
          <cell r="C175" t="str">
            <v>5502040020 เงินสงเคราะห์นักศึกษา</v>
          </cell>
        </row>
        <row r="176">
          <cell r="C176" t="str">
            <v>5502040030 ค่าบริการสุขภาพนักศึกษา</v>
          </cell>
        </row>
        <row r="177">
          <cell r="C177" t="str">
            <v>5502050010 เงินอุดหนุนเพื่อการดำเนินงาน</v>
          </cell>
        </row>
        <row r="178">
          <cell r="C178" t="str">
            <v>5502059990 เงินอุดหนุนอื่น</v>
          </cell>
        </row>
        <row r="179">
          <cell r="C179" t="str">
            <v>5503010010 รายจ่ายตามบัญชีทุนเฉพาะ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บบฟอร์มที่ 1"/>
      <sheetName val="ตย. Form 1 (เงินแผ่นดิน)"/>
      <sheetName val="แบบฟอร์มที่ 2"/>
      <sheetName val="ตย. Form 2 (เงินรายได้)"/>
      <sheetName val="index"/>
    </sheetNames>
    <sheetDataSet>
      <sheetData sheetId="0">
        <row r="3">
          <cell r="C3" t="str">
            <v xml:space="preserve">Z100: อื่นๆ </v>
          </cell>
        </row>
      </sheetData>
      <sheetData sheetId="1"/>
      <sheetData sheetId="2"/>
      <sheetData sheetId="3">
        <row r="3">
          <cell r="C3" t="str">
            <v xml:space="preserve">Z100: อื่นๆ </v>
          </cell>
        </row>
      </sheetData>
      <sheetData sheetId="4">
        <row r="3">
          <cell r="C3" t="str">
            <v xml:space="preserve">Z100: อื่นๆ </v>
          </cell>
        </row>
        <row r="4">
          <cell r="C4" t="str">
            <v>Z101: งานการศึกษา</v>
          </cell>
        </row>
        <row r="5">
          <cell r="C5" t="str">
            <v>Z102: งานวิจัย</v>
          </cell>
        </row>
        <row r="6">
          <cell r="C6" t="str">
            <v>Z103: งานบริการวิชาการ</v>
          </cell>
        </row>
        <row r="7">
          <cell r="C7" t="str">
            <v>Z104: งานทำนุบำรุงศิลปวัฒนธรรม</v>
          </cell>
        </row>
        <row r="8">
          <cell r="C8" t="str">
            <v>Z105: งานบริการสุขภาพ</v>
          </cell>
        </row>
        <row r="9">
          <cell r="C9" t="str">
            <v>Z106: ผลิต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(รายรับ)"/>
      <sheetName val="เอกสารนำส่ง"/>
      <sheetName val="index รายรับ"/>
      <sheetName val="no.1"/>
      <sheetName val="no.2"/>
      <sheetName val="no.3"/>
      <sheetName val="no.4"/>
      <sheetName val="no.4 (Example)"/>
      <sheetName val="no.5"/>
      <sheetName val="index รายจ่าย"/>
      <sheetName val="no.6"/>
      <sheetName val="Index (รายจ่าย)"/>
      <sheetName val="no.6 (Example)"/>
      <sheetName val="no.7"/>
      <sheetName val="no.7 (Example)"/>
      <sheetName val="no.7.1 (Project Control)"/>
      <sheetName val="no.8"/>
      <sheetName val="no.8 (Example)"/>
      <sheetName val="no.9"/>
      <sheetName val="no.9 (Example)"/>
      <sheetName val="การจำแนกแผนงาน"/>
      <sheetName val="no.9.1"/>
      <sheetName val="Index no.9"/>
      <sheetName val="Explanation no.9"/>
      <sheetName val="no.9.2"/>
      <sheetName val="no.9.2 (Example)"/>
      <sheetName val="no.10"/>
      <sheetName val="no.10 (Example)"/>
      <sheetName val="Indexตัวชี้วัดและแผนงาน"/>
      <sheetName val="Index10-12(1)"/>
    </sheetNames>
    <sheetDataSet>
      <sheetData sheetId="0" refreshError="1"/>
      <sheetData sheetId="1" refreshError="1"/>
      <sheetData sheetId="2" refreshError="1">
        <row r="3">
          <cell r="A3" t="str">
            <v>รายได้จากการดำเนินงาน</v>
          </cell>
        </row>
        <row r="4">
          <cell r="A4" t="str">
            <v>รายได้ที่ไม่เกิดจากการดำเนินงาน</v>
          </cell>
        </row>
        <row r="5">
          <cell r="A5" t="str">
            <v>รายได้สะสม</v>
          </cell>
        </row>
        <row r="13">
          <cell r="A13" t="str">
            <v>รายได้จากการดำเนินงาน</v>
          </cell>
          <cell r="B13" t="str">
            <v>Level2_01</v>
          </cell>
        </row>
        <row r="14">
          <cell r="A14" t="str">
            <v>รายได้ที่ไม่เกิดจากการดำเนินงาน</v>
          </cell>
          <cell r="B14" t="str">
            <v>Level2_02</v>
          </cell>
        </row>
        <row r="15">
          <cell r="A15" t="str">
            <v>รายได้สะสม</v>
          </cell>
          <cell r="B15" t="str">
            <v>Level2_03</v>
          </cell>
        </row>
        <row r="16">
          <cell r="A16" t="str">
            <v>รายได้จากการจัดการศึกษา</v>
          </cell>
          <cell r="B16" t="str">
            <v>Level3_01</v>
          </cell>
        </row>
        <row r="17">
          <cell r="A17" t="str">
            <v>รายได้จากการให้บริการวิชาการและวิจัย</v>
          </cell>
          <cell r="B17" t="str">
            <v>Level3_02</v>
          </cell>
        </row>
        <row r="18">
          <cell r="A18" t="str">
            <v>รายได้จากการบริการสุขภาพ</v>
          </cell>
          <cell r="B18" t="str">
            <v>Level3_03</v>
          </cell>
        </row>
        <row r="19">
          <cell r="A19" t="str">
            <v>รายได้จากการลงทุน</v>
          </cell>
          <cell r="B19" t="str">
            <v>Level3_04</v>
          </cell>
        </row>
        <row r="20">
          <cell r="A20" t="str">
            <v>รายได้จากการบริหารสินทรัพย์</v>
          </cell>
          <cell r="B20" t="str">
            <v>Level3_05</v>
          </cell>
        </row>
        <row r="21">
          <cell r="A21" t="str">
            <v>รายได้จากการขายสินค้าและวัสดุสำรองคลัง</v>
          </cell>
          <cell r="B21" t="str">
            <v>Level3_06</v>
          </cell>
        </row>
        <row r="22">
          <cell r="A22" t="str">
            <v>รายได้จากการดำเนินงานอื่น</v>
          </cell>
          <cell r="B22" t="str">
            <v>Level3_07</v>
          </cell>
        </row>
        <row r="23">
          <cell r="A23" t="str">
            <v>รายได้จากการรับบริจาค</v>
          </cell>
          <cell r="B23" t="str">
            <v>Level3_08</v>
          </cell>
        </row>
        <row r="24">
          <cell r="A24" t="str">
            <v>การนำเงินรายได้สะสมหรือเงินต้นมาใช้</v>
          </cell>
          <cell r="B24" t="str">
            <v>Level3_09</v>
          </cell>
        </row>
        <row r="25">
          <cell r="A25" t="str">
            <v>รายได้ค่าธรรมเนียมการศึกษา</v>
          </cell>
          <cell r="B25" t="str">
            <v>Level4_01</v>
          </cell>
        </row>
        <row r="26">
          <cell r="A26" t="str">
            <v>รายได้จากศูนย์ปฏิบัติการโรงแรม</v>
          </cell>
          <cell r="B26" t="str">
            <v>Level4_02</v>
          </cell>
        </row>
        <row r="27">
          <cell r="A27" t="str">
            <v>รายได้จัดการศึกษาอื่น</v>
          </cell>
          <cell r="B27" t="str">
            <v>Level4_03</v>
          </cell>
        </row>
        <row r="28">
          <cell r="A28" t="str">
            <v>รายได้จากการให้บริการวิชาการ</v>
          </cell>
          <cell r="B28" t="str">
            <v>Level4_04</v>
          </cell>
        </row>
        <row r="29">
          <cell r="A29" t="str">
            <v>รายได้จากการวิจัย</v>
          </cell>
          <cell r="B29" t="str">
            <v>Level4_05</v>
          </cell>
        </row>
        <row r="30">
          <cell r="A30" t="str">
            <v xml:space="preserve">รายได้จากการบริการสุขภาพ </v>
          </cell>
          <cell r="B30" t="str">
            <v>Level4_06</v>
          </cell>
        </row>
        <row r="31">
          <cell r="A31" t="str">
            <v>ดอกเบี้ยรับและรายได้จากเงินลงทุน</v>
          </cell>
          <cell r="B31" t="str">
            <v>Level4_07</v>
          </cell>
        </row>
        <row r="32">
          <cell r="A32" t="str">
            <v xml:space="preserve">รายได้จากการบริหารสินทรัพย์ </v>
          </cell>
          <cell r="B32" t="str">
            <v>Level4_08</v>
          </cell>
        </row>
        <row r="33">
          <cell r="A33" t="str">
            <v xml:space="preserve">รายได้จากการขายสินค้าและวัสดุสำรองคลัง </v>
          </cell>
          <cell r="B33" t="str">
            <v>Level4_09</v>
          </cell>
        </row>
        <row r="34">
          <cell r="A34" t="str">
            <v>รายได้ค่าปรับและเงินบำรุง</v>
          </cell>
          <cell r="B34" t="str">
            <v>Level4_010</v>
          </cell>
        </row>
        <row r="35">
          <cell r="A35" t="str">
            <v>รายได้ตามบัญชีทุนเฉพาะ</v>
          </cell>
          <cell r="B35" t="str">
            <v>Level4_011</v>
          </cell>
        </row>
        <row r="36">
          <cell r="A36" t="str">
            <v>รายได้อื่น</v>
          </cell>
          <cell r="B36" t="str">
            <v>Level4_012</v>
          </cell>
        </row>
        <row r="37">
          <cell r="A37" t="str">
            <v xml:space="preserve">รายได้จากการรับบริจาค </v>
          </cell>
          <cell r="B37" t="str">
            <v>Level4_013</v>
          </cell>
        </row>
        <row r="38">
          <cell r="A38" t="str">
            <v>เงินรายได้สะสม</v>
          </cell>
          <cell r="B38" t="str">
            <v>Level4_014</v>
          </cell>
        </row>
        <row r="39">
          <cell r="A39" t="str">
            <v>เงินต้น</v>
          </cell>
          <cell r="B39" t="str">
            <v>Level4_014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6">
          <cell r="G6" t="str">
            <v>ตัวชี้วัด : เชิงปริมาณ</v>
          </cell>
        </row>
        <row r="7">
          <cell r="G7" t="str">
            <v>ตัวชี้วัด : เชิงคุณภาพ</v>
          </cell>
        </row>
        <row r="8">
          <cell r="G8" t="str">
            <v>ตัวชี้วัด : เชิงเวลา</v>
          </cell>
        </row>
        <row r="9">
          <cell r="G9" t="str">
            <v>ตัวชี้วัด : เชิงต้นทุน</v>
          </cell>
        </row>
      </sheetData>
      <sheetData sheetId="29" refreshError="1">
        <row r="81">
          <cell r="B81" t="str">
            <v>0150001 วิทยาศาสตร์สุขภาพLS</v>
          </cell>
        </row>
        <row r="82">
          <cell r="B82" t="str">
            <v>0160001 วิทยาศาสตร์สุขภาพBioMed</v>
          </cell>
        </row>
        <row r="83">
          <cell r="B83" t="str">
            <v>0210001 วิทยาศาสตร์เทคโนโลยีArt</v>
          </cell>
        </row>
        <row r="84">
          <cell r="B84" t="str">
            <v>0220001 วิทยาศาสตร์เทคโนโลยีNS</v>
          </cell>
        </row>
        <row r="85">
          <cell r="B85" t="str">
            <v>0230001 วิทยาศาสตร์เทคโนโลยีEG&amp;IT</v>
          </cell>
        </row>
        <row r="86">
          <cell r="B86" t="str">
            <v>0240001 วิทยาศาสตร์เทคโนโลยีSocia</v>
          </cell>
        </row>
        <row r="87">
          <cell r="B87" t="str">
            <v>0250001 วิทยาศาสตร์เทคโนโลยีLS</v>
          </cell>
        </row>
        <row r="88">
          <cell r="B88" t="str">
            <v>0310001 สังคมศาสตร์Art</v>
          </cell>
        </row>
        <row r="89">
          <cell r="B89" t="str">
            <v>0340001 สังคมศาสตร์SocialS</v>
          </cell>
        </row>
        <row r="90">
          <cell r="B90" t="str">
            <v>0340005 ศาลายาพาวิลเลียน</v>
          </cell>
        </row>
        <row r="91">
          <cell r="B91" t="str">
            <v>0370001 สังคมศาสตร์Support</v>
          </cell>
        </row>
        <row r="92">
          <cell r="B92" t="str">
            <v>0460001 จัดบริการรักษาพยาบาลBio</v>
          </cell>
        </row>
        <row r="93">
          <cell r="B93" t="str">
            <v>0510001 บริการวิชาการArt</v>
          </cell>
        </row>
        <row r="94">
          <cell r="B94" t="str">
            <v>0510019 บริการวิชาการดนตรีซีคอน</v>
          </cell>
        </row>
        <row r="95">
          <cell r="B95" t="str">
            <v>0510020 บริการวิชาการดนตรีพารากอน</v>
          </cell>
        </row>
        <row r="96">
          <cell r="B96" t="str">
            <v>0510021 บริการวิชาการCollegeShop</v>
          </cell>
        </row>
        <row r="97">
          <cell r="B97" t="str">
            <v>0510022 บริการวิชาการMusicSquare</v>
          </cell>
        </row>
        <row r="98">
          <cell r="B98" t="str">
            <v>0510026 บริการวิชาการซีคอนบางแค</v>
          </cell>
        </row>
        <row r="99">
          <cell r="B99" t="str">
            <v>0520001 บริการวิชาการNaturalSci</v>
          </cell>
        </row>
        <row r="100">
          <cell r="B100" t="str">
            <v>0530001 บริการวิชาการEG&amp;IT</v>
          </cell>
        </row>
        <row r="101">
          <cell r="B101" t="str">
            <v>0540001 บริการวิชาการSocialSci</v>
          </cell>
        </row>
        <row r="102">
          <cell r="B102" t="str">
            <v>0550001 บริการวิชาการLifeSciences</v>
          </cell>
        </row>
        <row r="103">
          <cell r="B103" t="str">
            <v>0560001 บริการวิชาการBiomedicine</v>
          </cell>
        </row>
        <row r="104">
          <cell r="B104" t="str">
            <v>0570001 บริการวิชาการSupport</v>
          </cell>
        </row>
        <row r="105">
          <cell r="B105" t="str">
            <v>0670001 ทำนุบำรุงศิลปวัฒนธรรมฯ</v>
          </cell>
        </row>
        <row r="106">
          <cell r="B106" t="str">
            <v>0670002 อุดหนุนทำนุบำรุงศิลปฯ</v>
          </cell>
        </row>
        <row r="107">
          <cell r="B107" t="str">
            <v>0710001 วิจัยถ่ายทอดเทคโนฯ Art</v>
          </cell>
        </row>
        <row r="108">
          <cell r="B108" t="str">
            <v>0720001 วิจัยถ่ายทอดเทคโนฯ NS</v>
          </cell>
        </row>
        <row r="109">
          <cell r="B109" t="str">
            <v>0730001 วิจัยถ่ายทอดเทคโนฯ EG</v>
          </cell>
        </row>
        <row r="110">
          <cell r="B110" t="str">
            <v>0730002 อุดหนุนวิจัยถ่ายทอดEG&amp;IT</v>
          </cell>
        </row>
        <row r="111">
          <cell r="B111" t="str">
            <v>0740001 วิจัยถ่ายทอดเทคโนฯ Soci</v>
          </cell>
        </row>
        <row r="112">
          <cell r="B112" t="str">
            <v>0750001 วิจัยถ่ายทอดเทคโนฯ LS</v>
          </cell>
        </row>
        <row r="113">
          <cell r="B113" t="str">
            <v>0760001 วิจัยถ่ายทอดเทคโนฯ Bio</v>
          </cell>
        </row>
        <row r="114">
          <cell r="B114" t="str">
            <v>0810001 วิจัยสร้างองค์ความรู้Art</v>
          </cell>
        </row>
        <row r="115">
          <cell r="B115" t="str">
            <v>0820001 วิจัยสร้างองค์ความรู้NS</v>
          </cell>
        </row>
        <row r="116">
          <cell r="B116" t="str">
            <v>0840001 วิจัยสร้างองค์ความรู้Soci</v>
          </cell>
        </row>
        <row r="117">
          <cell r="B117" t="str">
            <v>0840002 อุดหนุนวิจัยสร้างฯSocial</v>
          </cell>
        </row>
        <row r="118">
          <cell r="B118" t="str">
            <v>0850001 วิจัยสร้างองค์ความรู้LS</v>
          </cell>
        </row>
        <row r="119">
          <cell r="B119" t="str">
            <v>0860001 วิจัยสร้างองค์ความรู้Bio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นวทางการจัดทำ"/>
      <sheetName val="เอกสารนำส่ง"/>
      <sheetName val="No. 4"/>
      <sheetName val="No. 4.1"/>
      <sheetName val="No. 4.2"/>
      <sheetName val="INDEX รายจ่าย"/>
      <sheetName val="สูตรแผนงาน"/>
      <sheetName val="NO.4.2 แผนงาน"/>
      <sheetName val="Ind.4"/>
      <sheetName val="Ind.4.2"/>
      <sheetName val="สูตรCI"/>
      <sheetName val="CIi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">
          <cell r="G4" t="str">
            <v>0220005 อุดหนุนพัฒนากำลังคนNS</v>
          </cell>
        </row>
        <row r="5">
          <cell r="G5" t="str">
            <v>0370006 พัฒนากำลังคน-มนุษยศาสตร์ฯ</v>
          </cell>
        </row>
        <row r="6">
          <cell r="G6" t="str">
            <v>0340011 อุดหนุนจัดการศึกษาคนพิการ</v>
          </cell>
        </row>
        <row r="7">
          <cell r="G7" t="str">
            <v>0560004 อุดหนุนชันสูตรพลิกศพ</v>
          </cell>
        </row>
        <row r="8">
          <cell r="G8" t="str">
            <v>0550042 อ.วิเคราะห์สารนักกีฬา WADA</v>
          </cell>
        </row>
        <row r="9">
          <cell r="G9" t="str">
            <v>0560028 ศูนย์ทันตกรรมพระราชทาน</v>
          </cell>
        </row>
        <row r="10">
          <cell r="G10" t="str">
            <v>1050002 อุดหนุนการผลิตพยาบาลเพิ่ม</v>
          </cell>
        </row>
        <row r="11">
          <cell r="G11" t="str">
            <v>1060001 อุดหนุนการผลิตแพทย์เพิ่ม</v>
          </cell>
        </row>
        <row r="12">
          <cell r="G12" t="str">
            <v>1210001 เรียนฟรี 15 ปี  Art</v>
          </cell>
        </row>
        <row r="13">
          <cell r="G13" t="str">
            <v>1240001 เรียนฟรี 15 ปี  Social</v>
          </cell>
        </row>
        <row r="14">
          <cell r="G14" t="str">
            <v>5460001 อ.ทุนการศึกษาระดับป.เอก</v>
          </cell>
        </row>
        <row r="15">
          <cell r="G15" t="str">
            <v>Funtional Area ใหม่</v>
          </cell>
        </row>
      </sheetData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เอกสารนำส่ง"/>
      <sheetName val="รายรับ"/>
      <sheetName val="Ind.รายรับ"/>
      <sheetName val="Level (รายรับ)"/>
      <sheetName val="รายจ่าย"/>
      <sheetName val="No.3 Old"/>
      <sheetName val="Ind.รายจ่าย"/>
      <sheetName val="Level (รายจ่าย)"/>
      <sheetName val="งบลงทุน"/>
      <sheetName val="งบเงินอุดหนุน"/>
      <sheetName val="โครงการ"/>
      <sheetName val="Ind.โครงการ"/>
      <sheetName val="ตัวอย่าง เอกสารนำส่ง"/>
      <sheetName val="ตัวอย่าง รายรับ"/>
      <sheetName val="ตัวอย่าง รายจ่าย"/>
      <sheetName val="ตัวอย่าง งบลงทุน"/>
      <sheetName val="ตัวอย่าง งบเงินอุดหนุน"/>
      <sheetName val="ตัวอย่าง โครงการ"/>
      <sheetName val="INDEX รายจ่ายอุดหนุน"/>
      <sheetName val="CI-Index"/>
      <sheetName val="Cmmt item_x0009_Cmmt Item_x0009_Description"/>
      <sheetName val="สูตรCIอุดหนุน"/>
      <sheetName val="Index (รายรับ)"/>
    </sheetNames>
    <sheetDataSet>
      <sheetData sheetId="0" refreshError="1"/>
      <sheetData sheetId="1" refreshError="1"/>
      <sheetData sheetId="2" refreshError="1"/>
      <sheetData sheetId="3"/>
      <sheetData sheetId="4">
        <row r="2">
          <cell r="A2" t="str">
            <v>10101001 เงินรายได้ส่วนงาน</v>
          </cell>
          <cell r="C2" t="str">
            <v>0120001 วิทยาศาสตร์สุขภาพNS</v>
          </cell>
        </row>
        <row r="3">
          <cell r="A3" t="str">
            <v>10101002 รด.Muสนับสนุนส่วนงาน</v>
          </cell>
          <cell r="C3" t="str">
            <v>0150001 วิทยาศาสตร์สุขภาพLS</v>
          </cell>
        </row>
        <row r="4">
          <cell r="A4" t="str">
            <v>10101003 รายได้สะสม</v>
          </cell>
          <cell r="C4" t="str">
            <v>0160001 วิทยาศาสตร์สุขภาพBioMed</v>
          </cell>
        </row>
        <row r="5">
          <cell r="A5" t="str">
            <v>10101005 กองทุนเงินสวัสดิการ</v>
          </cell>
          <cell r="C5" t="str">
            <v>0170001 วิทยาศาสตร์สุขภาพSupport</v>
          </cell>
        </row>
        <row r="6">
          <cell r="A6" t="str">
            <v>10102002 เงินทุนวันมหิดล</v>
          </cell>
          <cell r="C6" t="str">
            <v>0170009 วิทยาศาสตร์สุขภาพ(ยุทธศาสตร์)Support</v>
          </cell>
        </row>
        <row r="7">
          <cell r="A7" t="str">
            <v>10102003 เงินทุนพระมรดกสมเด็จพระราชบิดา</v>
          </cell>
          <cell r="C7" t="str">
            <v>0170010 วิทยาศาสตร์สุขภาพ(ส่วนกลาง)Support</v>
          </cell>
        </row>
        <row r="8">
          <cell r="A8" t="str">
            <v>10102005 เงินสมทบกองทุนพิเศษ C.M.B.</v>
          </cell>
          <cell r="C8" t="str">
            <v>0210001 วิทยาศาสตร์เทคโนโลยีArt</v>
          </cell>
        </row>
        <row r="9">
          <cell r="A9" t="str">
            <v>10102007 กองทุนเฉลิมพระเกียรติ</v>
          </cell>
          <cell r="C9" t="str">
            <v>0220001 วิทยาศาสตร์เทคโนโลยีNS</v>
          </cell>
        </row>
        <row r="10">
          <cell r="A10" t="str">
            <v>10102008 กองทุนพระราชทานพัฒนาศิริราช</v>
          </cell>
          <cell r="C10" t="str">
            <v>0230001 วิทยาศาสตร์เทคโนโลยีEG&amp;IT</v>
          </cell>
        </row>
        <row r="11">
          <cell r="A11" t="str">
            <v>10102009 ค่าลงทะเบียนปริญญา</v>
          </cell>
          <cell r="C11" t="str">
            <v>0240001 วิทยาศาสตร์เทคโนโลยีSocia</v>
          </cell>
        </row>
        <row r="12">
          <cell r="A12" t="str">
            <v>10102012 ทุนวันแม่-มหิดล</v>
          </cell>
          <cell r="C12" t="str">
            <v>0250001 วิทยาศาสตร์เทคโนโลยีLS</v>
          </cell>
        </row>
        <row r="13">
          <cell r="A13" t="str">
            <v>10102015 ทุนห้องสมุดดนตรีสมเด็จพระเทพรัตน์</v>
          </cell>
          <cell r="C13" t="str">
            <v>0270001 วิทยาศาสตร์เทคโนโลยีSup</v>
          </cell>
        </row>
        <row r="14">
          <cell r="A14" t="str">
            <v>10102016 เงินโครงการเฉพาะกิจ</v>
          </cell>
          <cell r="C14" t="str">
            <v>0310001 สังคมศาสตร์Art</v>
          </cell>
        </row>
        <row r="15">
          <cell r="A15" t="str">
            <v>10102018 อนุรักษ์สิ่งแวดล้อม</v>
          </cell>
          <cell r="C15" t="str">
            <v>0340001 สังคมศาสตร์SocialS</v>
          </cell>
        </row>
        <row r="16">
          <cell r="A16" t="str">
            <v>10102024 ศูนย์จิตตปัญญาศึกษา</v>
          </cell>
          <cell r="C16" t="str">
            <v>0370001 สังคมศาสตร์Support</v>
          </cell>
        </row>
        <row r="17">
          <cell r="A17" t="str">
            <v>10102027 MU Corner</v>
          </cell>
          <cell r="C17" t="str">
            <v>0450001 จัดบริการรักษาพยาบาลLs</v>
          </cell>
        </row>
        <row r="18">
          <cell r="A18" t="str">
            <v>10102032 กองทุนจดหมายเหตุและพิพิธภัณฑ์</v>
          </cell>
          <cell r="C18" t="str">
            <v>0460001 จัดบริการรักษาพยาบาลBio</v>
          </cell>
        </row>
        <row r="19">
          <cell r="A19" t="str">
            <v>10102034 ศูนย์การเรียนรู้</v>
          </cell>
          <cell r="C19" t="str">
            <v>0470001 จัดบริการรักษาพยาบาลSup</v>
          </cell>
        </row>
        <row r="20">
          <cell r="A20" t="str">
            <v>10102035 ร้านHarmony(สินทรัพย์)</v>
          </cell>
          <cell r="C20" t="str">
            <v>0510001 บริการวิชาการArt</v>
          </cell>
        </row>
        <row r="21">
          <cell r="A21" t="str">
            <v>10102036 คจต.ส.สิทธิมนุษยชน</v>
          </cell>
          <cell r="C21" t="str">
            <v>0510019 บริการวิชาการดนตรีซีคอน</v>
          </cell>
        </row>
        <row r="22">
          <cell r="A22" t="str">
            <v>10102040 ทุน MU Channel</v>
          </cell>
          <cell r="C22" t="str">
            <v>0510020 บริการวิชาการดนตรีพารากอน</v>
          </cell>
        </row>
        <row r="23">
          <cell r="A23" t="str">
            <v>10102042 กองทุนโรงเรียนทันตแพทย์นานาชาติ</v>
          </cell>
          <cell r="C23" t="str">
            <v>0510021 บริการวิชาการCollegeShop</v>
          </cell>
        </row>
        <row r="24">
          <cell r="A24" t="str">
            <v>10201003 กองทุนเพื่อการศึกษา</v>
          </cell>
          <cell r="C24" t="str">
            <v>0510026 บริการวิชาการซีคอนบางแค</v>
          </cell>
        </row>
        <row r="25">
          <cell r="A25" t="str">
            <v>10201004 ทุน Capacity Building in Myanmar</v>
          </cell>
          <cell r="C25" t="str">
            <v>0510043 บริการวิชาการเอ็มควอเทีย</v>
          </cell>
        </row>
        <row r="26">
          <cell r="A26" t="str">
            <v>10201006 เงินกองทุนเปรมดนตรี วิทยาลัยดุริยางคศิลป์</v>
          </cell>
          <cell r="C26" t="str">
            <v>0520001 บริการวิชาการNaturalSci</v>
          </cell>
        </row>
        <row r="27">
          <cell r="A27" t="str">
            <v>10301004 เงินอุดหนุนวิจัย</v>
          </cell>
          <cell r="C27" t="str">
            <v>0530001 บริการวิชาการEG&amp;IT</v>
          </cell>
        </row>
        <row r="28">
          <cell r="A28" t="str">
            <v>10301005 ค.ศูนย์เครื่องมือฯ</v>
          </cell>
          <cell r="C28" t="str">
            <v>0540001 บริการวิชาการSocialSci</v>
          </cell>
        </row>
        <row r="29">
          <cell r="A29" t="str">
            <v>10302002 เงินศักยภาพการวิจัย</v>
          </cell>
          <cell r="C29" t="str">
            <v>0550001 บริการวิชาการLifeSciences</v>
          </cell>
        </row>
        <row r="30">
          <cell r="A30" t="str">
            <v>10401005 เงินอุดหนุนบริการวิชาการ</v>
          </cell>
          <cell r="C30" t="str">
            <v>0560001 บริการวิชาการBiomedicine</v>
          </cell>
        </row>
        <row r="31">
          <cell r="A31" t="str">
            <v>10501004 อุดหนุนการศึกษา</v>
          </cell>
          <cell r="C31" t="str">
            <v>0570001 บริการวิชาการSupport</v>
          </cell>
        </row>
        <row r="32">
          <cell r="A32" t="str">
            <v>10501010 กองทุนเพื่อ นศ.CMB</v>
          </cell>
          <cell r="C32" t="str">
            <v>0570041 บ.วิชาการ Policy Advocacy</v>
          </cell>
        </row>
        <row r="33">
          <cell r="A33" t="str">
            <v>10502001 ค่าบริการสุขภาพนศ.</v>
          </cell>
          <cell r="C33" t="str">
            <v>0570044 บริการวิชาการProject</v>
          </cell>
        </row>
        <row r="34">
          <cell r="A34" t="str">
            <v>10503001 ค่ากิจกรรมนศ.-บัณฑิต</v>
          </cell>
          <cell r="C34" t="str">
            <v>0670001 ทำนุบำรุงศิลปวัฒนธรรมฯ</v>
          </cell>
        </row>
        <row r="35">
          <cell r="A35" t="str">
            <v>10503001 ค่ากิจกรรมนศ.</v>
          </cell>
          <cell r="C35" t="str">
            <v>0710001 วิจัยถ่ายทอดเทคโนฯ Art</v>
          </cell>
        </row>
        <row r="36">
          <cell r="A36" t="str">
            <v>10503002 เงินสนับสนุนกีฬา-นศ.</v>
          </cell>
          <cell r="C36" t="str">
            <v>0720001 วิจัยถ่ายทอดเทคโนฯ NS</v>
          </cell>
        </row>
        <row r="37">
          <cell r="A37" t="str">
            <v>10602001 เงินบริหารหอพัก</v>
          </cell>
          <cell r="C37" t="str">
            <v>0730001 วิจัยถ่ายทอดเทคโนฯ EG</v>
          </cell>
        </row>
        <row r="38">
          <cell r="A38" t="str">
            <v>10602002 เงินอาคารชุดพักอาศัย</v>
          </cell>
          <cell r="C38" t="str">
            <v>0740001 วิจัยถ่ายทอดเทคโนฯ Soci</v>
          </cell>
        </row>
        <row r="39">
          <cell r="A39" t="str">
            <v>10602003 กองทุน เงินบริหารอาคารมิว</v>
          </cell>
          <cell r="C39" t="str">
            <v>0750001 วิจัยถ่ายทอดเทคโนฯ LS</v>
          </cell>
        </row>
        <row r="40">
          <cell r="A40" t="str">
            <v>10602006 กองทุนมหิดลสิทธาคาร</v>
          </cell>
          <cell r="C40" t="str">
            <v>0760001 วิจัยถ่ายทอดเทคโนฯ Bio</v>
          </cell>
        </row>
        <row r="41">
          <cell r="A41" t="str">
            <v>10602007 กองทุนศูนย์ประชุมและอาคารจอดรถมหิดลสิทธาคาร</v>
          </cell>
          <cell r="C41" t="str">
            <v>0770001 วิจัยถ่ายทอดเทคโนฯ Sup</v>
          </cell>
        </row>
        <row r="42">
          <cell r="A42" t="str">
            <v>10701005 เงินชดเชยพ้นสภาพ(พส)</v>
          </cell>
          <cell r="C42" t="str">
            <v>0810001 วิจัยสร้างองค์ความรู้Art</v>
          </cell>
        </row>
        <row r="43">
          <cell r="C43" t="str">
            <v>0820001 วิจัยสร้างองค์ความรู้NS</v>
          </cell>
        </row>
        <row r="44">
          <cell r="C44" t="str">
            <v>0830001 วิจัยสร้างองค์ความรู้EG</v>
          </cell>
        </row>
        <row r="45">
          <cell r="C45" t="str">
            <v>0840001 วิจัยสร้างองค์ความรู้Soci</v>
          </cell>
        </row>
        <row r="46">
          <cell r="C46" t="str">
            <v>0850001 วิจัยสร้างองค์ความรู้LS</v>
          </cell>
        </row>
        <row r="47">
          <cell r="C47" t="str">
            <v>0860001 วิจัยสร้างองค์ความรู้Bio</v>
          </cell>
        </row>
        <row r="48">
          <cell r="C48" t="str">
            <v>0870001 วิจัยสร้างองค์ความรู้Sup</v>
          </cell>
        </row>
        <row r="49">
          <cell r="C49" t="str">
            <v>6060030 ศูนย์เวชศาสตร์ผู้สูงอายุ</v>
          </cell>
        </row>
        <row r="50">
          <cell r="C50" t="str">
            <v>8800000 ผลผลิตรวม</v>
          </cell>
        </row>
        <row r="51">
          <cell r="C51" t="str">
            <v>9900000 ไม่ระบุผลผลิต</v>
          </cell>
        </row>
      </sheetData>
      <sheetData sheetId="5">
        <row r="3">
          <cell r="A3" t="str">
            <v>รายได้จากการดำเนินงาน</v>
          </cell>
        </row>
        <row r="4">
          <cell r="A4" t="str">
            <v>รายได้ที่ไม่เกิดจากการดำเนินงาน</v>
          </cell>
        </row>
        <row r="5">
          <cell r="A5" t="str">
            <v>รายได้สะสม</v>
          </cell>
        </row>
        <row r="13">
          <cell r="A13" t="str">
            <v>รายได้จากการดำเนินงาน</v>
          </cell>
          <cell r="B13" t="str">
            <v>Level2_01</v>
          </cell>
        </row>
        <row r="14">
          <cell r="A14" t="str">
            <v>รายได้ที่ไม่เกิดจากการดำเนินงาน</v>
          </cell>
          <cell r="B14" t="str">
            <v>Level2_02</v>
          </cell>
        </row>
        <row r="15">
          <cell r="A15" t="str">
            <v>รายได้สะสม</v>
          </cell>
          <cell r="B15" t="str">
            <v>Level2_03</v>
          </cell>
        </row>
        <row r="16">
          <cell r="A16" t="str">
            <v>รายได้จากการจัดการศึกษา</v>
          </cell>
          <cell r="B16" t="str">
            <v>Level3_01</v>
          </cell>
        </row>
        <row r="17">
          <cell r="A17" t="str">
            <v>รายได้จากการให้บริการวิชาการและวิจัย</v>
          </cell>
          <cell r="B17" t="str">
            <v>Level3_02</v>
          </cell>
        </row>
        <row r="18">
          <cell r="A18" t="str">
            <v>รายได้จากการบริการสุขภาพ</v>
          </cell>
          <cell r="B18" t="str">
            <v>Level3_03</v>
          </cell>
        </row>
        <row r="19">
          <cell r="A19" t="str">
            <v>รายได้จากการลงทุน</v>
          </cell>
          <cell r="B19" t="str">
            <v>Level3_04</v>
          </cell>
        </row>
        <row r="20">
          <cell r="A20" t="str">
            <v>รายได้จากการบริหารสินทรัพย์</v>
          </cell>
          <cell r="B20" t="str">
            <v>Level3_05</v>
          </cell>
        </row>
        <row r="21">
          <cell r="A21" t="str">
            <v>รายได้จากการขายสินค้าและวัสดุสำรองคลัง</v>
          </cell>
          <cell r="B21" t="str">
            <v>Level3_06</v>
          </cell>
        </row>
        <row r="22">
          <cell r="A22" t="str">
            <v>รายได้จากการดำเนินงานอื่น</v>
          </cell>
          <cell r="B22" t="str">
            <v>Level3_07</v>
          </cell>
        </row>
        <row r="23">
          <cell r="A23" t="str">
            <v>รายได้จากการรับบริจาค</v>
          </cell>
          <cell r="B23" t="str">
            <v>Level3_08</v>
          </cell>
        </row>
        <row r="24">
          <cell r="A24" t="str">
            <v>การนำเงินรายได้สะสมหรือเงินต้นมาใช้</v>
          </cell>
          <cell r="B24" t="str">
            <v>Level3_09</v>
          </cell>
        </row>
        <row r="25">
          <cell r="A25" t="str">
            <v>รายได้ค่าธรรมเนียมการศึกษา</v>
          </cell>
          <cell r="B25" t="str">
            <v>Level4_01</v>
          </cell>
        </row>
        <row r="26">
          <cell r="A26" t="str">
            <v>รายได้จากศูนย์ปฏิบัติการโรงแรม</v>
          </cell>
          <cell r="B26" t="str">
            <v>Level4_02</v>
          </cell>
        </row>
        <row r="27">
          <cell r="A27" t="str">
            <v>รายได้จัดการศึกษาอื่น</v>
          </cell>
          <cell r="B27" t="str">
            <v>Level4_03</v>
          </cell>
        </row>
        <row r="28">
          <cell r="A28" t="str">
            <v>รายได้จากการให้บริการวิชาการ</v>
          </cell>
          <cell r="B28" t="str">
            <v>Level4_04</v>
          </cell>
        </row>
        <row r="29">
          <cell r="A29" t="str">
            <v>รายได้จากการวิจัย</v>
          </cell>
          <cell r="B29" t="str">
            <v>Level4_05</v>
          </cell>
        </row>
        <row r="30">
          <cell r="A30" t="str">
            <v xml:space="preserve">รายได้จากการบริการสุขภาพ </v>
          </cell>
          <cell r="B30" t="str">
            <v>Level4_06</v>
          </cell>
        </row>
        <row r="31">
          <cell r="A31" t="str">
            <v>ดอกเบี้ยรับและรายได้จากเงินลงทุน</v>
          </cell>
          <cell r="B31" t="str">
            <v>Level4_07</v>
          </cell>
        </row>
        <row r="32">
          <cell r="A32" t="str">
            <v xml:space="preserve">รายได้จากการบริหารสินทรัพย์ </v>
          </cell>
          <cell r="B32" t="str">
            <v>Level4_08</v>
          </cell>
        </row>
        <row r="33">
          <cell r="A33" t="str">
            <v xml:space="preserve">รายได้จากการขายสินค้าและวัสดุสำรองคลัง </v>
          </cell>
          <cell r="B33" t="str">
            <v>Level4_09</v>
          </cell>
        </row>
        <row r="34">
          <cell r="A34" t="str">
            <v>รายได้ค่าปรับและเงินบำรุง</v>
          </cell>
          <cell r="B34" t="str">
            <v>Level4_010</v>
          </cell>
        </row>
        <row r="35">
          <cell r="A35" t="str">
            <v>รายได้ตามบัญชีทุนเฉพาะ</v>
          </cell>
          <cell r="B35" t="str">
            <v>Level4_011</v>
          </cell>
        </row>
        <row r="36">
          <cell r="A36" t="str">
            <v>รายได้อื่น</v>
          </cell>
          <cell r="B36" t="str">
            <v>Level4_012</v>
          </cell>
        </row>
        <row r="37">
          <cell r="A37" t="str">
            <v xml:space="preserve">รายได้จากการรับบริจาค </v>
          </cell>
          <cell r="B37" t="str">
            <v>Level4_013</v>
          </cell>
        </row>
        <row r="38">
          <cell r="A38" t="str">
            <v>เงินรายได้สะสม</v>
          </cell>
          <cell r="B38" t="str">
            <v>Level4_014</v>
          </cell>
        </row>
        <row r="39">
          <cell r="A39" t="str">
            <v>เงินต้น</v>
          </cell>
          <cell r="B39" t="str">
            <v>Level4_014</v>
          </cell>
        </row>
      </sheetData>
      <sheetData sheetId="6"/>
      <sheetData sheetId="7" refreshError="1"/>
      <sheetData sheetId="8">
        <row r="4">
          <cell r="A4" t="str">
            <v>10101001 เงินรายได้ส่วนงาน</v>
          </cell>
          <cell r="C4" t="str">
            <v>0120001 วิทยาศาสตร์สุขภาพNS</v>
          </cell>
          <cell r="H4" t="str">
            <v>งบบุคลากร</v>
          </cell>
        </row>
        <row r="5">
          <cell r="A5" t="str">
            <v>10101002 รด.Muสนับสนุนส่วนงาน</v>
          </cell>
          <cell r="C5" t="str">
            <v>0150001 วิทยาศาสตร์สุขภาพLS</v>
          </cell>
          <cell r="H5" t="str">
            <v>งบดำเนินการ</v>
          </cell>
        </row>
        <row r="6">
          <cell r="A6" t="str">
            <v>10101004 รายได้ส่วนงานอุดหนุนเฉพาะ</v>
          </cell>
          <cell r="C6" t="str">
            <v>0160001 วิทยาศาสตร์สุขภาพBioMed</v>
          </cell>
          <cell r="H6" t="str">
            <v>งบลงทุน</v>
          </cell>
        </row>
        <row r="7">
          <cell r="A7" t="str">
            <v>10101005 กองทุนเงินสวัสดิการ</v>
          </cell>
          <cell r="C7" t="str">
            <v>0170001 วิทยาศาสตร์สุขภาพSupport</v>
          </cell>
          <cell r="H7" t="str">
            <v>งบเงินอุดหนุน</v>
          </cell>
        </row>
        <row r="8">
          <cell r="A8" t="str">
            <v>10102002 เงินทุนวันมหิดล</v>
          </cell>
          <cell r="C8" t="str">
            <v>0170009 วิทยาศาสตร์สุขภาพ(ยุทธศาสตร์)Support</v>
          </cell>
          <cell r="H8" t="str">
            <v>งบรายจ่ายอื่น</v>
          </cell>
        </row>
        <row r="9">
          <cell r="A9" t="str">
            <v>10102003 เงินทุนพระมรดกสมเด็จพระราชบิดา</v>
          </cell>
          <cell r="C9" t="str">
            <v>0170010 วิทยาศาสตร์สุขภาพ(ส่วนกลาง)Support</v>
          </cell>
        </row>
        <row r="10">
          <cell r="A10" t="str">
            <v>10102005 เงินสมทบกองทุนพิเศษ C.M.B.</v>
          </cell>
          <cell r="C10" t="str">
            <v>0210001 วิทยาศาสตร์เทคโนโลยีArt</v>
          </cell>
        </row>
        <row r="11">
          <cell r="A11" t="str">
            <v>10102007 กองทุนเฉลิมพระเกียรติ</v>
          </cell>
          <cell r="C11" t="str">
            <v>0220001 วิทยาศาสตร์เทคโนโลยีNS</v>
          </cell>
        </row>
        <row r="12">
          <cell r="A12" t="str">
            <v>10102008 กองทุนพระราชทานพัฒนาศิริราช</v>
          </cell>
          <cell r="C12" t="str">
            <v>0230001 วิทยาศาสตร์เทคโนโลยีEG&amp;IT</v>
          </cell>
        </row>
        <row r="13">
          <cell r="A13" t="str">
            <v>10102009 ค่าลงทะเบียนปริญญา</v>
          </cell>
          <cell r="C13" t="str">
            <v>0240001 วิทยาศาสตร์เทคโนโลยีSocia</v>
          </cell>
        </row>
        <row r="14">
          <cell r="A14" t="str">
            <v>10102012 ทุนวันแม่-มหิดล</v>
          </cell>
          <cell r="C14" t="str">
            <v>0250001 วิทยาศาสตร์เทคโนโลยีLS</v>
          </cell>
          <cell r="J14" t="str">
            <v>ยุทธศาสตร์ที่ 1 : World Class Research &amp; Innovation</v>
          </cell>
        </row>
        <row r="15">
          <cell r="A15" t="str">
            <v>10102015 ทุนห้องสมุดดนตรีสมเด็จพระเทพรัตน์</v>
          </cell>
          <cell r="C15" t="str">
            <v>0270001 วิทยาศาสตร์เทคโนโลยีSup</v>
          </cell>
          <cell r="J15" t="str">
            <v>ยุทธศาสตร์ที่ 2 : Innovative Education and Authentic Learning</v>
          </cell>
        </row>
        <row r="16">
          <cell r="A16" t="str">
            <v>10102016 เงินโครงการเฉพาะกิจ</v>
          </cell>
          <cell r="C16" t="str">
            <v>0310001 สังคมศาสตร์Art</v>
          </cell>
          <cell r="J16" t="str">
            <v>ยุทธศาสตร์ที่ 3 : Policy Advocacy, Leaders in Professional/ Academic Services and Excellence in Capacity Building for Sustainable Development Goals</v>
          </cell>
        </row>
        <row r="17">
          <cell r="A17" t="str">
            <v>10102018 อนุรักษ์สิ่งแวดล้อม</v>
          </cell>
          <cell r="C17" t="str">
            <v>0340001 สังคมศาสตร์SocialS</v>
          </cell>
          <cell r="J17" t="str">
            <v>ยุทธศาสตร์ที่ 4 : Management Innovation for Sustainability</v>
          </cell>
        </row>
        <row r="18">
          <cell r="A18" t="str">
            <v>10102024 ศูนย์จิตตปัญญาศึกษา</v>
          </cell>
          <cell r="C18" t="str">
            <v>0370001 สังคมศาสตร์Support</v>
          </cell>
          <cell r="J18" t="str">
            <v>งบพื้นฐานภายใต้ยุทธศาสตร์ที่ 1 : World Class Research &amp; Innovation</v>
          </cell>
        </row>
        <row r="19">
          <cell r="A19" t="str">
            <v>10102027 MU Corner</v>
          </cell>
          <cell r="C19" t="str">
            <v>0450001 จัดบริการรักษาพยาบาลLs</v>
          </cell>
          <cell r="J19" t="str">
            <v>งบพื้นฐานภายใต้ยุทธศาสตร์ที่ 2 : Innovative Education and Authentic Learning</v>
          </cell>
        </row>
        <row r="20">
          <cell r="A20" t="str">
            <v>10102032 กองทุนจดหมายเหตุและพิพิธภัณฑ์</v>
          </cell>
          <cell r="C20" t="str">
            <v>0460001 จัดบริการรักษาพยาบาลBio</v>
          </cell>
          <cell r="J20" t="str">
            <v>งบพื้นฐานภายใต้ยุทธศาสตร์ที่ 3 : Policy Advocacy, Leaders in Professional/ Academic Services and Excellence in Capacity Building for Sustainable Development Goals</v>
          </cell>
        </row>
        <row r="21">
          <cell r="A21" t="str">
            <v>10102034 ศูนย์การเรียนรู้</v>
          </cell>
          <cell r="C21" t="str">
            <v>0470001 จัดบริการรักษาพยาบาลSup</v>
          </cell>
          <cell r="J21" t="str">
            <v>งบพื้นฐานภายใต้ยุทธศาสตร์ที่ 4 : Management Innovation for Sustainability</v>
          </cell>
        </row>
        <row r="22">
          <cell r="A22" t="str">
            <v>10102035 ร้านHarmony(สินทรัพย์)</v>
          </cell>
          <cell r="C22" t="str">
            <v>0510001 บริการวิชาการArt</v>
          </cell>
        </row>
        <row r="23">
          <cell r="A23" t="str">
            <v>10102036 คจต.ส.สิทธิมนุษยชน</v>
          </cell>
          <cell r="C23" t="str">
            <v>0510019 บริการวิชาการดนตรีซีคอน</v>
          </cell>
        </row>
        <row r="24">
          <cell r="A24" t="str">
            <v>10102040 ทุน MU Channel</v>
          </cell>
          <cell r="C24" t="str">
            <v>0510020 บริการวิชาการดนตรีพารากอน</v>
          </cell>
        </row>
        <row r="25">
          <cell r="A25" t="str">
            <v>10102042 กองทุนโรงเรียนทันตแพทย์นานาชาติ</v>
          </cell>
          <cell r="C25" t="str">
            <v>0510021 บริการวิชาการCollegeShop</v>
          </cell>
          <cell r="J25" t="str">
            <v>*********ครุภัณฑ์*********</v>
          </cell>
          <cell r="K25" t="str">
            <v>*********ครุภัณฑ์*********</v>
          </cell>
        </row>
        <row r="26">
          <cell r="A26" t="str">
            <v>10201003 กองทุนเพื่อการศึกษา</v>
          </cell>
          <cell r="C26" t="str">
            <v>0510026 บริการวิชาการซีคอนบางแค</v>
          </cell>
          <cell r="J26" t="str">
            <v>ครุภัณฑ์ก่อสร้าง</v>
          </cell>
          <cell r="K26" t="str">
            <v>ครุภัณฑ์ทดแทนของเดิม</v>
          </cell>
        </row>
        <row r="27">
          <cell r="A27" t="str">
            <v>10201004 ทุน Capacity Building in Myanmar</v>
          </cell>
          <cell r="C27" t="str">
            <v>0510043 บริการวิชาการเอ็มควอเทีย</v>
          </cell>
          <cell r="J27" t="str">
            <v>ครุภัณฑ์การเกษตร</v>
          </cell>
          <cell r="K27" t="str">
            <v>ครุภัณฑ์เพิ่มประสิทธิภาพ</v>
          </cell>
        </row>
        <row r="28">
          <cell r="A28" t="str">
            <v>10201006 เงินกองทุนเปรมดนตรี วิทยาลัยดุริยางคศิลป์</v>
          </cell>
          <cell r="C28" t="str">
            <v>0520001 บริการวิชาการNaturalSci</v>
          </cell>
          <cell r="J28" t="str">
            <v>ครุภัณฑ์การศึกษา</v>
          </cell>
          <cell r="K28" t="str">
            <v>ครุภัณฑ์ใหม่ไม่เคยมี</v>
          </cell>
        </row>
        <row r="29">
          <cell r="A29" t="str">
            <v>10301004 เงินอุดหนุนวิจัย</v>
          </cell>
          <cell r="C29" t="str">
            <v>0530001 บริการวิชาการEG&amp;IT</v>
          </cell>
          <cell r="J29" t="str">
            <v>ครุภัณฑ์กีฬา</v>
          </cell>
          <cell r="K29" t="str">
            <v>ครุภัณฑ์ใหม่เพิ่มเติม</v>
          </cell>
        </row>
        <row r="30">
          <cell r="A30" t="str">
            <v>10301005 ค.ศูนย์เครื่องมือฯ</v>
          </cell>
          <cell r="C30" t="str">
            <v>0540001 บริการวิชาการSocialSci</v>
          </cell>
          <cell r="J30" t="str">
            <v>ครุภัณฑ์คอมพิวเตอร์</v>
          </cell>
          <cell r="K30" t="str">
            <v>ครุภัณฑ์ประจำอาคาร</v>
          </cell>
        </row>
        <row r="31">
          <cell r="A31" t="str">
            <v>10302002 เงินศักยภาพการวิจัย</v>
          </cell>
          <cell r="C31" t="str">
            <v>0550001 บริการวิชาการLifeSciences</v>
          </cell>
          <cell r="J31" t="str">
            <v>ครุภัณฑ์โฆษณาและเผยแพร่</v>
          </cell>
          <cell r="K31" t="str">
            <v>ครุภัณฑ์ผูกพันเดิม</v>
          </cell>
        </row>
        <row r="32">
          <cell r="A32" t="str">
            <v>10401005 เงินอุดหนุนบริการวิชาการ</v>
          </cell>
          <cell r="C32" t="str">
            <v>0560001 บริการวิชาการBiomedicine</v>
          </cell>
          <cell r="J32" t="str">
            <v>ครุภัณฑ์งานบ้านงานครัว</v>
          </cell>
          <cell r="K32" t="str">
            <v>*********สิ่งก่อสร้าง*********</v>
          </cell>
        </row>
        <row r="33">
          <cell r="A33" t="str">
            <v>10501004 อุดหนุนการศึกษา</v>
          </cell>
          <cell r="C33" t="str">
            <v>0570001 บริการวิชาการSupport</v>
          </cell>
          <cell r="J33" t="str">
            <v>ครุภัณฑ์ดนตรีและนาฏศิลป์</v>
          </cell>
          <cell r="K33" t="str">
            <v>สิ่งก่อสร้างปีเดียว</v>
          </cell>
        </row>
        <row r="34">
          <cell r="A34" t="str">
            <v>10501010 กองทุนเพื่อ นศ.CMB</v>
          </cell>
          <cell r="C34" t="str">
            <v>0570041 บ.วิชาการ Policy Advocacy</v>
          </cell>
          <cell r="J34" t="str">
            <v>ครุภัณฑ์ไฟฟ้าและการสื่อสาร</v>
          </cell>
          <cell r="K34" t="str">
            <v>ปรับปรุงสิ่งก่อสร้าง</v>
          </cell>
        </row>
        <row r="35">
          <cell r="A35" t="str">
            <v>10502001 ค่าบริการสุขภาพนศ.</v>
          </cell>
          <cell r="C35" t="str">
            <v>0570044 บริการวิชาการProject</v>
          </cell>
          <cell r="J35" t="str">
            <v>ครุภัณฑ์ยานพาหนะและขนส่ง</v>
          </cell>
          <cell r="K35" t="str">
            <v xml:space="preserve">สิ่งก่อสร้างผูกพันเดิม </v>
          </cell>
        </row>
        <row r="36">
          <cell r="A36" t="str">
            <v>10503001 ค่ากิจกรรมนศ.-บัณฑิต</v>
          </cell>
          <cell r="C36" t="str">
            <v>0670001 ทำนุบำรุงศิลปวัฒนธรรมฯ</v>
          </cell>
          <cell r="J36" t="str">
            <v>ครุภัณฑ์โรงงาน</v>
          </cell>
          <cell r="K36" t="str">
            <v>สิ่งก่อสร้างผูกพันใหม่</v>
          </cell>
        </row>
        <row r="37">
          <cell r="A37" t="str">
            <v>10503001 ค่ากิจกรรมนศ.</v>
          </cell>
          <cell r="C37" t="str">
            <v>0710001 วิจัยถ่ายทอดเทคโนฯ Art</v>
          </cell>
          <cell r="J37" t="str">
            <v>ครุภัณฑ์วิทยาศาสตร์และการแพทย์</v>
          </cell>
        </row>
        <row r="38">
          <cell r="A38" t="str">
            <v>10503002 เงินสนับสนุนกีฬา-นศ.</v>
          </cell>
          <cell r="C38" t="str">
            <v>0720001 วิจัยถ่ายทอดเทคโนฯ NS</v>
          </cell>
          <cell r="J38" t="str">
            <v>ครุภัณฑ์สนาม</v>
          </cell>
        </row>
        <row r="39">
          <cell r="A39" t="str">
            <v>10602001 เงินบริหารหอพัก</v>
          </cell>
          <cell r="C39" t="str">
            <v>0730001 วิจัยถ่ายทอดเทคโนฯ EG</v>
          </cell>
          <cell r="J39" t="str">
            <v>ครุภัณฑ์สำนักงาน</v>
          </cell>
        </row>
        <row r="40">
          <cell r="A40" t="str">
            <v>10602002 เงินอาคารชุดพักอาศัย</v>
          </cell>
          <cell r="C40" t="str">
            <v>0740001 วิจัยถ่ายทอดเทคโนฯ Soci</v>
          </cell>
          <cell r="J40" t="str">
            <v>ครุภัณฑ์สำรวจ</v>
          </cell>
        </row>
        <row r="41">
          <cell r="A41" t="str">
            <v>10602003 กองทุน เงินบริหารอาคารมิว</v>
          </cell>
          <cell r="C41" t="str">
            <v>0750001 วิจัยถ่ายทอดเทคโนฯ LS</v>
          </cell>
          <cell r="J41" t="str">
            <v>ครุภัณฑ์อาวุธ</v>
          </cell>
        </row>
        <row r="42">
          <cell r="A42" t="str">
            <v>10602006 กองทุนมหิดลสิทธาคาร</v>
          </cell>
          <cell r="C42" t="str">
            <v>0760001 วิจัยถ่ายทอดเทคโนฯ Bio</v>
          </cell>
          <cell r="J42" t="str">
            <v>ครุภัณฑ์อื่น</v>
          </cell>
        </row>
        <row r="43">
          <cell r="A43" t="str">
            <v>10602007 กองทุนศูนย์ประชุมและอาคารจอดรถมหิดลสิทธาคาร</v>
          </cell>
          <cell r="C43" t="str">
            <v>0770001 วิจัยถ่ายทอดเทคโนฯ Sup</v>
          </cell>
          <cell r="J43" t="str">
            <v>*********สิ่งก่อสร้าง*********</v>
          </cell>
        </row>
        <row r="44">
          <cell r="A44" t="str">
            <v>10701005 เงินชดเชยพ้นสภาพ(พส)</v>
          </cell>
          <cell r="C44" t="str">
            <v>0810001 วิจัยสร้างองค์ความรู้Art</v>
          </cell>
          <cell r="J44" t="str">
            <v>สิ่งก่อสร้างทดแทนของเดิม</v>
          </cell>
        </row>
        <row r="45">
          <cell r="C45" t="str">
            <v>0820001 วิจัยสร้างองค์ความรู้NS</v>
          </cell>
          <cell r="J45" t="str">
            <v>ปรับปรุงสิ่งก่อสร้าง</v>
          </cell>
        </row>
        <row r="46">
          <cell r="C46" t="str">
            <v>0830001 วิจัยสร้างองค์ความรู้EG</v>
          </cell>
          <cell r="J46" t="str">
            <v>สิ่งก่อสร้างใหม่</v>
          </cell>
        </row>
        <row r="47">
          <cell r="C47" t="str">
            <v>0840001 วิจัยสร้างองค์ความรู้Soci</v>
          </cell>
        </row>
        <row r="48">
          <cell r="C48" t="str">
            <v>0850001 วิจัยสร้างองค์ความรู้LS</v>
          </cell>
        </row>
        <row r="49">
          <cell r="C49" t="str">
            <v>0860001 วิจัยสร้างองค์ความรู้Bio</v>
          </cell>
        </row>
        <row r="50">
          <cell r="C50" t="str">
            <v>0870001 วิจัยสร้างองค์ความรู้Sup</v>
          </cell>
        </row>
        <row r="51">
          <cell r="C51" t="str">
            <v>6060030 ศูนย์เวชศาสตร์ผู้สูงอายุ</v>
          </cell>
          <cell r="J51" t="str">
            <v>ตกลงราคา</v>
          </cell>
        </row>
        <row r="52">
          <cell r="J52" t="str">
            <v>ประกวดราคา</v>
          </cell>
        </row>
        <row r="53">
          <cell r="J53" t="str">
            <v>คัดเลือก</v>
          </cell>
        </row>
        <row r="54">
          <cell r="J54" t="str">
            <v>พิเศษ</v>
          </cell>
        </row>
        <row r="55">
          <cell r="J55" t="str">
            <v>ประกวดราคาด้วยวิธีอิเลคทรอนิค</v>
          </cell>
        </row>
        <row r="56">
          <cell r="J56" t="str">
            <v>วิธีตลาดอิเล็กทรอนิกส์ (e-marketrfq)</v>
          </cell>
        </row>
        <row r="57">
          <cell r="J57" t="str">
            <v>วิธีตลาดอิเล็กทรอนิกส์ (e-marketauction)</v>
          </cell>
        </row>
        <row r="58">
          <cell r="J58" t="str">
            <v>วิธีประกวดราคาอิเล็กทรอนิกส์ (e-bidding)</v>
          </cell>
        </row>
        <row r="59">
          <cell r="J59" t="str">
            <v>วิธีสอบราคา (ใช้ในพื้นที่ที่ไม่มี Internet)</v>
          </cell>
        </row>
        <row r="60">
          <cell r="J60" t="str">
            <v>วิธีเฉพาะเจาะจง (ฉจ.ตกลงราคา)</v>
          </cell>
        </row>
        <row r="61">
          <cell r="J61" t="str">
            <v>วิธีเฉพาะเจาะจง (ฉจ.อื่นๆ)</v>
          </cell>
        </row>
        <row r="62">
          <cell r="J62" t="str">
            <v>วิธีคัดเลือก (ตัดเลือก 60)</v>
          </cell>
        </row>
        <row r="63">
          <cell r="J63" t="str">
            <v>จ้างที่ปรึกษาวิธีประกาศเชิญชวนทั่วไป</v>
          </cell>
        </row>
        <row r="64">
          <cell r="J64" t="str">
            <v>จ้างที่ปรึกษาวิธีคัดเลือก</v>
          </cell>
        </row>
        <row r="65">
          <cell r="J65" t="str">
            <v>จ้างที่ปรึกษาวิธีเฉพาะเจาะจง</v>
          </cell>
        </row>
        <row r="66">
          <cell r="J66" t="str">
            <v>จ้างออกแบบ/ควบคุมงานก่อสร้างวิธีประกาศเชิญชวนทั่วไป</v>
          </cell>
        </row>
        <row r="67">
          <cell r="J67" t="str">
            <v>จ้างออกแบบ/ควบคุมงานก่อสร้างวิธีคัดเลือก</v>
          </cell>
        </row>
        <row r="68">
          <cell r="J68" t="str">
            <v>จ้างออกแบบ/ควบคุมงานก่อสร้างวิธีเฉพาะเจาะจง</v>
          </cell>
        </row>
        <row r="69">
          <cell r="J69" t="str">
            <v>จ้างออกแบบ/ควบคุมงานก่อสร้างวิธีประกวดแบบ</v>
          </cell>
        </row>
        <row r="73">
          <cell r="J73" t="str">
            <v>1 : งานการศึกษา</v>
          </cell>
        </row>
        <row r="74">
          <cell r="J74" t="str">
            <v>2 : งานวิจัย</v>
          </cell>
        </row>
        <row r="75">
          <cell r="J75" t="str">
            <v>3 : บริการวิชาการ</v>
          </cell>
        </row>
        <row r="76">
          <cell r="J76" t="str">
            <v>4 : ทำนุบำรุงศิลปวัฒนธรรม</v>
          </cell>
        </row>
        <row r="77">
          <cell r="J77" t="str">
            <v>5 : บริการสุขภาพ</v>
          </cell>
        </row>
      </sheetData>
      <sheetData sheetId="9">
        <row r="3">
          <cell r="A3" t="str">
            <v>งบบุคลากร</v>
          </cell>
          <cell r="U3" t="str">
            <v>งบบุคลากร</v>
          </cell>
          <cell r="V3" t="str">
            <v>Level2_1</v>
          </cell>
        </row>
        <row r="4">
          <cell r="A4" t="str">
            <v>งบดำเนินการ</v>
          </cell>
          <cell r="U4" t="str">
            <v>งบดำเนินการ</v>
          </cell>
          <cell r="V4" t="str">
            <v>Level2_2</v>
          </cell>
        </row>
        <row r="5">
          <cell r="A5" t="str">
            <v>งบลงทุน</v>
          </cell>
          <cell r="U5" t="str">
            <v>งบลงทุน</v>
          </cell>
          <cell r="V5" t="str">
            <v>Level2_3</v>
          </cell>
        </row>
        <row r="6">
          <cell r="A6" t="str">
            <v>งบเงินอุดหนุน</v>
          </cell>
          <cell r="U6" t="str">
            <v>งบเงินอุดหนุน</v>
          </cell>
          <cell r="V6" t="str">
            <v>Level2_4</v>
          </cell>
        </row>
        <row r="7">
          <cell r="A7" t="str">
            <v>งบรายจ่ายอื่น</v>
          </cell>
          <cell r="U7" t="str">
            <v>งบรายจ่ายอื่น</v>
          </cell>
          <cell r="V7" t="str">
            <v>Level2_5</v>
          </cell>
        </row>
        <row r="8">
          <cell r="U8" t="str">
            <v>เงินเดือน (G100)</v>
          </cell>
          <cell r="V8" t="str">
            <v>Level3_1</v>
          </cell>
        </row>
        <row r="9">
          <cell r="U9" t="str">
            <v>ค่าจ้างประจำ (G210)</v>
          </cell>
          <cell r="V9" t="str">
            <v>Level3_2</v>
          </cell>
        </row>
        <row r="10">
          <cell r="U10" t="str">
            <v>ค่าจ้างชั่วคราว (G220)</v>
          </cell>
          <cell r="V10" t="str">
            <v>Level3_3</v>
          </cell>
        </row>
        <row r="11">
          <cell r="U11" t="str">
            <v>ค่าตอบแทน (G300)</v>
          </cell>
          <cell r="V11" t="str">
            <v>Level3_4</v>
          </cell>
        </row>
        <row r="12">
          <cell r="U12" t="str">
            <v>ค่าใช้สอย (G400)</v>
          </cell>
          <cell r="V12" t="str">
            <v>Level3_5</v>
          </cell>
        </row>
        <row r="13">
          <cell r="U13" t="str">
            <v>ค่าสาธารณูปโภค (G410)</v>
          </cell>
          <cell r="V13" t="str">
            <v>Level3_6</v>
          </cell>
        </row>
        <row r="14">
          <cell r="U14" t="str">
            <v>ค่าวัสดุ (G500)</v>
          </cell>
          <cell r="V14" t="str">
            <v>Level3_7</v>
          </cell>
        </row>
        <row r="15">
          <cell r="U15" t="str">
            <v>ค่าครุภัณฑ์ (G600)</v>
          </cell>
          <cell r="V15" t="str">
            <v>Level3_8</v>
          </cell>
        </row>
        <row r="16">
          <cell r="U16" t="str">
            <v>ที่ดินและสิ่งก่อสร้าง (G700)</v>
          </cell>
          <cell r="V16" t="str">
            <v>Level3_9</v>
          </cell>
        </row>
        <row r="17">
          <cell r="U17" t="str">
            <v>งบเงินอุดหนุน (G800)</v>
          </cell>
          <cell r="V17" t="str">
            <v>Level3_10</v>
          </cell>
        </row>
        <row r="18">
          <cell r="U18" t="str">
            <v>รายจ่ายอื่น (G900)</v>
          </cell>
          <cell r="V18" t="str">
            <v>Level3_11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"/>
      <sheetName val="ลงเล่มฟ้า-ตามผลผลิต"/>
      <sheetName val="เล่มฟ้า-คณะ"/>
      <sheetName val="Sheet1"/>
      <sheetName val="ฐานเริ่มรัน 229"/>
      <sheetName val="index ประเภทคก."/>
      <sheetName val="index "/>
      <sheetName val="iNDEX cost center"/>
      <sheetName val="INDEX Commitment Item"/>
      <sheetName val="1 st 229 -363"/>
      <sheetName val="2nd364-471"/>
      <sheetName val="No."/>
      <sheetName val="แจ้งเลข"/>
      <sheetName val="ฐานเริ่มรัน 229 (นัทV-look)"/>
      <sheetName val="Index10-12"/>
      <sheetName val="รอบแรก"/>
      <sheetName val="ฐานเริ่มรัน 229 -363"/>
      <sheetName val="Index10-12(1)"/>
      <sheetName val="index(ห้ามลบ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A3" t="str">
            <v>โปรดระบุ</v>
          </cell>
        </row>
      </sheetData>
      <sheetData sheetId="6">
        <row r="3">
          <cell r="A3" t="str">
            <v>โปรดระบุ</v>
          </cell>
          <cell r="C3" t="str">
            <v>โปรดระบุ</v>
          </cell>
        </row>
        <row r="4">
          <cell r="A4" t="str">
            <v>1. Excellence in research with global and social impact</v>
          </cell>
          <cell r="C4" t="str">
            <v>0200 บัณฑิตวิทยาลัย</v>
          </cell>
        </row>
        <row r="5">
          <cell r="A5" t="str">
            <v>2. Excellence in outcome-based education for globally- competent graduates</v>
          </cell>
          <cell r="C5" t="str">
            <v>0300 คณะทันตแพทยศาสตร์</v>
          </cell>
        </row>
        <row r="6">
          <cell r="A6" t="str">
            <v xml:space="preserve">3. Excellence in professional services and social engagement </v>
          </cell>
          <cell r="C6" t="str">
            <v>0400 คณะเทคนิคการแพทย์</v>
          </cell>
        </row>
        <row r="7">
          <cell r="A7" t="str">
            <v xml:space="preserve">4. Excellence in management for sustainable organization </v>
          </cell>
          <cell r="C7" t="str">
            <v>0500 คณะพยาบาลศาสตร์</v>
          </cell>
        </row>
        <row r="8">
          <cell r="C8" t="str">
            <v>0600 คณะแพทยศาสตร์โรงพยาบาลรามาธิบดี</v>
          </cell>
        </row>
        <row r="9">
          <cell r="C9" t="str">
            <v>0701 คณะแพทยศาสตร์ศิริราชพยาบาล</v>
          </cell>
        </row>
        <row r="10">
          <cell r="C10" t="str">
            <v>0702 โรงพยาบาลปิยมหาราชการุณย์</v>
          </cell>
        </row>
        <row r="11">
          <cell r="C11" t="str">
            <v>0800 คณะเภสัชศาสตร์</v>
          </cell>
        </row>
        <row r="12">
          <cell r="C12" t="str">
            <v>0900 คณะวิทยาศาสตร์</v>
          </cell>
        </row>
        <row r="13">
          <cell r="C13" t="str">
            <v>1000 คณะวิศวกรรมศาสตร์</v>
          </cell>
        </row>
        <row r="14">
          <cell r="C14" t="str">
            <v>1100 คณะเวชศาสตร์เขตร้อน</v>
          </cell>
        </row>
        <row r="15">
          <cell r="C15" t="str">
            <v>1200 คณะสังคมศาสตร์และมนุษยศาสตร์</v>
          </cell>
        </row>
        <row r="16">
          <cell r="C16" t="str">
            <v>1300 คณะสัตวแพทยศาสตร์</v>
          </cell>
        </row>
        <row r="17">
          <cell r="C17" t="str">
            <v>1400 คณะสาธารณสุขศาสตร์</v>
          </cell>
        </row>
        <row r="18">
          <cell r="C18" t="str">
            <v>1500 คณะสิ่งแวดล้อมและทรัพยากรศาสตร์</v>
          </cell>
        </row>
        <row r="19">
          <cell r="C19" t="str">
            <v>1600 วิทยาลัยราชสุดา</v>
          </cell>
        </row>
        <row r="20">
          <cell r="C20" t="str">
            <v>1700 วิทยาลัยวิทยาศาสตร์และเทคโนโลยีการกีฬา</v>
          </cell>
        </row>
        <row r="21">
          <cell r="C21" t="str">
            <v>1800 สถาบันพัฒนาสุขภาพอาเซียน</v>
          </cell>
        </row>
        <row r="22">
          <cell r="C22" t="str">
            <v>1900 สถาบันวิจัยประชากรและสังคม</v>
          </cell>
        </row>
        <row r="23">
          <cell r="C23" t="str">
            <v>2000 สถาบันวิจัยภาษาและวัฒนธรรมเอเชีย</v>
          </cell>
        </row>
        <row r="24">
          <cell r="C24" t="str">
            <v>2100 สถาบันโภชนาการ</v>
          </cell>
        </row>
        <row r="25">
          <cell r="C25" t="str">
            <v>2200 สถาบันชีววิทยาศาสตร์โมเลกุล</v>
          </cell>
        </row>
        <row r="26">
          <cell r="C26" t="str">
            <v>2300 สถาบันแห่งชาติเพื่อการพัฒนาเด็กและครอบครัว</v>
          </cell>
        </row>
        <row r="27">
          <cell r="C27" t="str">
            <v>2400 ศูนย์การแพทย์กาญจนาภิเษก</v>
          </cell>
        </row>
        <row r="28">
          <cell r="C28" t="str">
            <v>2500 ศูนย์ตรวจสอบสารต้องห้ามในนักกีฬา</v>
          </cell>
        </row>
        <row r="29">
          <cell r="C29" t="str">
            <v>2800 ศูนย์สัตว์ทดลองแห่งชาติ</v>
          </cell>
        </row>
        <row r="30">
          <cell r="C30" t="str">
            <v>2900 หอสมุดและคลังความรู้มหาวิทยาลัยมหิดล</v>
          </cell>
        </row>
        <row r="31">
          <cell r="C31" t="str">
            <v>3000 วิทยาลัยนานาชาติ</v>
          </cell>
        </row>
        <row r="32">
          <cell r="C32" t="str">
            <v>3100 วิทยาลัยดุริยางคศิลป์</v>
          </cell>
        </row>
        <row r="33">
          <cell r="C33" t="str">
            <v>3200 วิทยาลัยการจัดการ</v>
          </cell>
        </row>
        <row r="34">
          <cell r="C34" t="str">
            <v>3300 วิทยาลัยศาสนศึกษา</v>
          </cell>
        </row>
        <row r="35">
          <cell r="C35" t="str">
            <v>3400 สถาบันนวัตกรรมการเรียนรู้</v>
          </cell>
        </row>
        <row r="36">
          <cell r="C36" t="str">
            <v>3500 คณะศิลปศาสตร์</v>
          </cell>
        </row>
        <row r="37">
          <cell r="C37" t="str">
            <v>3600 คณะเทคโนโลยีสารสนเทศและการสื่อสาร</v>
          </cell>
        </row>
        <row r="38">
          <cell r="C38" t="str">
            <v>3800 วิทยาเขตกาญจนบุรี</v>
          </cell>
        </row>
        <row r="39">
          <cell r="C39" t="str">
            <v>3900 คณะกายภาพบำบัด</v>
          </cell>
        </row>
        <row r="40">
          <cell r="C40" t="str">
            <v>4300 โรงเรียนสาธิตนานาชาติ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Type"/>
      <sheetName val="WHT_AP"/>
      <sheetName val="WHT_AR"/>
      <sheetName val="WTcode"/>
      <sheetName val="EX"/>
      <sheetName val="Index10-12"/>
      <sheetName val="สูตรแผนงาน"/>
    </sheetNames>
    <sheetDataSet>
      <sheetData sheetId="0">
        <row r="1">
          <cell r="A1" t="str">
            <v>Std.Income Type</v>
          </cell>
        </row>
        <row r="2">
          <cell r="A2">
            <v>1100</v>
          </cell>
          <cell r="B2" t="str">
            <v>40(1) Salary,Wage,Per diem,Bonus</v>
          </cell>
        </row>
        <row r="3">
          <cell r="A3">
            <v>1200</v>
          </cell>
          <cell r="B3" t="str">
            <v>40(2) Fee,Brokerage,Discount</v>
          </cell>
        </row>
        <row r="4">
          <cell r="A4">
            <v>1300</v>
          </cell>
          <cell r="B4" t="str">
            <v>40(3) Goodwill,Copyright</v>
          </cell>
        </row>
        <row r="5">
          <cell r="A5" t="str">
            <v>14A</v>
          </cell>
          <cell r="B5" t="str">
            <v>40(4)(A) Interest on bonds,Deposits</v>
          </cell>
        </row>
        <row r="6">
          <cell r="A6" t="str">
            <v>14B</v>
          </cell>
          <cell r="B6" t="str">
            <v>40(4)(B)    Dividend</v>
          </cell>
        </row>
        <row r="7">
          <cell r="A7" t="str">
            <v>14B1</v>
          </cell>
          <cell r="B7" t="str">
            <v>40(4)(B)(a) Div.fr.Corp.Income tax 30%</v>
          </cell>
        </row>
        <row r="8">
          <cell r="A8" t="str">
            <v>14B2</v>
          </cell>
          <cell r="B8" t="str">
            <v>40(4)(B)(b) Div.fr.Invest.Zone35(2)=1/2</v>
          </cell>
        </row>
        <row r="9">
          <cell r="A9" t="str">
            <v>14B3</v>
          </cell>
          <cell r="B9" t="str">
            <v>40(4)(B)(c) Div.fr.Corp.Income tax 10%</v>
          </cell>
        </row>
        <row r="10">
          <cell r="A10" t="str">
            <v>14B4</v>
          </cell>
          <cell r="B10" t="str">
            <v>40(4)(B)(d) Icom.except (a)(b) or (c)</v>
          </cell>
        </row>
        <row r="11">
          <cell r="A11">
            <v>1500</v>
          </cell>
          <cell r="B11" t="str">
            <v>40(5) Property on Hire, Hire-purchase</v>
          </cell>
        </row>
        <row r="12">
          <cell r="A12">
            <v>1600</v>
          </cell>
          <cell r="B12" t="str">
            <v>40(6) Liberal Professions:Laws,Arts,etc</v>
          </cell>
        </row>
        <row r="13">
          <cell r="A13">
            <v>1700</v>
          </cell>
          <cell r="B13" t="str">
            <v>40(7) Contract of work</v>
          </cell>
        </row>
        <row r="14">
          <cell r="A14">
            <v>1800</v>
          </cell>
          <cell r="B14" t="str">
            <v>40(8) Business Commer.Agri.,Indus,Trans</v>
          </cell>
        </row>
        <row r="15">
          <cell r="A15">
            <v>1900</v>
          </cell>
          <cell r="B15" t="str">
            <v>Others</v>
          </cell>
        </row>
        <row r="16">
          <cell r="A16">
            <v>3500</v>
          </cell>
          <cell r="B16" t="str">
            <v>40(5) Property on Hire, Hire-pur - 3Tre</v>
          </cell>
        </row>
        <row r="17">
          <cell r="A17">
            <v>3600</v>
          </cell>
          <cell r="B17" t="str">
            <v>40(6) Liberal Professions:Laws,Ar- 3Tre</v>
          </cell>
        </row>
        <row r="18">
          <cell r="A18">
            <v>3700</v>
          </cell>
          <cell r="B18" t="str">
            <v>40(7) Contract of work           - 3Tre</v>
          </cell>
        </row>
        <row r="19">
          <cell r="A19">
            <v>3800</v>
          </cell>
          <cell r="B19" t="str">
            <v>40(8) Business Commer.Agri.,Indus- 3Tre</v>
          </cell>
        </row>
        <row r="20">
          <cell r="A20">
            <v>3900</v>
          </cell>
          <cell r="B20" t="str">
            <v>Others                           - 3Tre</v>
          </cell>
        </row>
        <row r="21">
          <cell r="A21">
            <v>5402</v>
          </cell>
          <cell r="B21" t="str">
            <v>According to section 70 bis.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รภัณฑ์"/>
      <sheetName val="Index"/>
      <sheetName val="มุ"/>
    </sheetNames>
    <sheetDataSet>
      <sheetData sheetId="0">
        <row r="3">
          <cell r="A3" t="str">
            <v>(1) การสร้างความปรองดองสมานฉันท์ของคนในชาติและฟื้นฟูประชาธิปไตย</v>
          </cell>
        </row>
      </sheetData>
      <sheetData sheetId="1">
        <row r="3">
          <cell r="A3" t="str">
            <v>(1) การสร้างความปรองดองสมานฉันท์ของคนในชาติและฟื้นฟูประชาธิปไตย</v>
          </cell>
        </row>
        <row r="60">
          <cell r="A60" t="str">
            <v>สามารถใช้งานครุภัณฑ์เดิมได้ โดยไม่ต้องจัดหาทดแทน</v>
          </cell>
        </row>
        <row r="61">
          <cell r="A61" t="str">
            <v>สามารถใช้งานครุภัณฑ์เดิมได้ โดยปรับปรุงหรือซ่อมแซมครุภัณฑ์เดิม</v>
          </cell>
        </row>
        <row r="62">
          <cell r="A62" t="str">
            <v>ไม่สามารถใช้งานครุภัณฑ์เดิม/ไม่คุ้มค่าที่จะซ่อมแซม ต้องจัดหาครุภัณฑ์ใหม่ทดแทน</v>
          </cell>
        </row>
        <row r="63">
          <cell r="A63" t="str">
            <v>อื่น ๆ (ระบุ)</v>
          </cell>
        </row>
      </sheetData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582.652082986111" createdVersion="6" refreshedVersion="6" minRefreshableVersion="3" recordCount="400" xr:uid="{AA54EFC6-705C-4E46-B69A-1540F2FBFACC}">
  <cacheSource type="worksheet">
    <worksheetSource ref="A1:H1048576" sheet="CI-Index"/>
  </cacheSource>
  <cacheFields count="8">
    <cacheField name="รายรับ/รายจ่าย" numFmtId="0">
      <sharedItems containsBlank="1" count="3">
        <s v="รายรับ"/>
        <s v="รายจ่าย"/>
        <m/>
      </sharedItems>
    </cacheField>
    <cacheField name="สิทธิในการใช้ในการขอตั้งงบประมาณ" numFmtId="0">
      <sharedItems containsBlank="1" count="3">
        <s v="สามารถใช้ในการขอตั้งงบประมาณได้"/>
        <s v="ไม่อนุญาตให้ใช้ในการขอตั้งงบประมาณ"/>
        <m/>
      </sharedItems>
    </cacheField>
    <cacheField name="หัวหมวดใหญ่" numFmtId="0">
      <sharedItems containsBlank="1" count="9">
        <s v="1. รายได้จากการดำเนินงาน"/>
        <s v="2. รายได้ที่ไม่เกิดจากการดำเนินงาน"/>
        <s v="3. รายได้สะสม"/>
        <s v="1. งบบุคลากร"/>
        <s v="2. งบดำเนินการ"/>
        <s v="3. งบลงทุน"/>
        <s v="4. งบเงินอุดหนุน"/>
        <s v="5. งบรายจ่ายอื่น"/>
        <m/>
      </sharedItems>
    </cacheField>
    <cacheField name="หัวหมวดย่อย 1" numFmtId="0">
      <sharedItems containsBlank="1" count="23">
        <s v="1.1 รายได้จากการจัดการศึกษา"/>
        <s v="1.2 รายได้จากการให้บริการวิชาการและวิจัย"/>
        <s v="1.3 รายได้จากการบริการสุขภาพ"/>
        <s v="1.4 รายได้จากการลงทุน"/>
        <s v="1.5 รายได้จากการบริหารสินทรัพย์"/>
        <s v="1.6 รายได้จากการขายสินค้าและวัสดุสำรองคลัง"/>
        <s v="1.7 รายได้จากการดำเนินงานอื่น"/>
        <s v="2.1 รายได้จากการรับบริจาค"/>
        <s v="3.1 การนำเงินรายได้สะสมหรือเงินต้นมาใช้"/>
        <s v="1.1 เงินเดือน (G100)"/>
        <s v="1.2 ค่าจ้างประจำ (G210)"/>
        <s v="1.3 ค่าจ้างชั่วคราว (G220)"/>
        <s v="2.1 ค่าตอบแทน (G300)"/>
        <s v="2.2 ค่าใช้สอย (G400)"/>
        <s v="2.3 ค่าสาธารณูปโภค (G410)"/>
        <s v="2.4 ค่าวัสดุ (G500)"/>
        <s v="3.1 ค่าครุภัณฑ์ (G600)"/>
        <s v="3.2 ที่ดินและสิ่งก่อสร้าง (G700)"/>
        <s v="4.1 งบเงินอุดหนุน (G800)"/>
        <s v="5.1 รายจ่ายอื่น (G900)"/>
        <s v="2.2 กำไรอื่น"/>
        <s v="2.3 รายได้ที่ไม่ได้เกิดจากการดำเนินงานอื่น"/>
        <m/>
      </sharedItems>
    </cacheField>
    <cacheField name="หัวหมวดย่อย 2" numFmtId="0">
      <sharedItems containsBlank="1" count="31">
        <s v="1.1.1 รายได้ค่าธรรมเนียมการศึกษา"/>
        <s v="1.1.2 รายได้จากศูนย์ปฏิบัติการโรงแรม"/>
        <s v="1.1.3 รายได้จัดการศึกษาอื่น"/>
        <s v="1.2.1 รายได้จากการให้บริการวิชาการ"/>
        <s v="1.2.2 รายได้จากการวิจัย"/>
        <s v="1.3.1 รายได้จากการบริการสุขภาพ"/>
        <s v="1.4.1 ดอกเบี้ยรับและรายได้จากเงินลงทุน"/>
        <s v="1.5.1 รายได้จากการบริหารสินทรัพย์"/>
        <s v="1.6.1 รายได้จากการขายสินค้าและวัสดุสำรองคลัง"/>
        <s v="1.7.1 รายได้ค่าปรับและเงินบำรุง"/>
        <s v="1.7.3 รายได้อื่น"/>
        <s v="2.1.1 รายได้จากการรับบริจาค"/>
        <s v="3.1.1 การนำเงินรายได้สะสมหรือเงินต้นมาใช้"/>
        <s v="1.1 เงินเดือน (G100)"/>
        <s v="1.2 ค่าจ้างประจำ (G210)"/>
        <s v="1.3 ค่าจ้างชั่วคราว (G220)"/>
        <s v="2.1 ค่าตอบแทน (G300)"/>
        <s v="2.2 ค่าใช้สอย (G400)"/>
        <s v="2.3 ค่าสาธารณูปโภค (G410)"/>
        <s v="2.4 ค่าวัสดุ (G500)"/>
        <s v="3.1 ค่าครุภัณฑ์ (G600)"/>
        <s v="3.2 ที่ดินและสิ่งก่อสร้าง (G700)"/>
        <s v="4.1 งบเงินอุดหนุน (G800)"/>
        <s v="5.1 รายจ่ายอื่น (G900)"/>
        <s v="2.2.1 กำไรจากการจำหน่ายเงินลงทุน"/>
        <s v="2.2.2 กำไรจากการจำหน่ายสินทรัพย์ถาวร"/>
        <s v="2.2.3 กำไรจากการตีราคาสินค้า"/>
        <s v="2.2.4 กำไรจากการแปลงค่าเงินตราต่างประเทศ"/>
        <s v="2.3.1 เงินรับโอนระหว่างกัน"/>
        <s v="2.3.2 รับโอนสินทรัพย์ระหว่างกัน"/>
        <m/>
      </sharedItems>
    </cacheField>
    <cacheField name="Commitment Item" numFmtId="0">
      <sharedItems containsBlank="1" containsMixedTypes="1" containsNumber="1" containsInteger="1" minValue="1203010000" maxValue="5902030050" count="400">
        <n v="4101010010"/>
        <n v="4101010020"/>
        <n v="4101030010"/>
        <n v="4101030020"/>
        <n v="4101030030"/>
        <n v="4101030040"/>
        <n v="4101020010"/>
        <n v="4101029990"/>
        <n v="4102010010"/>
        <n v="4102010020"/>
        <n v="4102010030"/>
        <n v="4102010040"/>
        <n v="4102010050"/>
        <n v="4102010060"/>
        <n v="4102010070"/>
        <n v="4102010080"/>
        <n v="4102010090"/>
        <n v="4102010100"/>
        <n v="4102010110"/>
        <n v="4102010120"/>
        <n v="4102010130"/>
        <n v="4102010140"/>
        <n v="4102010150"/>
        <n v="4102010160"/>
        <n v="4102019990"/>
        <n v="4102020010"/>
        <n v="4102020020"/>
        <n v="4103010010"/>
        <n v="4103010020"/>
        <n v="4103010030"/>
        <n v="4103010040"/>
        <n v="4103010050"/>
        <n v="4103019990"/>
        <n v="4105010010"/>
        <n v="4105010020"/>
        <n v="4105010030"/>
        <n v="4105010050"/>
        <n v="4105019990"/>
        <n v="4106010010"/>
        <n v="4106010020"/>
        <n v="4106010030"/>
        <n v="4106010040"/>
        <n v="4106019990"/>
        <n v="4104010010"/>
        <n v="4104010020"/>
        <n v="4199010010"/>
        <n v="4199010020"/>
        <n v="4199010030"/>
        <n v="4199010040"/>
        <n v="4199019990"/>
        <n v="4199990010"/>
        <n v="4199990050"/>
        <n v="4199990070"/>
        <n v="4199990080"/>
        <n v="4199990130"/>
        <n v="4199999990"/>
        <n v="4301010010"/>
        <n v="4301010020"/>
        <n v="4301010030"/>
        <n v="4301010040"/>
        <n v="4301010050"/>
        <n v="4301010070"/>
        <n v="4902010070"/>
        <n v="5201010010"/>
        <n v="5201020010"/>
        <n v="5201020020"/>
        <n v="5202010070"/>
        <n v="5202010080"/>
        <n v="5203010040"/>
        <n v="5203020010"/>
        <n v="5203020070"/>
        <n v="5205010080"/>
        <n v="5205010090"/>
        <n v="5502040050"/>
        <n v="5201030010"/>
        <n v="5203010050"/>
        <n v="5203020020"/>
        <n v="5201030020"/>
        <n v="5202010100"/>
        <n v="5202010120"/>
        <n v="5203010070"/>
        <n v="5203010010"/>
        <n v="5203010020"/>
        <n v="5203010030"/>
        <n v="5203020030"/>
        <n v="5203020040"/>
        <n v="5203020050"/>
        <n v="5203020060"/>
        <n v="5203020080"/>
        <n v="5203020090"/>
        <n v="5203020100"/>
        <n v="5203020110"/>
        <n v="5203020120"/>
        <n v="5203029990"/>
        <n v="5301010010"/>
        <n v="5301010020"/>
        <n v="5301010030"/>
        <n v="5301010040"/>
        <n v="5301010050"/>
        <n v="5301010060"/>
        <n v="5301010070"/>
        <n v="5301010080"/>
        <n v="5301010090"/>
        <n v="5301019990"/>
        <n v="5302080010"/>
        <n v="1505010010"/>
        <n v="1505030010"/>
        <n v="1505030020"/>
        <n v="1505030030"/>
        <n v="5204029990"/>
        <n v="5205010100"/>
        <n v="5205010030"/>
        <n v="5205010040"/>
        <n v="5206010010"/>
        <n v="5206010020"/>
        <n v="5206020010"/>
        <n v="5206020020"/>
        <n v="5302010010"/>
        <n v="5302010020"/>
        <n v="5302010030"/>
        <n v="5302010040"/>
        <n v="5302010050"/>
        <n v="5302020010"/>
        <n v="5302020020"/>
        <n v="5302020030"/>
        <n v="5302029990"/>
        <n v="5302030010"/>
        <n v="5302030020"/>
        <n v="5302030030"/>
        <n v="5302030040"/>
        <n v="5302030050"/>
        <n v="5302030060"/>
        <n v="5302030070"/>
        <n v="5302039990"/>
        <n v="5302040010"/>
        <n v="5302050010"/>
        <n v="5302050020"/>
        <n v="5302050030"/>
        <n v="5302060010"/>
        <n v="5302060020"/>
        <n v="5302060030"/>
        <n v="5302069990"/>
        <n v="5302070010"/>
        <n v="5302080020"/>
        <n v="5302090010"/>
        <n v="5302999990"/>
        <n v="5304010010"/>
        <n v="5304010020"/>
        <n v="5304010030"/>
        <n v="5304010040"/>
        <n v="5304010050"/>
        <n v="5304010060"/>
        <n v="5304010070"/>
        <n v="5304010080"/>
        <n v="5304040010"/>
        <n v="5304050010"/>
        <n v="5304050020"/>
        <n v="5304050030"/>
        <n v="5304990010"/>
        <n v="5304999990"/>
        <n v="5502040020"/>
        <n v="5502040030"/>
        <n v="5304020010"/>
        <n v="5304020020"/>
        <n v="5304020030"/>
        <n v="5304020040"/>
        <n v="5304020050"/>
        <n v="5304020060"/>
        <n v="5304020070"/>
        <n v="1203020080"/>
        <n v="1901030010"/>
        <n v="5303010010"/>
        <n v="5303010020"/>
        <n v="5303010030"/>
        <n v="5303010040"/>
        <n v="5303010050"/>
        <n v="5303010060"/>
        <n v="5303010070"/>
        <n v="5303010080"/>
        <n v="5303010090"/>
        <n v="5303010100"/>
        <n v="5303010110"/>
        <n v="5303010120"/>
        <n v="5303010130"/>
        <n v="5303010140"/>
        <n v="5303010150"/>
        <n v="5303010160"/>
        <n v="5303010170"/>
        <n v="5303010180"/>
        <n v="5303010190"/>
        <n v="5303010200"/>
        <n v="5303010210"/>
        <n v="5303010220"/>
        <n v="5303010230"/>
        <n v="5303010240"/>
        <n v="5303010250"/>
        <n v="5303010260"/>
        <n v="1503010010"/>
        <n v="1503020010"/>
        <n v="1503030010"/>
        <n v="1503040010"/>
        <n v="1503050010"/>
        <n v="1503060010"/>
        <n v="1503070010"/>
        <n v="1503080010"/>
        <n v="1503090010"/>
        <n v="1503100010"/>
        <n v="1503110010"/>
        <n v="1503120010"/>
        <n v="1503130010"/>
        <n v="1503140010"/>
        <n v="1503150010"/>
        <n v="1503160010"/>
        <n v="1503980010"/>
        <n v="1505020010"/>
        <n v="1501010010"/>
        <n v="1502010010"/>
        <n v="1502010020"/>
        <n v="1502010030"/>
        <n v="1502010040"/>
        <n v="1502020010"/>
        <n v="1504010010"/>
        <n v="1504020010"/>
        <n v="1504990010"/>
        <n v="1504990020"/>
        <n v="1504990030"/>
        <n v="1504990040"/>
        <n v="1504990050"/>
        <n v="1504999990"/>
        <n v="5202010060"/>
        <n v="5203010090"/>
        <n v="5204010120"/>
        <n v="5204020050"/>
        <n v="5204020060"/>
        <n v="5205010050"/>
        <n v="5501010010"/>
        <n v="5502010010"/>
        <n v="5502010020"/>
        <n v="5502010060"/>
        <n v="5502010070"/>
        <n v="5502020010"/>
        <n v="5502020020"/>
        <n v="5502030010"/>
        <n v="5502030020"/>
        <n v="5502040010"/>
        <n v="5502050010"/>
        <n v="5502059990"/>
        <n v="5503010010"/>
        <s v="G900"/>
        <n v="4101010030"/>
        <n v="4101029980"/>
        <n v="4901010010"/>
        <n v="4901010020"/>
        <n v="4901010030"/>
        <n v="4102019980"/>
        <n v="4901020010"/>
        <n v="4901020020"/>
        <n v="4901020030"/>
        <n v="4102020030"/>
        <n v="4901030010"/>
        <n v="4901030020"/>
        <n v="4103019980"/>
        <n v="4901040010"/>
        <n v="4105010040"/>
        <n v="4901050010"/>
        <n v="4199990020"/>
        <n v="4199990030"/>
        <n v="4199990040"/>
        <n v="4199990060"/>
        <n v="4199990090"/>
        <n v="4199990100"/>
        <n v="4199990110"/>
        <n v="4199990120"/>
        <n v="4199990140"/>
        <n v="4199990150"/>
        <n v="4199990160"/>
        <n v="4199990170"/>
        <n v="4901990010"/>
        <n v="4901990020"/>
        <n v="4901990030"/>
        <n v="4901990040"/>
        <n v="4901990050"/>
        <n v="4901990060"/>
        <n v="4901990070"/>
        <n v="4901990080"/>
        <n v="4301010060"/>
        <n v="4302020010"/>
        <n v="4302020020"/>
        <n v="4302010010"/>
        <n v="4302010020"/>
        <n v="4205010110"/>
        <n v="4302040010"/>
        <n v="4302040020"/>
        <n v="4302040030"/>
        <n v="4302030010"/>
        <n v="4902010010"/>
        <n v="4902010020"/>
        <n v="4902010030"/>
        <n v="4902010040"/>
        <n v="4902010050"/>
        <n v="4902010060"/>
        <n v="4902010080"/>
        <n v="4902010090"/>
        <n v="4902010100"/>
        <n v="4902010110"/>
        <n v="4902010120"/>
        <n v="4902010130"/>
        <n v="4902010140"/>
        <n v="4902010150"/>
        <n v="4902010160"/>
        <n v="4902010180"/>
        <n v="4902010190"/>
        <n v="4902010200"/>
        <n v="4902010210"/>
        <n v="4902010220"/>
        <n v="4902010230"/>
        <n v="4902010240"/>
        <n v="4902020010"/>
        <n v="4902020020"/>
        <n v="5902020140"/>
        <n v="5902020010"/>
        <n v="5902020020"/>
        <n v="5902020110"/>
        <n v="5902020130"/>
        <n v="1505015010"/>
        <n v="1505035010"/>
        <n v="1505035020"/>
        <n v="1505035030"/>
        <n v="1203010000"/>
        <n v="1203010010"/>
        <n v="1503990010"/>
        <n v="1901030000"/>
        <n v="5303010290"/>
        <n v="5304990040"/>
        <n v="5902020070"/>
        <n v="5304029990"/>
        <n v="5902020120"/>
        <n v="1599050010"/>
        <n v="1599050020"/>
        <n v="1503015010"/>
        <n v="1503025010"/>
        <n v="1503035010"/>
        <n v="1503045010"/>
        <n v="1503055010"/>
        <n v="1503065010"/>
        <n v="1503075010"/>
        <n v="1503085010"/>
        <n v="1503095010"/>
        <n v="1503105010"/>
        <n v="1503115010"/>
        <n v="1503125010"/>
        <n v="1503135010"/>
        <n v="1503145010"/>
        <n v="1503155010"/>
        <n v="1503165010"/>
        <n v="1503985010"/>
        <n v="1505025010"/>
        <n v="1599030010"/>
        <n v="1599030020"/>
        <n v="1599035010"/>
        <n v="1599055010"/>
        <n v="1501000000"/>
        <n v="1501010020"/>
        <n v="1502000000"/>
        <n v="1504015010"/>
        <n v="1504025010"/>
        <n v="1504995010"/>
        <n v="1504995020"/>
        <n v="1504995030"/>
        <n v="1504995040"/>
        <n v="1504999980"/>
        <n v="1599000000"/>
        <n v="1599010010"/>
        <n v="1599010020"/>
        <n v="1599020010"/>
        <n v="1599020020"/>
        <n v="1599040010"/>
        <n v="1599040020"/>
        <n v="5204010060"/>
        <n v="5204010080"/>
        <n v="5204010090"/>
        <n v="5204010110"/>
        <n v="5501010020"/>
        <n v="5501010030"/>
        <n v="5502010040"/>
        <n v="5603010050"/>
        <n v="5902010010"/>
        <n v="5902020060"/>
        <n v="5902020100"/>
        <n v="5902030020"/>
        <n v="5902030050"/>
        <n v="5202010130"/>
        <n v="5204020070"/>
        <n v="5204020120"/>
        <n v="5302020040"/>
        <n v="4199990180"/>
        <n v="4199990200"/>
        <n v="5205010010"/>
        <n v="5304060010"/>
        <m/>
      </sharedItems>
    </cacheField>
    <cacheField name="Commitment Item Name" numFmtId="0">
      <sharedItems containsBlank="1" count="399">
        <s v="รายได้ค่าธรรมเนียมการศึกษา"/>
        <s v="รายได้ค่าบำรุงการศึกษา"/>
        <s v="รายได้ห้องพัก (For P30 Only)"/>
        <s v="รายได้ค่าอาหารและเครื่องดื่ม (For P30 Only)"/>
        <s v="รายได้จากการบริการโรงแรม (For P30 Only)"/>
        <s v="รายได้อื่น - โรงแรม (For P30 Only)"/>
        <s v="รายได้ค่าสมัครคัดเลือกนศ.(รับตรง)"/>
        <s v="รายได้จัดการศึกษา"/>
        <s v="รายได้จากการจัดฝึกอบรม สัมมนา ประชุม"/>
        <s v="รายได้จากการขายสัตว์ทดลอง"/>
        <s v="รายได้จากการรับจ้างบริการวิชาการจากภายนอก"/>
        <s v="รายได้จากการจำหน่ายสื่อการศึกษาวิชาการ"/>
        <s v="รายได้โครงการบริการวิชาการด้านสุขภาพ"/>
        <s v="รายได้จากการอบรมวิชาพื้นฐาน"/>
        <s v="รายรับผลประโยชน์จากงานทรัพย์สินทางปัญญา"/>
        <s v="รายได้จากการขายยา"/>
        <s v="รายได้จากการขายหนังสือ"/>
        <s v="รายได้จากการบริการวิเคราะห์/ทดสอบ/ตรวจสอบ/ตรวจวิเคราะห์"/>
        <s v="รายได้จากการบริการการศึกษา/วิจัย/สำรวจ(ลักษณะเป็นโครงการ)"/>
        <s v="รายได้จากการบริการเครื่องมือวิทย์/อุปกรณ์การศึกษา"/>
        <s v="รายได้จากการบริการให้คำปรึกษาทางวิชาการและวิชาชีพ"/>
        <s v="รายได้จากการวางระบบ/ออกแบบ/สร้างประดิษฐ์/ผลิตงาน"/>
        <s v="รายได้จากการบริการสืบค้นข้อมูล ข้อมูลวิจัย"/>
        <s v="รายได้จากการบริการวงดนตรีไทย/สากล"/>
        <s v="รายได้บริการวิชาการอื่น"/>
        <s v="รายได้เงินอุดหนุนวิจัย-ภายนอก"/>
        <s v="รายได้ค่าธรรมเนียมจริยธรรมการวิจัย"/>
        <s v="รายได้จากการรักษาพยาบาล ผู้ป่วยนอก"/>
        <s v="รายได้จากการรักษาพยาบาล ผู้ป่วยใน"/>
        <s v="รายได้จากการรักษาพยาบาลเหมาจ่าย"/>
        <s v="รายได้จากการรักษาพยาบาลสัตว์"/>
        <s v="รายได้จากการนวดเพื่อสุขภาพ"/>
        <s v="รายได้จากการบริการสุขภาพอื่น"/>
        <s v="ผลประโยชน์จากการบริหารเงินรายได้  (จากcustodian)"/>
        <s v="เงินปันผลจากกองทุนมหาวิทยาลัย"/>
        <s v="รายได้บริหารจัดการจากเงินลงทุน"/>
        <s v="ดอกเบี้ยรับจากเงินฝากธนาคาร"/>
        <s v="รายได้ดอกผลผลประโยชน์อื่น"/>
        <s v="รายได้ค่าหอพัก"/>
        <s v="รายได้บำรุงสนามกีฬาศาลายา/สระว่ายน้ำ"/>
        <s v="รายได้ค่าเช่าค่าบำรุงอาคาร สถานที่"/>
        <s v="รายได้ค่าเช่าที่ดิน"/>
        <s v="รายได้จากการบริหารสินทรัพย์อื่น"/>
        <s v="รายได้จากการขายสินค้า"/>
        <s v="รายได้จากการขายวัสดุสำรองคลัง"/>
        <s v="รายได้ค่าปรับ"/>
        <s v="เงินค่าปรับนศ.ผิดสัญญา"/>
        <s v="เงินชดใช้บุคลากรผิดสัญญาลาศึกษา ฝึกอบรม"/>
        <s v="เงินบำรุงค่าสาธารณูปโภค"/>
        <s v="เงินบำรุงอื่น"/>
        <s v="รายได้จากการขายอาหาร"/>
        <s v="เงินสนับสนุนพัฒนาบุคลากรจากภายนอก"/>
        <s v="รายได้เพื่อสวัสดิการพนักงาน"/>
        <s v="รายได้เบ็ดเตล็ดอื่น"/>
        <s v="รายได้เงินรับสนับสนุนจากส่วนงาน"/>
        <s v="รายได้อื่น ๆ"/>
        <s v="รายได้เงินรับบริจาค"/>
        <s v="รายได้สินทรัพย์รับบริจาค"/>
        <s v="เงินสนับสนุนจากภายนอก"/>
        <s v="รายได้บริจาคสร้างอาคารมหิดลสิทธาคาร"/>
        <s v="รายได้บริจาคช่วยเหลือผู้ประสบภัยและป้องกันน้ำท่วมศาลายา"/>
        <s v="เงินบริจาคส่งเสริมการเพาะพันธุ์พืช"/>
        <s v="เงินรับโอนตามที่ตั้งงบประมาณ/เงินต้น"/>
        <s v="เงินเดือน"/>
        <s v="เงินประจำตำแหน่ง"/>
        <s v="เงินประจำตำแหน่งผู้บริหารข้ามส่วนงาน"/>
        <s v="เงินให้ออกจากงานก่อนเกษียณ  (ข้าราชการ)"/>
        <s v="เงินชดเชยเมื่อสิ้นสุดสัญญา พม.ส่วนงาน/เงินรายได้ (ยกเลิก)"/>
        <s v="เงินเพิ่มค่าครองชีพชั่วคราว"/>
        <s v="ค่าตอบแทนรายเดือน"/>
        <s v="ค่าตอบแทนพิเศษข้าราชการเต็มขั้น(ติดดาว)"/>
        <s v="เงินสมทบ/ชดเชยกองทุนบำเหน็จบำนาญ พม."/>
        <s v="เงินสมทบกองทุนสำรองเลี้ยงชีพ(ส่วนงาน)"/>
        <s v="เงินช่วยเหลือข้าราชการเกษียณก่อนกำหนด"/>
        <s v="ค่าจ้างประจำ"/>
        <s v="เงินเพิ่มค่าครองชีพชั่วคราว-ลูกจ้างประจำ"/>
        <s v="ค่าตอบแทนลูกจ้างประจำเต็มขั้น(ติดดาว)"/>
        <s v="ค่าจ้างชั่วคราว"/>
        <s v="เงินชดเชยเมื่อสิ้นสุดสัญญา ลูกจ้างชั่วคราวเงิน รด."/>
        <s v="บำเหน็จลูกจ้างชาวต่างประเทศ"/>
        <s v="เงินเพิ่มค่าครองชีพชั่วคราว-ลูกจ้างชั่วคราว"/>
        <s v="ค่าอาหารทำการล่วงเวลา"/>
        <s v="ค่าเช่าบ้าน"/>
        <s v="ค่าตอบแทนการปฏิบัติงาน(PA)"/>
        <s v="ค่าตอบแทนพิเศษบุคลากรเต็มขั้น"/>
        <s v="ค่าตอบแทนรายเดือนเฉพาะตำแหน่ง"/>
        <s v="ค่าตอบแทนผู้ปฏิบัติงานด้านการสาธารณสุข (พตส.)"/>
        <s v="ค่าตอบแทนพาหนะเหมาจ่ายผู้บริหาร"/>
        <s v="ค่าตอบแทน talent Management"/>
        <s v="ค่าตอบแทนพิเศษ Research Reward"/>
        <s v="ค่าพาหนะผู้บริหารข้ามส่วนงาน"/>
        <s v="ค่าตอบแทนอื่นของบุคลากรข้ามส่วนงาน"/>
        <s v="เงินเพิ่มพิเศษลูกจ้างชั่วคราว-เงินรายได้"/>
        <s v="ค่าตอบแทนอื่น ๆของบุคลากร"/>
        <s v="เงินรางวัลกรรมการสอบ"/>
        <s v="ค่าสอนพิเศษ"/>
        <s v="ค่าตอบแทนวิทยากร"/>
        <s v="ค่าควบคุมงานก่อสร้าง"/>
        <s v="เงินค่าที่พักผู้เชี่ยวชาญต่างประเทศ"/>
        <s v="ค่าพาหนะเหมาจ่าย"/>
        <s v="ค่าตอบแทนช่วยปฏิบัติงานราชการ"/>
        <s v="ค่าตอบแทนกก.ผู้อ่านและประเมินผลงานทางวิชาการ"/>
        <s v="ค่าตอบแทนการแสดง"/>
        <s v="ค่าตอบแทนอื่น"/>
        <s v="ค่าเบี้ยประชุม"/>
        <s v="สิทธิการเช่าอาคารสิ่งปลูกสร้าง"/>
        <s v="สิทธิบัตรและอนุสิทธิบัตร"/>
        <s v="ลิขสิทธิ์ซอฟแวร์"/>
        <s v="สิทธิในการเช่าที่ดิน"/>
        <s v="ค่าสวัสดิการอื่น"/>
        <s v="เงินสมทบการจ่ายเงินทดแทนเงินประกันสังคมให้ลูกจ้าง/พนักงานมหาวิทยาลัย"/>
        <s v="เงินสมทบกองทุนสำรองเลี้ยงชีพ"/>
        <s v="เงินสมทบประกันสังคม"/>
        <s v="ค่าฝึกอบรม สัมมนาดูงาน ภายในประเทศ"/>
        <s v="ค่าฝึกอบรม สัมมนาดูงาน ต่างประเทศ"/>
        <s v="ทุนการศึกษาพัฒนาบุคลากร ในประเทศ"/>
        <s v="ทุนการศึกษาพัฒนาบุคลากร ต่างประเทศ"/>
        <s v="ค่าซ่อมแซมบำรุงรักษายานพาหนะ"/>
        <s v="ค่าซ่อมแซมบำรุงรักษาอาคาร สถานที่ สาธารณูปโภค"/>
        <s v="ค่าซ่อมแซม/บำรุงรักษาระบบ/ครุภัณฑ์สารสนเทศ"/>
        <s v="ค่าซ่อมแซมบำรุงรักษาครุภัณฑ์วิทย์, การแพทย์"/>
        <s v="ค่าซ่อมแซมบำรุงรักษาทรัพย์สินอื่น"/>
        <s v="ค่าจ้างทำความสะอาด"/>
        <s v="ค่าจ้างรักษาความปลอดภัย"/>
        <s v="ค่าจ้างที่ปรึกษา"/>
        <s v="ค่าจ้างเหมาบริการอื่น"/>
        <s v="ค่าเช่าเครื่องถ่ายเอกสาร"/>
        <s v="ค่าเช่าครุภัณฑ์สารสนเทศ"/>
        <s v="ค่าเช่าอาคารและสถานที่"/>
        <s v="ค่าเช่าครุภัณฑ์วิทยาศาสตร์และการแพทย์"/>
        <s v="ค่าเช่ารถประจำตำแหน่ง"/>
        <s v="ค่าเช่ารถอื่น ๆ"/>
        <s v="ค่าเช่าครุภัณฑ์และเครื่องใช้สำนักงาน"/>
        <s v="ค่าเช่าทรัพย์สินอื่น"/>
        <s v="ค่าโฆษณาและประชาสัมพันธ์"/>
        <s v="ค่าเบี้ยประกัน"/>
        <s v="ค่าเบี้ยประกันรถยนต์และพรบ."/>
        <s v="ค่าเบี้ยประกันภัยอาคาร"/>
        <s v="ค่าธรรมเนียมธนาคารและบัตรเครดิต"/>
        <s v="ค่าสอบบัญชี"/>
        <s v="ค่าตรวจประเมิน"/>
        <s v="ค่าธรรมเนียมอื่น"/>
        <s v="ค่ารับรองและพิธีการ"/>
        <s v="ค่าอาหารในการประชุมดำเนินงาน"/>
        <s v="ค่าใช้จ่ายสำหรับผู้ประกอบวิชาชีพอิสระ"/>
        <s v="ค่าใช้สอยอื่น"/>
        <s v="ค่าเบี้ยเลี้ยงในประเทศ"/>
        <s v="ค่าที่พักในประเทศ"/>
        <s v="ค่าใช้จ่ายเดินทางอื่นในประเทศ"/>
        <s v="ค่าตั๋วเครื่องบินในประเทศ"/>
        <s v="ค่าเบี้ยเลี้ยงต่างประเทศ"/>
        <s v="ค่าที่พักต่างประเทศ"/>
        <s v="ค่าใช้จ่ายเดินทางอื่นต่างประเทศ"/>
        <s v="ค่าตั๋วเครื่องบินต่างประเทศ"/>
        <s v="ค่าภาษี"/>
        <s v="ดอกเบี้ยจ่าย"/>
        <s v="ค่าบริการเก็บรักษาทรัพย์สิน"/>
        <s v="ค่าใช้จ่ายอื่นในการบริหารการเงิน"/>
        <s v="ค่าชดใช้ค่าเสียหาย"/>
        <s v="ค่าใช้จ่ายอื่น"/>
        <s v="เงินสงเคราะห์นักศึกษา"/>
        <s v="ค่าบริการสุขภาพนักศึกษา"/>
        <s v="ค่าไฟฟ้า"/>
        <s v="ค่าประปา"/>
        <s v="ค่าโทรศัพท์"/>
        <s v="ค่าไปรษณีย์และขนส่ง"/>
        <s v="ค่าบริการสื่อสารและโทรคมนาคม"/>
        <s v="ค่าโทรศัพท์เคลื่อนที่"/>
        <s v="ค่าบริการเครือข่ายสารสนเทศ"/>
        <s v="วัสดุหนังสือวารสารและสิ่งพิมพ์"/>
        <s v="ศิลปวัตถุและสิ่งของหายาก"/>
        <s v="ค่าวัสดุสำนักงาน"/>
        <s v="ค่าวัสดุซ่อมบำรุง/ก่อสร้าง"/>
        <s v="ค่าวัสดุงานบ้านงานครัว"/>
        <s v="ค่าวัสดุการเกษตร"/>
        <s v="ค่าวัสดุยานพาหนะและขนส่ง"/>
        <s v="ค่าวัสดุคอมพิวเตอร์และสารสนเทศ"/>
        <s v="ค่าวัสดุไฟฟ้า วิทยุโฆษณาและเผยแพร่"/>
        <s v="ค่าวัสดุหนังสือวารสารและสิ่งพิมพ์"/>
        <s v="ค่าวัสดุแต่งกาย"/>
        <s v="ค่าวัสดุกีฬา"/>
        <s v="ค่าวัสดุสนาม"/>
        <s v="ค่าวัสดุอาหารสัตว์"/>
        <s v="ค่าวัสดุของที่ระลึก"/>
        <s v="ค่าวัสดุบริโภค"/>
        <s v="ค่าวัสดุสำรวจ"/>
        <s v="ค่าวัสดุการศึกษา"/>
        <s v="ค่าวัสดุเชื้อเพลิงและน้ำมันหล่อลื่น"/>
        <s v="ค่าวัสดุอาวุธ"/>
        <s v="ค่าวัสดุเลี้ยงสัตว์"/>
        <s v="ค่าวัสดุสัตว์ทดลอง"/>
        <s v="ค่าวัสดุเครื่องดนตรี"/>
        <s v="ค่าวัสดุยา"/>
        <s v="ค่าเวชภัณฑ์"/>
        <s v="ค่าวัสดุทันตกรรม"/>
        <s v="ค่าวัสดุวิทยาศาสตร์"/>
        <s v="ค่าวัสดุบรรจุภัณฑ์"/>
        <s v="ครุภัณฑ์สำนักงาน"/>
        <s v="ครุภัณฑ์ยานพาหนะและขนส่ง"/>
        <s v="ครุภัณฑ์ไฟฟ้าและสื่อสาร"/>
        <s v="ครุภัณฑ์โฆษณาและเผยแพร่"/>
        <s v="ครุภัณฑ์การเกษตร"/>
        <s v="ครุภัณฑ์โรงงาน"/>
        <s v="ครุภัณฑ์ก่อสร้าง"/>
        <s v="ครุภัณฑ์สำรวจ"/>
        <s v="ครุภัณฑ์วิทยาศาสตร์และการแพทย์"/>
        <s v="ครุภัณฑ์คอมพิวเตอร์"/>
        <s v="ครุภัณฑ์การศึกษา"/>
        <s v="ครุภัณฑ์งานบ้านงานครัว"/>
        <s v="ครุภัณฑ์กีฬา"/>
        <s v="ครุภัณฑ์ดนตรีและนาฏศิลป์"/>
        <s v="ครุภัณฑ์สนาม"/>
        <s v="ครุภัณฑ์อาวุธ"/>
        <s v="ครุภัณฑ์อื่น"/>
        <s v="โปรแกรมคอมพิวเตอร์"/>
        <s v="ที่ดิน"/>
        <s v="อาคารเพื่อพักอาศัย"/>
        <s v="อาคารเพื่อการดำเนินงาน"/>
        <s v="อาคารเพื่อประโยชน์อื่น"/>
        <s v="ส่วนปรับปรุงอาคารเช่า"/>
        <s v="สิ่งปลูกสร้าง"/>
        <s v="ถนน"/>
        <s v="สะพาน"/>
        <s v="สินทรัพย์โครงสร้างพื้นฐาน-ไฟฟ้า"/>
        <s v="สินทรัพย์โครงสร้างพื้นฐาน-ประปา"/>
        <s v="สินทรัพย์โครงสร้างพื้นฐาน-ระบบสื่อสาร"/>
        <s v="สินทรัพย์โครงสร้างพื้นฐาน-สุขาภิบาล"/>
        <s v="สินทรัพย์โครงสร้างพื้นฐาน-ระบบกายภาพ"/>
        <s v="สินทรัพย์โครงสร้างพื้นฐานอื่น"/>
        <s v="เงินชดเชยพนักงานมหาวิทยาลัยพ้นสภาพ"/>
        <s v="เงินรางวัลประจำปีเงินรายได้"/>
        <s v="เงินช่วยเหลือค่าที่พักในอาคารของมหาวิทยาลัย"/>
        <s v="ค่ารักษาพยาบาล-คนไข้นอก"/>
        <s v="ค่ารักษาพยาบาล-คนไข้ใน"/>
        <s v="เงินสมทบกองทุนเงินสงเคราะห์"/>
        <s v="เงินอุดหนุนโครงการเฉพาะกิจ"/>
        <s v="เงินอุดหนุนการวิจัย"/>
        <s v="เงินอุดหนุนบริการวิชาการ"/>
        <s v="เงินอุดหนุนการวิจัย (Talent)"/>
        <s v="เงินอุดหนุนการทำผลงานเพื่อพัฒนางาน"/>
        <s v="เงินอุดหนุนทุนการศึกษา นศ."/>
        <s v="เงินอุดหนุนกิจกรรมนศ."/>
        <s v="เงินอุดหนุนโครงการด้านทำนุบำรุงศิลปวัฒนธรรม"/>
        <s v="เงินอุดหนุนกิจกรรมกีฬา"/>
        <s v="เงินอุดหนุนสวัสดิการ"/>
        <s v="เงินอุดหนุนเพื่อการดำเนินงาน"/>
        <s v="เงินอุดหนุนอื่น"/>
        <s v="รายจ่ายตามบัญชีทุนเฉพาะ"/>
        <s v="รายจ่ายอื่น"/>
        <s v="ค่าธรรมเนียมนศ.ถอนคืน"/>
        <s v="ส่วนลดจัดการศึกษา"/>
        <s v="รายได้ค่าธรรมเนียมการศึกษารับจัดสรรระหว่างกัน"/>
        <s v="รายได้ค่าบำรุงการศึกษารับจัดสรรระหว่างกัน"/>
        <s v="รายได้การศึกษารับจัดสรรระหว่างกัน"/>
        <s v="ส่วนลดค่าบริการวิชาการ"/>
        <s v="รายได้ค่าบริการวิชาการรับจัดสรรระหว่างกัน"/>
        <s v="รายได้ค่าบริการวิชาการระหว่างกัน"/>
        <s v="รายได้จากการฝึกอบรมสัมมนาประชุมระหว่างกัน"/>
        <s v="รายได้เงินอุดหนุนวิจัยรับจัดสรร"/>
        <s v="รายได้เงินอุดหนุนวิจัยรับจัดสรรระหว่างกัน"/>
        <s v="รายได้เงินอุดหนุนวิจัยระหว่างกัน"/>
        <s v="ส่วนลดค่าบริการสุขภาพ"/>
        <s v="รายได้ค่ารักษาพยาบาลระหว่างกัน"/>
        <s v="ส่วนปรับปรุงรายได้ดอกผล"/>
        <s v="รายได้จากการขายระหว่างกัน"/>
        <s v="รายได้ไม่ทราบแหล่งที่มา"/>
        <s v="รายได้วิจัยเหลือจ่ายส่งคืน"/>
        <s v="รายได้บริการวิชาการเหลือจ่ายส่งคืน"/>
        <s v="ส่วนลดรับ"/>
        <s v="รายได้รับจากเงินงบประมาณเหลือจ่าย"/>
        <s v="รายได้รับจากการปรับบัญชี"/>
        <s v="รายได้(เพิ่ม)ลดสินทรัพย์จากการปรับปรุงบัญชี"/>
        <s v="รายได้เงินรับจัดสรรจากงบประมาณ"/>
        <s v="เงินชดใช้ราชการเสียหาย"/>
        <s v="หนี้สูญได้รับคืน"/>
        <s v="รับเงินชดเชยคืนคชจ.บุคลากร"/>
        <s v="รายได้เพื่อจ่ายค่าตอบแทนบุคคลากรข้ามส่วนงาน"/>
        <s v="รายได้ค่าตอบแทนระหว่างกัน"/>
        <s v="รายได้ค่าใช้สอยระหว่างกัน"/>
        <s v="รายได้ค่าปรับระหว่างกัน"/>
        <s v="เงินอุดหนุนรับระหว่างส่วนงาน"/>
        <s v="รายได้เงินบำรุงอื่นระหว่างกัน"/>
        <s v="เงินบำรุงค่าสาธารณูปโภคระหว่างกัน"/>
        <s v="รายได้ค่าเช่าค่าบำรุงอาคารสถานที่ระหว่างกัน"/>
        <s v="รายได้ชดเชยเงินเดือน/ค่าจ้างระหว่างกัน"/>
        <s v="รายได้สินทรัพย์สำรวจพบภายหลัง"/>
        <s v="กำไรจากการจำหน่ายเงินลงทุน"/>
        <s v="ส่วนแบ่งกำไร/ขาดทุนจากการลงทุนตามส่วนได้เสีย"/>
        <s v="กำไรจากการขายที่ดิน"/>
        <s v="กำไรจากการขายสินทรัพย์ถาวรอื่น"/>
        <s v="กำไรจากการแลกเปลี่ยนสินทรัพย์"/>
        <s v="กำไรจากการตีราคาสินค้าเพิ่มขึ้น"/>
        <s v="กำไรจากการจากการตัดจำหน่ายวัสดุคงคลัง"/>
        <s v="กำไรจากการจากการตรวจนับ"/>
        <s v="กำไรจากการแปลงค่าเงินตราต่างประเทศ"/>
        <s v="เงินอุดหนุนบริการวิชาการรับจากมหาวิทยาลัย"/>
        <s v="เงินอุดหนุนรับจากมหาวิทยาลัย"/>
        <s v="เงินรับโอนจากการปิดบัญชี"/>
        <s v="รายได้รับคืนจากการสนับสนุนหน่วยงานย่อย"/>
        <s v="เงินรับโอนจากกองทุนอื่น"/>
        <s v="เงินรับโอนจากกองทุนอื่น (เงินยืม)"/>
        <s v="เงินสนับสนุนมหาวิทยาลัยรับจากส่วนงาน"/>
        <s v="รับโอนเงินงบประมาณเหลือจ่ายสิ้นปี"/>
        <s v="เงินรับจัดสรรเงินประจำตำแหน่ง"/>
        <s v="เงินอุดหนุนจากเงินงบประมาณ"/>
        <s v="เงินรับโอนเข้ากองทุนเงินสงเคราะห์"/>
        <s v="เงินรับโอนเข้ากองทุนประกันสุขภาพ พร."/>
        <s v="เงินงบประมาณเหลือจ่ายรับคืน"/>
        <s v="เงินอุดหนุนวิจัยรับจากมหาวิทยาลัย"/>
        <s v="เงินอุดหนุนวิจัยรับคืนจากส่วนงาน"/>
        <s v="เงินอุดหนุนบริการวิชาการรับคืนจากส่วนงาน"/>
        <s v="ส่วนงานรับเงินสนับสนุนจากมหาวิทยาลัย"/>
        <s v="รด.อุดหนุนการวิจัยรับคืนข้ามปี"/>
        <s v="รด.งบประมาณอุดหนุนทั่วไปรับคืนข้ามปี"/>
        <s v="เงินรับจัดสรรค่าพาหนะเหมาจ่ายผู้บริหาร"/>
        <s v="เงินรับโอนจากกองทุนสวัสดิการพนักงานฯ"/>
        <s v="รายได้สินทรัพย์รับบริจาคระหว่างกัน"/>
        <s v="รายได้จากการรับโอนทรัพย์สินระหว่างกัน"/>
        <s v="เงินเดือนระหว่างกัน"/>
        <s v="ค่าตอบแทนระหว่างกัน"/>
        <s v="ค่าใช้สอยระหว่างกัน"/>
        <s v="ค่าฝึกอบรมสัมมนาดูงาน ระหว่างกัน"/>
        <s v="ค่าเช่า ค่าบำรุงอาคารและสถานที่ระหว่างกัน"/>
        <s v="สิทธิการเช่าอาคารสิ่งปลูกสร้าง interface"/>
        <s v="สิทธิบัตรและอนุสิทธิบัตร interface"/>
        <s v="ลิขสิทธิ์ซอฟแวร์ interface"/>
        <s v="สิทธิในการเช่าที่ดิน interface"/>
        <s v="วัตถุดิบ interface"/>
        <s v="วัตถุดิบ"/>
        <s v="ครุภัณฑ์มูลค่าต่ำกว่าเกณฑ์"/>
        <s v="ศิลปวัตถุและสิ่งของหายาก interface"/>
        <s v="ค่าครุภัณฑ์มูลค่าต่ำกว่าเกณฑ์"/>
        <s v="ค่าใช้จ่ายชดเชยค่าสินค้าฝากขายสูญหาย"/>
        <s v="ค่าวัสดุระหว่างกัน"/>
        <s v="ค่าสาธารณูปโภคอื่น"/>
        <s v="ค่าสาธารณูปโภคระหว่างกัน"/>
        <s v="สินทรัพย์พร้อมใช้รอโอน"/>
        <s v="สินทรัพย์พร้อมใช้รอโอน for Downpayment"/>
        <s v="ครุภัณฑ์สำนักงาน interface"/>
        <s v="ครุภัณฑ์ยานพาหนะและขนส่ง interface"/>
        <s v="ครุภัณฑ์ไฟฟ้าและสื่อสาร interface"/>
        <s v="ครุภัณฑ์โฆษณาและเผยแพร่ interface"/>
        <s v="ครุภัณฑ์การเกษตร interface"/>
        <s v="ครุภัณฑ์โรงงาน interface"/>
        <s v="ครุภัณฑ์ก่อสร้าง interface"/>
        <s v="ครุภัณฑ์สำรวจ interface"/>
        <s v="ครุภัณฑ์วิทยาศาสตร์และการแพทย์ interface"/>
        <s v="ครุภัณฑ์คอมพิวเตอร์ interface"/>
        <s v="ครุภัณฑ์การศึกษา interface"/>
        <s v="ครุภัณฑ์งานบ้านงานครัว interface"/>
        <s v="ครุภัณฑ์กีฬา interface"/>
        <s v="ครุภัณฑ์ดนตรีและนาฏศิลป์ interface"/>
        <s v="ครุภัณฑ์สนาม interface"/>
        <s v="ครุภัณฑ์อาวุธ interface"/>
        <s v="ครุภัณฑ์อื่น interface"/>
        <s v="โปรแกรมคอมพิวเตอร์ interface"/>
        <s v="โปรแกรมคอมพิวเตอร์ระหว่างพัฒนา"/>
        <s v="โปรแกรมคอมพิวเตอร์ระหว่างพัฒนา for Downp"/>
        <s v="โปรแกรมคอมพิวเตอร์ระหว่างพัฒนา Interface"/>
        <s v="สินทรัพย์พร้อมใช้รอโอน (Interface)"/>
        <s v="ที่ดิน interface"/>
        <s v="ที่ราชพัสดุ"/>
        <s v="อาคารและสิ่งปลูกสร้าง interface"/>
        <s v="ถนน interface"/>
        <s v="สะพาน interface"/>
        <s v="สินทรัพย์โครงสร้างพื้นฐาน-ไฟฟ้า interface"/>
        <s v="สินทรัพย์โครงสร้างพื้นฐาน-ประปา interface"/>
        <s v="สินทรัพย์โครงสร้างพื้นฐาน-ระบบสื่อสาร interface"/>
        <s v="สินทรัพย์โครงสร้างพื้นฐาน-สุขาภิบาล interface"/>
        <s v="สินทรัพย์โครงสร้างพื้นฐานอื่น interface"/>
        <s v="สินทรัพย์ระหว่างก่อสร้าง interface"/>
        <s v="อาคารสิ่งปลูกสร้างระหว่างทำ"/>
        <s v="อาคารสิ่งปลูกสร้างระหว่างทำ For Down pay"/>
        <s v="สินทรัพย์โครงสร้างพื้นฐานระหว่างทำ"/>
        <s v="สินทรัพย์โครงสร้างพื้นฐานระหว่างทำ for D"/>
        <s v="งานระหว่างทำอื่น"/>
        <s v="งานระหว่างทำอื่น for Downpayment"/>
        <s v="เงินค่าเล่าเรียนบุตร พม."/>
        <s v="เงินสงเคราะห์ผู้เสียชีวิตข้าราชการ / ลูกจ้าง"/>
        <s v="เงินสงเคราะห์ผู้เสียชีวิต พนักงาน"/>
        <s v="เงินช่วยเหลือพนักงานมหาวิทยาลัย"/>
        <s v="เงินอุดหนุนการประชุมวิชาการ ในประเทศ"/>
        <s v="เงินอุดหนุนการประชุมวิชาการ ต่างประเทศ"/>
        <s v="เงินอุดหนุนบริการวิชาการส่งคืนข้ามปี"/>
        <s v="เงินสนับสนุนส่วนงาน P07,P24"/>
        <s v="ค่ารักษาพยาบาลบุคลากรจ่ายระหว่างกัน"/>
        <s v="ค่ารักษาพยาบาลจ่ายระหว่างกัน"/>
        <s v="ค่าบริการวิชาการระหว่างกัน"/>
        <s v="เงินอุดหนุนวิจัยจัดสรรระหว่างกัน"/>
        <s v="เงินอุดหนุนวิจัยส่วนงานนอก ERP"/>
        <s v="เงินชดเชยกรณีเลิกจ้างก่อนครบสัญญา"/>
        <s v="เงินสมทบประกันสุขภาพแบบกลุ่ม"/>
        <s v="สวัสดิการแบบยืดหยุ่น (Flexible Benefit)"/>
        <s v="ค่าจ้างเหมาผู้ช่วยนักวิจัย"/>
        <s v="รายได้รับโอนสินทรัพย์ต่าง server ระหว่างกัน"/>
        <s v="รายได้เพิ่ม(ลด) จากการปรับปรุงบัญชีปีก่อน"/>
        <s v="เงินสมทบของลูกจ้างประจำ"/>
        <s v="หนี้สูญ"/>
        <m/>
      </sharedItems>
    </cacheField>
    <cacheField name="Item" numFmtId="0">
      <sharedItems containsBlank="1" count="400">
        <s v="4101010010 รายได้ค่าธรรมเนียมการศึกษา"/>
        <s v="4101010020 รายได้ค่าบำรุงการศึกษา"/>
        <s v="4101030010 รายได้ห้องพัก (For P30 Only)"/>
        <s v="4101030020 รายได้ค่าอาหารและเครื่องดื่ม (For P30 Only)"/>
        <s v="4101030030 รายได้จากการบริการโรงแรม (For P30 Only)"/>
        <s v="4101030040 รายได้อื่น - โรงแรม (For P30 Only)"/>
        <s v="4101020010 รายได้ค่าสมัครคัดเลือกนศ.(รับตรง)"/>
        <s v="4101029990 รายได้จัดการศึกษา"/>
        <s v="4102010010 รายได้จากการจัดฝึกอบรม สัมมนา ประชุม"/>
        <s v="4102010020 รายได้จากการขายสัตว์ทดลอง"/>
        <s v="4102010030 รายได้จากการรับจ้างบริการวิชาการจากภายนอก"/>
        <s v="4102010040 รายได้จากการจำหน่ายสื่อการศึกษาวิชาการ"/>
        <s v="4102010050 รายได้โครงการบริการวิชาการด้านสุขภาพ"/>
        <s v="4102010060 รายได้จากการอบรมวิชาพื้นฐาน"/>
        <s v="4102010070 รายรับผลประโยชน์จากงานทรัพย์สินทางปัญญา"/>
        <s v="4102010080 รายได้จากการขายยา"/>
        <s v="4102010090 รายได้จากการขายหนังสือ"/>
        <s v="4102010100 รายได้จากการบริการวิเคราะห์/ทดสอบ/ตรวจสอบ/ตรวจวิเคราะห์"/>
        <s v="4102010110 รายได้จากการบริการการศึกษา/วิจัย/สำรวจ(ลักษณะเป็นโครงการ)"/>
        <s v="4102010120 รายได้จากการบริการเครื่องมือวิทย์/อุปกรณ์การศึกษา"/>
        <s v="4102010130 รายได้จากการบริการให้คำปรึกษาทางวิชาการและวิชาชีพ"/>
        <s v="4102010140 รายได้จากการวางระบบ/ออกแบบ/สร้างประดิษฐ์/ผลิตงาน"/>
        <s v="4102010150 รายได้จากการบริการสืบค้นข้อมูล ข้อมูลวิจัย"/>
        <s v="4102010160 รายได้จากการบริการวงดนตรีไทย/สากล"/>
        <s v="4102019990 รายได้บริการวิชาการอื่น"/>
        <s v="4102020010 รายได้เงินอุดหนุนวิจัย-ภายนอก"/>
        <s v="4102020020 รายได้ค่าธรรมเนียมจริยธรรมการวิจัย"/>
        <s v="4103010010 รายได้จากการรักษาพยาบาล ผู้ป่วยนอก"/>
        <s v="4103010020 รายได้จากการรักษาพยาบาล ผู้ป่วยใน"/>
        <s v="4103010030 รายได้จากการรักษาพยาบาลเหมาจ่าย"/>
        <s v="4103010040 รายได้จากการรักษาพยาบาลสัตว์"/>
        <s v="4103010050 รายได้จากการนวดเพื่อสุขภาพ"/>
        <s v="4103019990 รายได้จากการบริการสุขภาพอื่น"/>
        <s v="4105010010 ผลประโยชน์จากการบริหารเงินรายได้  (จากcustodian)"/>
        <s v="4105010020 เงินปันผลจากกองทุนมหาวิทยาลัย"/>
        <s v="4105010030 รายได้บริหารจัดการจากเงินลงทุน"/>
        <s v="4105010050 ดอกเบี้ยรับจากเงินฝากธนาคาร"/>
        <s v="4105019990 รายได้ดอกผลผลประโยชน์อื่น"/>
        <s v="4106010010 รายได้ค่าหอพัก"/>
        <s v="4106010020 รายได้บำรุงสนามกีฬาศาลายา/สระว่ายน้ำ"/>
        <s v="4106010030 รายได้ค่าเช่าค่าบำรุงอาคาร สถานที่"/>
        <s v="4106010040 รายได้ค่าเช่าที่ดิน"/>
        <s v="4106019990 รายได้จากการบริหารสินทรัพย์อื่น"/>
        <s v="4104010010 รายได้จากการขายสินค้า"/>
        <s v="4104010020 รายได้จากการขายวัสดุสำรองคลัง"/>
        <s v="4199010010 รายได้ค่าปรับ"/>
        <s v="4199010020 เงินค่าปรับนศ.ผิดสัญญา"/>
        <s v="4199010030 เงินชดใช้บุคลากรผิดสัญญาลาศึกษา ฝึกอบรม"/>
        <s v="4199010040 เงินบำรุงค่าสาธารณูปโภค"/>
        <s v="4199019990 เงินบำรุงอื่น"/>
        <s v="4199990010 รายได้จากการขายอาหาร"/>
        <s v="4199990050 เงินสนับสนุนพัฒนาบุคลากรจากภายนอก"/>
        <s v="4199990070 รายได้เพื่อสวัสดิการพนักงาน"/>
        <s v="4199990080 รายได้เบ็ดเตล็ดอื่น"/>
        <s v="4199990130 รายได้เงินรับสนับสนุนจากส่วนงาน"/>
        <s v="4199999990 รายได้อื่น ๆ"/>
        <s v="4301010010 รายได้เงินรับบริจาค"/>
        <s v="4301010020 รายได้สินทรัพย์รับบริจาค"/>
        <s v="4301010030 เงินสนับสนุนจากภายนอก"/>
        <s v="4301010040 รายได้บริจาคสร้างอาคารมหิดลสิทธาคาร"/>
        <s v="4301010050 รายได้บริจาคช่วยเหลือผู้ประสบภัยและป้องกันน้ำท่วมศาลายา"/>
        <s v="4301010070 เงินบริจาคส่งเสริมการเพาะพันธุ์พืช"/>
        <s v="4902010070 เงินรับโอนตามที่ตั้งงบประมาณ/เงินต้น"/>
        <s v="5201010010 เงินเดือน"/>
        <s v="5201020010 เงินประจำตำแหน่ง"/>
        <s v="5201020020 เงินประจำตำแหน่งผู้บริหารข้ามส่วนงาน"/>
        <s v="5202010070 เงินให้ออกจากงานก่อนเกษียณ  (ข้าราชการ)"/>
        <s v="5202010080 เงินชดเชยเมื่อสิ้นสุดสัญญา พม.ส่วนงาน/เงินรายได้ (ยกเลิก)"/>
        <s v="5203010040 เงินเพิ่มค่าครองชีพชั่วคราว"/>
        <s v="5203020010 ค่าตอบแทนรายเดือน"/>
        <s v="5203020070 ค่าตอบแทนพิเศษข้าราชการเต็มขั้น(ติดดาว)"/>
        <s v="5205010080 เงินสมทบ/ชดเชยกองทุนบำเหน็จบำนาญ พม."/>
        <s v="5205010090 เงินสมทบกองทุนสำรองเลี้ยงชีพ(ส่วนงาน)"/>
        <s v="5502040050 เงินช่วยเหลือข้าราชการเกษียณก่อนกำหนด"/>
        <s v="5201030010 ค่าจ้างประจำ"/>
        <s v="5203010050 เงินเพิ่มค่าครองชีพชั่วคราว-ลูกจ้างประจำ"/>
        <s v="5203020020 ค่าตอบแทนลูกจ้างประจำเต็มขั้น(ติดดาว)"/>
        <s v="5201030020 ค่าจ้างชั่วคราว"/>
        <s v="5202010100 เงินชดเชยเมื่อสิ้นสุดสัญญา ลูกจ้างชั่วคราวเงิน รด."/>
        <s v="5202010120 บำเหน็จลูกจ้างชาวต่างประเทศ"/>
        <s v="5203010070 เงินเพิ่มค่าครองชีพชั่วคราว-ลูกจ้างชั่วคราว"/>
        <s v="5203010010 ค่าอาหารทำการล่วงเวลา"/>
        <s v="5203010020 ค่าเช่าบ้าน"/>
        <s v="5203010030 ค่าตอบแทนการปฏิบัติงาน(PA)"/>
        <s v="5203020030 ค่าตอบแทนพิเศษบุคลากรเต็มขั้น"/>
        <s v="5203020040 ค่าตอบแทนรายเดือนเฉพาะตำแหน่ง"/>
        <s v="5203020050 ค่าตอบแทนผู้ปฏิบัติงานด้านการสาธารณสุข (พตส.)"/>
        <s v="5203020060 ค่าตอบแทนพาหนะเหมาจ่ายผู้บริหาร"/>
        <s v="5203020080 ค่าตอบแทน talent Management"/>
        <s v="5203020090 ค่าตอบแทนพิเศษ Research Reward"/>
        <s v="5203020100 ค่าพาหนะผู้บริหารข้ามส่วนงาน"/>
        <s v="5203020110 ค่าตอบแทนอื่นของบุคลากรข้ามส่วนงาน"/>
        <s v="5203020120 เงินเพิ่มพิเศษลูกจ้างชั่วคราว-เงินรายได้"/>
        <s v="5203029990 ค่าตอบแทนอื่น ๆของบุคลากร"/>
        <s v="5301010010 เงินรางวัลกรรมการสอบ"/>
        <s v="5301010020 ค่าสอนพิเศษ"/>
        <s v="5301010030 ค่าตอบแทนวิทยากร"/>
        <s v="5301010040 ค่าควบคุมงานก่อสร้าง"/>
        <s v="5301010050 เงินค่าที่พักผู้เชี่ยวชาญต่างประเทศ"/>
        <s v="5301010060 ค่าพาหนะเหมาจ่าย"/>
        <s v="5301010070 ค่าตอบแทนช่วยปฏิบัติงานราชการ"/>
        <s v="5301010080 ค่าตอบแทนกก.ผู้อ่านและประเมินผลงานทางวิชาการ"/>
        <s v="5301010090 ค่าตอบแทนการแสดง"/>
        <s v="5301019990 ค่าตอบแทนอื่น"/>
        <s v="5302080010 ค่าเบี้ยประชุม"/>
        <s v="1505010010 สิทธิการเช่าอาคารสิ่งปลูกสร้าง"/>
        <s v="1505030010 สิทธิบัตรและอนุสิทธิบัตร"/>
        <s v="1505030020 ลิขสิทธิ์ซอฟแวร์"/>
        <s v="1505030030 สิทธิในการเช่าที่ดิน"/>
        <s v="5204029990 ค่าสวัสดิการอื่น"/>
        <s v="5205010100 เงินสมทบการจ่ายเงินทดแทนเงินประกันสังคมให้ลูกจ้าง/พนักงานมหาวิทยาลัย"/>
        <s v="5205010030 เงินสมทบกองทุนสำรองเลี้ยงชีพ"/>
        <s v="5205010040 เงินสมทบประกันสังคม"/>
        <s v="5206010010 ค่าฝึกอบรม สัมมนาดูงาน ภายในประเทศ"/>
        <s v="5206010020 ค่าฝึกอบรม สัมมนาดูงาน ต่างประเทศ"/>
        <s v="5206020010 ทุนการศึกษาพัฒนาบุคลากร ในประเทศ"/>
        <s v="5206020020 ทุนการศึกษาพัฒนาบุคลากร ต่างประเทศ"/>
        <s v="5302010010 ค่าซ่อมแซมบำรุงรักษายานพาหนะ"/>
        <s v="5302010020 ค่าซ่อมแซมบำรุงรักษาอาคาร สถานที่ สาธารณูปโภค"/>
        <s v="5302010030 ค่าซ่อมแซม/บำรุงรักษาระบบ/ครุภัณฑ์สารสนเทศ"/>
        <s v="5302010040 ค่าซ่อมแซมบำรุงรักษาครุภัณฑ์วิทย์, การแพทย์"/>
        <s v="5302010050 ค่าซ่อมแซมบำรุงรักษาทรัพย์สินอื่น"/>
        <s v="5302020010 ค่าจ้างทำความสะอาด"/>
        <s v="5302020020 ค่าจ้างรักษาความปลอดภัย"/>
        <s v="5302020030 ค่าจ้างที่ปรึกษา"/>
        <s v="5302029990 ค่าจ้างเหมาบริการอื่น"/>
        <s v="5302030010 ค่าเช่าเครื่องถ่ายเอกสาร"/>
        <s v="5302030020 ค่าเช่าครุภัณฑ์สารสนเทศ"/>
        <s v="5302030030 ค่าเช่าอาคารและสถานที่"/>
        <s v="5302030040 ค่าเช่าครุภัณฑ์วิทยาศาสตร์และการแพทย์"/>
        <s v="5302030050 ค่าเช่ารถประจำตำแหน่ง"/>
        <s v="5302030060 ค่าเช่ารถอื่น ๆ"/>
        <s v="5302030070 ค่าเช่าครุภัณฑ์และเครื่องใช้สำนักงาน"/>
        <s v="5302039990 ค่าเช่าทรัพย์สินอื่น"/>
        <s v="5302040010 ค่าโฆษณาและประชาสัมพันธ์"/>
        <s v="5302050010 ค่าเบี้ยประกัน"/>
        <s v="5302050020 ค่าเบี้ยประกันรถยนต์และพรบ."/>
        <s v="5302050030 ค่าเบี้ยประกันภัยอาคาร"/>
        <s v="5302060010 ค่าธรรมเนียมธนาคารและบัตรเครดิต"/>
        <s v="5302060020 ค่าสอบบัญชี"/>
        <s v="5302060030 ค่าตรวจประเมิน"/>
        <s v="5302069990 ค่าธรรมเนียมอื่น"/>
        <s v="5302070010 ค่ารับรองและพิธีการ"/>
        <s v="5302080020 ค่าอาหารในการประชุมดำเนินงาน"/>
        <s v="5302090010 ค่าใช้จ่ายสำหรับผู้ประกอบวิชาชีพอิสระ"/>
        <s v="5302999990 ค่าใช้สอยอื่น"/>
        <s v="5304010010 ค่าเบี้ยเลี้ยงในประเทศ"/>
        <s v="5304010020 ค่าที่พักในประเทศ"/>
        <s v="5304010030 ค่าใช้จ่ายเดินทางอื่นในประเทศ"/>
        <s v="5304010040 ค่าตั๋วเครื่องบินในประเทศ"/>
        <s v="5304010050 ค่าเบี้ยเลี้ยงต่างประเทศ"/>
        <s v="5304010060 ค่าที่พักต่างประเทศ"/>
        <s v="5304010070 ค่าใช้จ่ายเดินทางอื่นต่างประเทศ"/>
        <s v="5304010080 ค่าตั๋วเครื่องบินต่างประเทศ"/>
        <s v="5304040010 ค่าภาษี"/>
        <s v="5304050010 ดอกเบี้ยจ่าย"/>
        <s v="5304050020 ค่าบริการเก็บรักษาทรัพย์สิน"/>
        <s v="5304050030 ค่าใช้จ่ายอื่นในการบริหารการเงิน"/>
        <s v="5304990010 ค่าชดใช้ค่าเสียหาย"/>
        <s v="5304999990 ค่าใช้จ่ายอื่น"/>
        <s v="5502040020 เงินสงเคราะห์นักศึกษา"/>
        <s v="5502040030 ค่าบริการสุขภาพนักศึกษา"/>
        <s v="5304020010 ค่าไฟฟ้า"/>
        <s v="5304020020 ค่าประปา"/>
        <s v="5304020030 ค่าโทรศัพท์"/>
        <s v="5304020040 ค่าไปรษณีย์และขนส่ง"/>
        <s v="5304020050 ค่าบริการสื่อสารและโทรคมนาคม"/>
        <s v="5304020060 ค่าโทรศัพท์เคลื่อนที่"/>
        <s v="5304020070 ค่าบริการเครือข่ายสารสนเทศ"/>
        <s v="1203020080 วัสดุหนังสือวารสารและสิ่งพิมพ์"/>
        <s v="1901030010 ศิลปวัตถุและสิ่งของหายาก"/>
        <s v="5303010010 ค่าวัสดุสำนักงาน"/>
        <s v="5303010020 ค่าวัสดุซ่อมบำรุง/ก่อสร้าง"/>
        <s v="5303010030 ค่าวัสดุงานบ้านงานครัว"/>
        <s v="5303010040 ค่าวัสดุการเกษตร"/>
        <s v="5303010050 ค่าวัสดุยานพาหนะและขนส่ง"/>
        <s v="5303010060 ค่าวัสดุคอมพิวเตอร์และสารสนเทศ"/>
        <s v="5303010070 ค่าวัสดุไฟฟ้า วิทยุโฆษณาและเผยแพร่"/>
        <s v="5303010080 ค่าวัสดุหนังสือวารสารและสิ่งพิมพ์"/>
        <s v="5303010090 ค่าวัสดุแต่งกาย"/>
        <s v="5303010100 ค่าวัสดุกีฬา"/>
        <s v="5303010110 ค่าวัสดุสนาม"/>
        <s v="5303010120 ค่าวัสดุอาหารสัตว์"/>
        <s v="5303010130 ค่าวัสดุของที่ระลึก"/>
        <s v="5303010140 ค่าวัสดุบริโภค"/>
        <s v="5303010150 ค่าวัสดุสำรวจ"/>
        <s v="5303010160 ค่าวัสดุการศึกษา"/>
        <s v="5303010170 ค่าวัสดุเชื้อเพลิงและน้ำมันหล่อลื่น"/>
        <s v="5303010180 ค่าวัสดุอาวุธ"/>
        <s v="5303010190 ค่าวัสดุเลี้ยงสัตว์"/>
        <s v="5303010200 ค่าวัสดุสัตว์ทดลอง"/>
        <s v="5303010210 ค่าวัสดุเครื่องดนตรี"/>
        <s v="5303010220 ค่าวัสดุยา"/>
        <s v="5303010230 ค่าเวชภัณฑ์"/>
        <s v="5303010240 ค่าวัสดุทันตกรรม"/>
        <s v="5303010250 ค่าวัสดุวิทยาศาสตร์"/>
        <s v="5303010260 ค่าวัสดุบรรจุภัณฑ์"/>
        <s v="1503010010 ครุภัณฑ์สำนักงาน"/>
        <s v="1503020010 ครุภัณฑ์ยานพาหนะและขนส่ง"/>
        <s v="1503030010 ครุภัณฑ์ไฟฟ้าและสื่อสาร"/>
        <s v="1503040010 ครุภัณฑ์โฆษณาและเผยแพร่"/>
        <s v="1503050010 ครุภัณฑ์การเกษตร"/>
        <s v="1503060010 ครุภัณฑ์โรงงาน"/>
        <s v="1503070010 ครุภัณฑ์ก่อสร้าง"/>
        <s v="1503080010 ครุภัณฑ์สำรวจ"/>
        <s v="1503090010 ครุภัณฑ์วิทยาศาสตร์และการแพทย์"/>
        <s v="1503100010 ครุภัณฑ์คอมพิวเตอร์"/>
        <s v="1503110010 ครุภัณฑ์การศึกษา"/>
        <s v="1503120010 ครุภัณฑ์งานบ้านงานครัว"/>
        <s v="1503130010 ครุภัณฑ์กีฬา"/>
        <s v="1503140010 ครุภัณฑ์ดนตรีและนาฏศิลป์"/>
        <s v="1503150010 ครุภัณฑ์สนาม"/>
        <s v="1503160010 ครุภัณฑ์อาวุธ"/>
        <s v="1503980010 ครุภัณฑ์อื่น"/>
        <s v="1505020010 โปรแกรมคอมพิวเตอร์"/>
        <s v="1501010010 ที่ดิน"/>
        <s v="1502010010 อาคารเพื่อพักอาศัย"/>
        <s v="1502010020 อาคารเพื่อการดำเนินงาน"/>
        <s v="1502010030 อาคารเพื่อประโยชน์อื่น"/>
        <s v="1502010040 ส่วนปรับปรุงอาคารเช่า"/>
        <s v="1502020010 สิ่งปลูกสร้าง"/>
        <s v="1504010010 ถนน"/>
        <s v="1504020010 สะพาน"/>
        <s v="1504990010 สินทรัพย์โครงสร้างพื้นฐาน-ไฟฟ้า"/>
        <s v="1504990020 สินทรัพย์โครงสร้างพื้นฐาน-ประปา"/>
        <s v="1504990030 สินทรัพย์โครงสร้างพื้นฐาน-ระบบสื่อสาร"/>
        <s v="1504990040 สินทรัพย์โครงสร้างพื้นฐาน-สุขาภิบาล"/>
        <s v="1504990050 สินทรัพย์โครงสร้างพื้นฐาน-ระบบกายภาพ"/>
        <s v="1504999990 สินทรัพย์โครงสร้างพื้นฐานอื่น"/>
        <s v="5202010060 เงินชดเชยพนักงานมหาวิทยาลัยพ้นสภาพ"/>
        <s v="5203010090 เงินรางวัลประจำปีเงินรายได้"/>
        <s v="5204010120 เงินช่วยเหลือค่าที่พักในอาคารของมหาวิทยาลัย"/>
        <s v="5204020050 ค่ารักษาพยาบาล-คนไข้นอก"/>
        <s v="5204020060 ค่ารักษาพยาบาล-คนไข้ใน"/>
        <s v="5205010050 เงินสมทบกองทุนเงินสงเคราะห์"/>
        <s v="5501010010 เงินอุดหนุนโครงการเฉพาะกิจ"/>
        <s v="5502010010 เงินอุดหนุนการวิจัย"/>
        <s v="5502010020 เงินอุดหนุนบริการวิชาการ"/>
        <s v="5502010060 เงินอุดหนุนการวิจัย (Talent)"/>
        <s v="5502010070 เงินอุดหนุนการทำผลงานเพื่อพัฒนางาน"/>
        <s v="5502020010 เงินอุดหนุนทุนการศึกษา นศ."/>
        <s v="5502020020 เงินอุดหนุนกิจกรรมนศ."/>
        <s v="5502030010 เงินอุดหนุนโครงการด้านทำนุบำรุงศิลปวัฒนธรรม"/>
        <s v="5502030020 เงินอุดหนุนกิจกรรมกีฬา"/>
        <s v="5502040010 เงินอุดหนุนสวัสดิการ"/>
        <s v="5502050010 เงินอุดหนุนเพื่อการดำเนินงาน"/>
        <s v="5502059990 เงินอุดหนุนอื่น"/>
        <s v="5503010010 รายจ่ายตามบัญชีทุนเฉพาะ"/>
        <s v="G900 รายจ่ายอื่น"/>
        <s v="4101010030 ค่าธรรมเนียมนศ.ถอนคืน"/>
        <s v="4101029980 ส่วนลดจัดการศึกษา"/>
        <s v="4901010010 รายได้ค่าธรรมเนียมการศึกษารับจัดสรรระหว่างกัน"/>
        <s v="4901010020 รายได้ค่าบำรุงการศึกษารับจัดสรรระหว่างกัน"/>
        <s v="4901010030 รายได้การศึกษารับจัดสรรระหว่างกัน"/>
        <s v="4102019980 ส่วนลดค่าบริการวิชาการ"/>
        <s v="4901020010 รายได้ค่าบริการวิชาการรับจัดสรรระหว่างกัน"/>
        <s v="4901020020 รายได้ค่าบริการวิชาการระหว่างกัน"/>
        <s v="4901020030 รายได้จากการฝึกอบรมสัมมนาประชุมระหว่างกัน"/>
        <s v="4102020030 รายได้เงินอุดหนุนวิจัยรับจัดสรร"/>
        <s v="4901030010 รายได้เงินอุดหนุนวิจัยรับจัดสรรระหว่างกัน"/>
        <s v="4901030020 รายได้เงินอุดหนุนวิจัยระหว่างกัน"/>
        <s v="4103019980 ส่วนลดค่าบริการสุขภาพ"/>
        <s v="4901040010 รายได้ค่ารักษาพยาบาลระหว่างกัน"/>
        <s v="4105010040 ส่วนปรับปรุงรายได้ดอกผล"/>
        <s v="4901050010 รายได้จากการขายระหว่างกัน"/>
        <s v="4199990020 รายได้ไม่ทราบแหล่งที่มา"/>
        <s v="4199990030 รายได้วิจัยเหลือจ่ายส่งคืน"/>
        <s v="4199990040 รายได้บริการวิชาการเหลือจ่ายส่งคืน"/>
        <s v="4199990060 ส่วนลดรับ"/>
        <s v="4199990090 รายได้รับจากเงินงบประมาณเหลือจ่าย"/>
        <s v="4199990100 รายได้รับจากการปรับบัญชี"/>
        <s v="4199990110 รายได้(เพิ่ม)ลดสินทรัพย์จากการปรับปรุงบัญชี"/>
        <s v="4199990120 รายได้เงินรับจัดสรรจากงบประมาณ"/>
        <s v="4199990140 เงินชดใช้ราชการเสียหาย"/>
        <s v="4199990150 หนี้สูญได้รับคืน"/>
        <s v="4199990160 รับเงินชดเชยคืนคชจ.บุคลากร"/>
        <s v="4199990170 รายได้เพื่อจ่ายค่าตอบแทนบุคคลากรข้ามส่วนงาน"/>
        <s v="4901990010 รายได้ค่าตอบแทนระหว่างกัน"/>
        <s v="4901990020 รายได้ค่าใช้สอยระหว่างกัน"/>
        <s v="4901990030 รายได้ค่าปรับระหว่างกัน"/>
        <s v="4901990040 เงินอุดหนุนรับระหว่างส่วนงาน"/>
        <s v="4901990050 รายได้เงินบำรุงอื่นระหว่างกัน"/>
        <s v="4901990060 เงินบำรุงค่าสาธารณูปโภคระหว่างกัน"/>
        <s v="4901990070 รายได้ค่าเช่าค่าบำรุงอาคารสถานที่ระหว่างกัน"/>
        <s v="4901990080 รายได้ชดเชยเงินเดือน/ค่าจ้างระหว่างกัน"/>
        <s v="4301010060 รายได้สินทรัพย์สำรวจพบภายหลัง"/>
        <s v="4302020010 กำไรจากการจำหน่ายเงินลงทุน"/>
        <s v="4302020020 ส่วนแบ่งกำไร/ขาดทุนจากการลงทุนตามส่วนได้เสีย"/>
        <s v="4302010010 กำไรจากการขายที่ดิน"/>
        <s v="4302010020 กำไรจากการขายสินทรัพย์ถาวรอื่น"/>
        <s v="4205010110 กำไรจากการแลกเปลี่ยนสินทรัพย์"/>
        <s v="4302040010 กำไรจากการตีราคาสินค้าเพิ่มขึ้น"/>
        <s v="4302040020 กำไรจากการจากการตัดจำหน่ายวัสดุคงคลัง"/>
        <s v="4302040030 กำไรจากการจากการตรวจนับ"/>
        <s v="4302030010 กำไรจากการแปลงค่าเงินตราต่างประเทศ"/>
        <s v="4902010010 เงินอุดหนุนบริการวิชาการรับจากมหาวิทยาลัย"/>
        <s v="4902010020 เงินอุดหนุนรับจากมหาวิทยาลัย"/>
        <s v="4902010030 เงินรับโอนจากการปิดบัญชี"/>
        <s v="4902010040 รายได้รับคืนจากการสนับสนุนหน่วยงานย่อย"/>
        <s v="4902010050 เงินรับโอนจากกองทุนอื่น"/>
        <s v="4902010060 เงินรับโอนจากกองทุนอื่น (เงินยืม)"/>
        <s v="4902010080 เงินสนับสนุนมหาวิทยาลัยรับจากส่วนงาน"/>
        <s v="4902010090 รับโอนเงินงบประมาณเหลือจ่ายสิ้นปี"/>
        <s v="4902010100 เงินรับจัดสรรเงินประจำตำแหน่ง"/>
        <s v="4902010110 เงินอุดหนุนจากเงินงบประมาณ"/>
        <s v="4902010120 เงินรับโอนเข้ากองทุนเงินสงเคราะห์"/>
        <s v="4902010130 เงินรับโอนเข้ากองทุนประกันสุขภาพ พร."/>
        <s v="4902010140 เงินงบประมาณเหลือจ่ายรับคืน"/>
        <s v="4902010150 เงินอุดหนุนวิจัยรับจากมหาวิทยาลัย"/>
        <s v="4902010160 เงินอุดหนุนวิจัยรับคืนจากส่วนงาน"/>
        <s v="4902010180 เงินอุดหนุนบริการวิชาการรับคืนจากส่วนงาน"/>
        <s v="4902010190 ส่วนงานรับเงินสนับสนุนจากมหาวิทยาลัย"/>
        <s v="4902010200 รด.อุดหนุนการวิจัยรับคืนข้ามปี"/>
        <s v="4902010210 รด.งบประมาณอุดหนุนทั่วไปรับคืนข้ามปี"/>
        <s v="4902010220 เงินรับจัดสรรเงินประจำตำแหน่ง"/>
        <s v="4902010230 เงินรับจัดสรรค่าพาหนะเหมาจ่ายผู้บริหาร"/>
        <s v="4902010240 เงินรับโอนจากกองทุนสวัสดิการพนักงานฯ"/>
        <s v="4902020010 รายได้สินทรัพย์รับบริจาคระหว่างกัน"/>
        <s v="4902020020 รายได้จากการรับโอนทรัพย์สินระหว่างกัน"/>
        <s v="5902020140 เงินเดือนระหว่างกัน"/>
        <s v="5902020010 ค่าตอบแทนระหว่างกัน"/>
        <s v="5902020020 ค่าใช้สอยระหว่างกัน"/>
        <s v="5902020110 ค่าฝึกอบรมสัมมนาดูงาน ระหว่างกัน"/>
        <s v="5902020130 ค่าเช่า ค่าบำรุงอาคารและสถานที่ระหว่างกัน"/>
        <s v="1505015010 สิทธิการเช่าอาคารสิ่งปลูกสร้าง interface"/>
        <s v="1505035010 สิทธิบัตรและอนุสิทธิบัตร interface"/>
        <s v="1505035020 ลิขสิทธิ์ซอฟแวร์ interface"/>
        <s v="1505035030 สิทธิในการเช่าที่ดิน interface"/>
        <s v="1203010000 วัตถุดิบ interface"/>
        <s v="1203010010 วัตถุดิบ"/>
        <s v="1503990010 ครุภัณฑ์มูลค่าต่ำกว่าเกณฑ์"/>
        <s v="1901030000 ศิลปวัตถุและสิ่งของหายาก interface"/>
        <s v="5303010290 ค่าครุภัณฑ์มูลค่าต่ำกว่าเกณฑ์"/>
        <s v="5304990040 ค่าใช้จ่ายชดเชยค่าสินค้าฝากขายสูญหาย"/>
        <s v="5902020070 ค่าวัสดุระหว่างกัน"/>
        <s v="5304029990 ค่าสาธารณูปโภคอื่น"/>
        <s v="5902020120 ค่าสาธารณูปโภคระหว่างกัน"/>
        <s v="1599050010 สินทรัพย์พร้อมใช้รอโอน"/>
        <s v="1599050020 สินทรัพย์พร้อมใช้รอโอน for Downpayment"/>
        <s v="1503015010 ครุภัณฑ์สำนักงาน interface"/>
        <s v="1503025010 ครุภัณฑ์ยานพาหนะและขนส่ง interface"/>
        <s v="1503035010 ครุภัณฑ์ไฟฟ้าและสื่อสาร interface"/>
        <s v="1503045010 ครุภัณฑ์โฆษณาและเผยแพร่ interface"/>
        <s v="1503055010 ครุภัณฑ์การเกษตร interface"/>
        <s v="1503065010 ครุภัณฑ์โรงงาน interface"/>
        <s v="1503075010 ครุภัณฑ์ก่อสร้าง interface"/>
        <s v="1503085010 ครุภัณฑ์สำรวจ interface"/>
        <s v="1503095010 ครุภัณฑ์วิทยาศาสตร์และการแพทย์ interface"/>
        <s v="1503105010 ครุภัณฑ์คอมพิวเตอร์ interface"/>
        <s v="1503115010 ครุภัณฑ์การศึกษา interface"/>
        <s v="1503125010 ครุภัณฑ์งานบ้านงานครัว interface"/>
        <s v="1503135010 ครุภัณฑ์กีฬา interface"/>
        <s v="1503145010 ครุภัณฑ์ดนตรีและนาฏศิลป์ interface"/>
        <s v="1503155010 ครุภัณฑ์สนาม interface"/>
        <s v="1503165010 ครุภัณฑ์อาวุธ interface"/>
        <s v="1503985010 ครุภัณฑ์อื่น interface"/>
        <s v="1505025010 โปรแกรมคอมพิวเตอร์ interface"/>
        <s v="1599030010 โปรแกรมคอมพิวเตอร์ระหว่างพัฒนา"/>
        <s v="1599030020 โปรแกรมคอมพิวเตอร์ระหว่างพัฒนา for Downp"/>
        <s v="1599035010 โปรแกรมคอมพิวเตอร์ระหว่างพัฒนา Interface"/>
        <s v="1599055010 สินทรัพย์พร้อมใช้รอโอน (Interface)"/>
        <s v="1501000000 ที่ดิน interface"/>
        <s v="1501010020 ที่ราชพัสดุ"/>
        <s v="1502000000 อาคารและสิ่งปลูกสร้าง interface"/>
        <s v="1504015010 ถนน interface"/>
        <s v="1504025010 สะพาน interface"/>
        <s v="1504995010 สินทรัพย์โครงสร้างพื้นฐาน-ไฟฟ้า interface"/>
        <s v="1504995020 สินทรัพย์โครงสร้างพื้นฐาน-ประปา interface"/>
        <s v="1504995030 สินทรัพย์โครงสร้างพื้นฐาน-ระบบสื่อสาร interface"/>
        <s v="1504995040 สินทรัพย์โครงสร้างพื้นฐาน-สุขาภิบาล interface"/>
        <s v="1504999980 สินทรัพย์โครงสร้างพื้นฐานอื่น interface"/>
        <s v="1599000000 สินทรัพย์ระหว่างก่อสร้าง interface"/>
        <s v="1599010010 อาคารสิ่งปลูกสร้างระหว่างทำ"/>
        <s v="1599010020 อาคารสิ่งปลูกสร้างระหว่างทำ For Down pay"/>
        <s v="1599020010 สินทรัพย์โครงสร้างพื้นฐานระหว่างทำ"/>
        <s v="1599020020 สินทรัพย์โครงสร้างพื้นฐานระหว่างทำ for D"/>
        <s v="1599040010 งานระหว่างทำอื่น"/>
        <s v="1599040020 งานระหว่างทำอื่น for Downpayment"/>
        <s v="5204010060 เงินค่าเล่าเรียนบุตร พม."/>
        <s v="5204010080 เงินสงเคราะห์ผู้เสียชีวิตข้าราชการ / ลูกจ้าง"/>
        <s v="5204010090 เงินสงเคราะห์ผู้เสียชีวิต พนักงาน"/>
        <s v="5204010110 เงินช่วยเหลือพนักงานมหาวิทยาลัย"/>
        <s v="5501010020 เงินอุดหนุนการประชุมวิชาการ ในประเทศ"/>
        <s v="5501010030 เงินอุดหนุนการประชุมวิชาการ ต่างประเทศ"/>
        <s v="5502010040 เงินอุดหนุนบริการวิชาการส่งคืนข้ามปี"/>
        <s v="5603010050 เงินสนับสนุนส่วนงาน P07,P24"/>
        <s v="5902010010 ค่ารักษาพยาบาลบุคลากรจ่ายระหว่างกัน"/>
        <s v="5902020060 ค่ารักษาพยาบาลจ่ายระหว่างกัน"/>
        <s v="5902020100 ค่าบริการวิชาการระหว่างกัน"/>
        <s v="5902030020 เงินอุดหนุนวิจัยจัดสรรระหว่างกัน"/>
        <s v="5902030050 เงินอุดหนุนวิจัยส่วนงานนอก ERP"/>
        <s v="5202010130 เงินชดเชยกรณีเลิกจ้างก่อนครบสัญญา"/>
        <s v="5204020070 เงินสมทบประกันสุขภาพแบบกลุ่ม"/>
        <s v="5204020120 สวัสดิการแบบยืดหยุ่น (Flexible Benefit)"/>
        <s v="5302020040 ค่าจ้างเหมาผู้ช่วยนักวิจัย"/>
        <s v="4199990180 รายได้รับโอนสินทรัพย์ต่าง server ระหว่างกัน"/>
        <s v="4199990200 รายได้เพิ่ม(ลด) จากการปรับปรุงบัญชีปีก่อน"/>
        <s v="5205010010 เงินสมทบของลูกจ้างประจำ"/>
        <s v="5304060010 หนี้สูญ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0">
  <r>
    <x v="0"/>
    <x v="0"/>
    <x v="0"/>
    <x v="0"/>
    <x v="0"/>
    <x v="0"/>
    <x v="0"/>
    <x v="0"/>
  </r>
  <r>
    <x v="0"/>
    <x v="0"/>
    <x v="0"/>
    <x v="0"/>
    <x v="0"/>
    <x v="1"/>
    <x v="1"/>
    <x v="1"/>
  </r>
  <r>
    <x v="0"/>
    <x v="0"/>
    <x v="0"/>
    <x v="0"/>
    <x v="1"/>
    <x v="2"/>
    <x v="2"/>
    <x v="2"/>
  </r>
  <r>
    <x v="0"/>
    <x v="0"/>
    <x v="0"/>
    <x v="0"/>
    <x v="1"/>
    <x v="3"/>
    <x v="3"/>
    <x v="3"/>
  </r>
  <r>
    <x v="0"/>
    <x v="0"/>
    <x v="0"/>
    <x v="0"/>
    <x v="1"/>
    <x v="4"/>
    <x v="4"/>
    <x v="4"/>
  </r>
  <r>
    <x v="0"/>
    <x v="0"/>
    <x v="0"/>
    <x v="0"/>
    <x v="1"/>
    <x v="5"/>
    <x v="5"/>
    <x v="5"/>
  </r>
  <r>
    <x v="0"/>
    <x v="0"/>
    <x v="0"/>
    <x v="0"/>
    <x v="2"/>
    <x v="6"/>
    <x v="6"/>
    <x v="6"/>
  </r>
  <r>
    <x v="0"/>
    <x v="0"/>
    <x v="0"/>
    <x v="0"/>
    <x v="2"/>
    <x v="7"/>
    <x v="7"/>
    <x v="7"/>
  </r>
  <r>
    <x v="0"/>
    <x v="0"/>
    <x v="0"/>
    <x v="1"/>
    <x v="3"/>
    <x v="8"/>
    <x v="8"/>
    <x v="8"/>
  </r>
  <r>
    <x v="0"/>
    <x v="0"/>
    <x v="0"/>
    <x v="1"/>
    <x v="3"/>
    <x v="9"/>
    <x v="9"/>
    <x v="9"/>
  </r>
  <r>
    <x v="0"/>
    <x v="0"/>
    <x v="0"/>
    <x v="1"/>
    <x v="3"/>
    <x v="10"/>
    <x v="10"/>
    <x v="10"/>
  </r>
  <r>
    <x v="0"/>
    <x v="0"/>
    <x v="0"/>
    <x v="1"/>
    <x v="3"/>
    <x v="11"/>
    <x v="11"/>
    <x v="11"/>
  </r>
  <r>
    <x v="0"/>
    <x v="0"/>
    <x v="0"/>
    <x v="1"/>
    <x v="3"/>
    <x v="12"/>
    <x v="12"/>
    <x v="12"/>
  </r>
  <r>
    <x v="0"/>
    <x v="0"/>
    <x v="0"/>
    <x v="1"/>
    <x v="3"/>
    <x v="13"/>
    <x v="13"/>
    <x v="13"/>
  </r>
  <r>
    <x v="0"/>
    <x v="0"/>
    <x v="0"/>
    <x v="1"/>
    <x v="3"/>
    <x v="14"/>
    <x v="14"/>
    <x v="14"/>
  </r>
  <r>
    <x v="0"/>
    <x v="0"/>
    <x v="0"/>
    <x v="1"/>
    <x v="3"/>
    <x v="15"/>
    <x v="15"/>
    <x v="15"/>
  </r>
  <r>
    <x v="0"/>
    <x v="0"/>
    <x v="0"/>
    <x v="1"/>
    <x v="3"/>
    <x v="16"/>
    <x v="16"/>
    <x v="16"/>
  </r>
  <r>
    <x v="0"/>
    <x v="0"/>
    <x v="0"/>
    <x v="1"/>
    <x v="3"/>
    <x v="17"/>
    <x v="17"/>
    <x v="17"/>
  </r>
  <r>
    <x v="0"/>
    <x v="0"/>
    <x v="0"/>
    <x v="1"/>
    <x v="3"/>
    <x v="18"/>
    <x v="18"/>
    <x v="18"/>
  </r>
  <r>
    <x v="0"/>
    <x v="0"/>
    <x v="0"/>
    <x v="1"/>
    <x v="3"/>
    <x v="19"/>
    <x v="19"/>
    <x v="19"/>
  </r>
  <r>
    <x v="0"/>
    <x v="0"/>
    <x v="0"/>
    <x v="1"/>
    <x v="3"/>
    <x v="20"/>
    <x v="20"/>
    <x v="20"/>
  </r>
  <r>
    <x v="0"/>
    <x v="0"/>
    <x v="0"/>
    <x v="1"/>
    <x v="3"/>
    <x v="21"/>
    <x v="21"/>
    <x v="21"/>
  </r>
  <r>
    <x v="0"/>
    <x v="0"/>
    <x v="0"/>
    <x v="1"/>
    <x v="3"/>
    <x v="22"/>
    <x v="22"/>
    <x v="22"/>
  </r>
  <r>
    <x v="0"/>
    <x v="0"/>
    <x v="0"/>
    <x v="1"/>
    <x v="3"/>
    <x v="23"/>
    <x v="23"/>
    <x v="23"/>
  </r>
  <r>
    <x v="0"/>
    <x v="0"/>
    <x v="0"/>
    <x v="1"/>
    <x v="3"/>
    <x v="24"/>
    <x v="24"/>
    <x v="24"/>
  </r>
  <r>
    <x v="0"/>
    <x v="0"/>
    <x v="0"/>
    <x v="1"/>
    <x v="4"/>
    <x v="25"/>
    <x v="25"/>
    <x v="25"/>
  </r>
  <r>
    <x v="0"/>
    <x v="0"/>
    <x v="0"/>
    <x v="1"/>
    <x v="4"/>
    <x v="26"/>
    <x v="26"/>
    <x v="26"/>
  </r>
  <r>
    <x v="0"/>
    <x v="0"/>
    <x v="0"/>
    <x v="2"/>
    <x v="5"/>
    <x v="27"/>
    <x v="27"/>
    <x v="27"/>
  </r>
  <r>
    <x v="0"/>
    <x v="0"/>
    <x v="0"/>
    <x v="2"/>
    <x v="5"/>
    <x v="28"/>
    <x v="28"/>
    <x v="28"/>
  </r>
  <r>
    <x v="0"/>
    <x v="0"/>
    <x v="0"/>
    <x v="2"/>
    <x v="5"/>
    <x v="29"/>
    <x v="29"/>
    <x v="29"/>
  </r>
  <r>
    <x v="0"/>
    <x v="0"/>
    <x v="0"/>
    <x v="2"/>
    <x v="5"/>
    <x v="30"/>
    <x v="30"/>
    <x v="30"/>
  </r>
  <r>
    <x v="0"/>
    <x v="0"/>
    <x v="0"/>
    <x v="2"/>
    <x v="5"/>
    <x v="31"/>
    <x v="31"/>
    <x v="31"/>
  </r>
  <r>
    <x v="0"/>
    <x v="0"/>
    <x v="0"/>
    <x v="2"/>
    <x v="5"/>
    <x v="32"/>
    <x v="32"/>
    <x v="32"/>
  </r>
  <r>
    <x v="0"/>
    <x v="0"/>
    <x v="0"/>
    <x v="3"/>
    <x v="6"/>
    <x v="33"/>
    <x v="33"/>
    <x v="33"/>
  </r>
  <r>
    <x v="0"/>
    <x v="0"/>
    <x v="0"/>
    <x v="3"/>
    <x v="6"/>
    <x v="34"/>
    <x v="34"/>
    <x v="34"/>
  </r>
  <r>
    <x v="0"/>
    <x v="0"/>
    <x v="0"/>
    <x v="3"/>
    <x v="6"/>
    <x v="35"/>
    <x v="35"/>
    <x v="35"/>
  </r>
  <r>
    <x v="0"/>
    <x v="0"/>
    <x v="0"/>
    <x v="3"/>
    <x v="6"/>
    <x v="36"/>
    <x v="36"/>
    <x v="36"/>
  </r>
  <r>
    <x v="0"/>
    <x v="0"/>
    <x v="0"/>
    <x v="3"/>
    <x v="6"/>
    <x v="37"/>
    <x v="37"/>
    <x v="37"/>
  </r>
  <r>
    <x v="0"/>
    <x v="0"/>
    <x v="0"/>
    <x v="4"/>
    <x v="7"/>
    <x v="38"/>
    <x v="38"/>
    <x v="38"/>
  </r>
  <r>
    <x v="0"/>
    <x v="0"/>
    <x v="0"/>
    <x v="4"/>
    <x v="7"/>
    <x v="39"/>
    <x v="39"/>
    <x v="39"/>
  </r>
  <r>
    <x v="0"/>
    <x v="0"/>
    <x v="0"/>
    <x v="4"/>
    <x v="7"/>
    <x v="40"/>
    <x v="40"/>
    <x v="40"/>
  </r>
  <r>
    <x v="0"/>
    <x v="0"/>
    <x v="0"/>
    <x v="4"/>
    <x v="7"/>
    <x v="41"/>
    <x v="41"/>
    <x v="41"/>
  </r>
  <r>
    <x v="0"/>
    <x v="0"/>
    <x v="0"/>
    <x v="4"/>
    <x v="7"/>
    <x v="42"/>
    <x v="42"/>
    <x v="42"/>
  </r>
  <r>
    <x v="0"/>
    <x v="0"/>
    <x v="0"/>
    <x v="5"/>
    <x v="8"/>
    <x v="43"/>
    <x v="43"/>
    <x v="43"/>
  </r>
  <r>
    <x v="0"/>
    <x v="0"/>
    <x v="0"/>
    <x v="5"/>
    <x v="8"/>
    <x v="44"/>
    <x v="44"/>
    <x v="44"/>
  </r>
  <r>
    <x v="0"/>
    <x v="0"/>
    <x v="0"/>
    <x v="6"/>
    <x v="9"/>
    <x v="45"/>
    <x v="45"/>
    <x v="45"/>
  </r>
  <r>
    <x v="0"/>
    <x v="0"/>
    <x v="0"/>
    <x v="6"/>
    <x v="9"/>
    <x v="46"/>
    <x v="46"/>
    <x v="46"/>
  </r>
  <r>
    <x v="0"/>
    <x v="0"/>
    <x v="0"/>
    <x v="6"/>
    <x v="9"/>
    <x v="47"/>
    <x v="47"/>
    <x v="47"/>
  </r>
  <r>
    <x v="0"/>
    <x v="0"/>
    <x v="0"/>
    <x v="6"/>
    <x v="9"/>
    <x v="48"/>
    <x v="48"/>
    <x v="48"/>
  </r>
  <r>
    <x v="0"/>
    <x v="0"/>
    <x v="0"/>
    <x v="6"/>
    <x v="9"/>
    <x v="49"/>
    <x v="49"/>
    <x v="49"/>
  </r>
  <r>
    <x v="0"/>
    <x v="0"/>
    <x v="0"/>
    <x v="6"/>
    <x v="10"/>
    <x v="50"/>
    <x v="50"/>
    <x v="50"/>
  </r>
  <r>
    <x v="0"/>
    <x v="0"/>
    <x v="0"/>
    <x v="6"/>
    <x v="10"/>
    <x v="51"/>
    <x v="51"/>
    <x v="51"/>
  </r>
  <r>
    <x v="0"/>
    <x v="0"/>
    <x v="0"/>
    <x v="6"/>
    <x v="10"/>
    <x v="52"/>
    <x v="52"/>
    <x v="52"/>
  </r>
  <r>
    <x v="0"/>
    <x v="0"/>
    <x v="0"/>
    <x v="6"/>
    <x v="10"/>
    <x v="53"/>
    <x v="53"/>
    <x v="53"/>
  </r>
  <r>
    <x v="0"/>
    <x v="0"/>
    <x v="0"/>
    <x v="6"/>
    <x v="10"/>
    <x v="54"/>
    <x v="54"/>
    <x v="54"/>
  </r>
  <r>
    <x v="0"/>
    <x v="0"/>
    <x v="0"/>
    <x v="6"/>
    <x v="10"/>
    <x v="55"/>
    <x v="55"/>
    <x v="55"/>
  </r>
  <r>
    <x v="0"/>
    <x v="0"/>
    <x v="1"/>
    <x v="7"/>
    <x v="11"/>
    <x v="56"/>
    <x v="56"/>
    <x v="56"/>
  </r>
  <r>
    <x v="0"/>
    <x v="0"/>
    <x v="1"/>
    <x v="7"/>
    <x v="11"/>
    <x v="57"/>
    <x v="57"/>
    <x v="57"/>
  </r>
  <r>
    <x v="0"/>
    <x v="0"/>
    <x v="1"/>
    <x v="7"/>
    <x v="11"/>
    <x v="58"/>
    <x v="58"/>
    <x v="58"/>
  </r>
  <r>
    <x v="0"/>
    <x v="0"/>
    <x v="1"/>
    <x v="7"/>
    <x v="11"/>
    <x v="59"/>
    <x v="59"/>
    <x v="59"/>
  </r>
  <r>
    <x v="0"/>
    <x v="0"/>
    <x v="1"/>
    <x v="7"/>
    <x v="11"/>
    <x v="60"/>
    <x v="60"/>
    <x v="60"/>
  </r>
  <r>
    <x v="0"/>
    <x v="0"/>
    <x v="1"/>
    <x v="7"/>
    <x v="11"/>
    <x v="61"/>
    <x v="61"/>
    <x v="61"/>
  </r>
  <r>
    <x v="0"/>
    <x v="0"/>
    <x v="2"/>
    <x v="8"/>
    <x v="12"/>
    <x v="62"/>
    <x v="62"/>
    <x v="62"/>
  </r>
  <r>
    <x v="1"/>
    <x v="0"/>
    <x v="3"/>
    <x v="9"/>
    <x v="13"/>
    <x v="63"/>
    <x v="63"/>
    <x v="63"/>
  </r>
  <r>
    <x v="1"/>
    <x v="0"/>
    <x v="3"/>
    <x v="9"/>
    <x v="13"/>
    <x v="64"/>
    <x v="64"/>
    <x v="64"/>
  </r>
  <r>
    <x v="1"/>
    <x v="0"/>
    <x v="3"/>
    <x v="9"/>
    <x v="13"/>
    <x v="65"/>
    <x v="65"/>
    <x v="65"/>
  </r>
  <r>
    <x v="1"/>
    <x v="0"/>
    <x v="3"/>
    <x v="9"/>
    <x v="13"/>
    <x v="66"/>
    <x v="66"/>
    <x v="66"/>
  </r>
  <r>
    <x v="1"/>
    <x v="0"/>
    <x v="3"/>
    <x v="9"/>
    <x v="13"/>
    <x v="67"/>
    <x v="67"/>
    <x v="67"/>
  </r>
  <r>
    <x v="1"/>
    <x v="0"/>
    <x v="3"/>
    <x v="9"/>
    <x v="13"/>
    <x v="68"/>
    <x v="68"/>
    <x v="68"/>
  </r>
  <r>
    <x v="1"/>
    <x v="0"/>
    <x v="3"/>
    <x v="9"/>
    <x v="13"/>
    <x v="69"/>
    <x v="69"/>
    <x v="69"/>
  </r>
  <r>
    <x v="1"/>
    <x v="0"/>
    <x v="3"/>
    <x v="9"/>
    <x v="13"/>
    <x v="70"/>
    <x v="70"/>
    <x v="70"/>
  </r>
  <r>
    <x v="1"/>
    <x v="0"/>
    <x v="3"/>
    <x v="9"/>
    <x v="13"/>
    <x v="71"/>
    <x v="71"/>
    <x v="71"/>
  </r>
  <r>
    <x v="1"/>
    <x v="0"/>
    <x v="3"/>
    <x v="9"/>
    <x v="13"/>
    <x v="72"/>
    <x v="72"/>
    <x v="72"/>
  </r>
  <r>
    <x v="1"/>
    <x v="0"/>
    <x v="3"/>
    <x v="9"/>
    <x v="13"/>
    <x v="73"/>
    <x v="73"/>
    <x v="73"/>
  </r>
  <r>
    <x v="1"/>
    <x v="0"/>
    <x v="3"/>
    <x v="10"/>
    <x v="14"/>
    <x v="74"/>
    <x v="74"/>
    <x v="74"/>
  </r>
  <r>
    <x v="1"/>
    <x v="0"/>
    <x v="3"/>
    <x v="10"/>
    <x v="14"/>
    <x v="75"/>
    <x v="75"/>
    <x v="75"/>
  </r>
  <r>
    <x v="1"/>
    <x v="0"/>
    <x v="3"/>
    <x v="10"/>
    <x v="14"/>
    <x v="76"/>
    <x v="76"/>
    <x v="76"/>
  </r>
  <r>
    <x v="1"/>
    <x v="0"/>
    <x v="3"/>
    <x v="11"/>
    <x v="15"/>
    <x v="77"/>
    <x v="77"/>
    <x v="77"/>
  </r>
  <r>
    <x v="1"/>
    <x v="0"/>
    <x v="3"/>
    <x v="11"/>
    <x v="15"/>
    <x v="78"/>
    <x v="78"/>
    <x v="78"/>
  </r>
  <r>
    <x v="1"/>
    <x v="0"/>
    <x v="3"/>
    <x v="11"/>
    <x v="15"/>
    <x v="79"/>
    <x v="79"/>
    <x v="79"/>
  </r>
  <r>
    <x v="1"/>
    <x v="0"/>
    <x v="3"/>
    <x v="11"/>
    <x v="15"/>
    <x v="80"/>
    <x v="80"/>
    <x v="80"/>
  </r>
  <r>
    <x v="1"/>
    <x v="0"/>
    <x v="4"/>
    <x v="12"/>
    <x v="16"/>
    <x v="81"/>
    <x v="81"/>
    <x v="81"/>
  </r>
  <r>
    <x v="1"/>
    <x v="0"/>
    <x v="4"/>
    <x v="12"/>
    <x v="16"/>
    <x v="82"/>
    <x v="82"/>
    <x v="82"/>
  </r>
  <r>
    <x v="1"/>
    <x v="0"/>
    <x v="4"/>
    <x v="12"/>
    <x v="16"/>
    <x v="83"/>
    <x v="83"/>
    <x v="83"/>
  </r>
  <r>
    <x v="1"/>
    <x v="0"/>
    <x v="4"/>
    <x v="12"/>
    <x v="16"/>
    <x v="84"/>
    <x v="84"/>
    <x v="84"/>
  </r>
  <r>
    <x v="1"/>
    <x v="0"/>
    <x v="4"/>
    <x v="12"/>
    <x v="16"/>
    <x v="85"/>
    <x v="85"/>
    <x v="85"/>
  </r>
  <r>
    <x v="1"/>
    <x v="0"/>
    <x v="4"/>
    <x v="12"/>
    <x v="16"/>
    <x v="86"/>
    <x v="86"/>
    <x v="86"/>
  </r>
  <r>
    <x v="1"/>
    <x v="0"/>
    <x v="4"/>
    <x v="12"/>
    <x v="16"/>
    <x v="87"/>
    <x v="87"/>
    <x v="87"/>
  </r>
  <r>
    <x v="1"/>
    <x v="0"/>
    <x v="4"/>
    <x v="12"/>
    <x v="16"/>
    <x v="88"/>
    <x v="88"/>
    <x v="88"/>
  </r>
  <r>
    <x v="1"/>
    <x v="0"/>
    <x v="4"/>
    <x v="12"/>
    <x v="16"/>
    <x v="89"/>
    <x v="89"/>
    <x v="89"/>
  </r>
  <r>
    <x v="1"/>
    <x v="0"/>
    <x v="4"/>
    <x v="12"/>
    <x v="16"/>
    <x v="90"/>
    <x v="90"/>
    <x v="90"/>
  </r>
  <r>
    <x v="1"/>
    <x v="0"/>
    <x v="4"/>
    <x v="12"/>
    <x v="16"/>
    <x v="91"/>
    <x v="91"/>
    <x v="91"/>
  </r>
  <r>
    <x v="1"/>
    <x v="0"/>
    <x v="4"/>
    <x v="12"/>
    <x v="16"/>
    <x v="92"/>
    <x v="92"/>
    <x v="92"/>
  </r>
  <r>
    <x v="1"/>
    <x v="0"/>
    <x v="4"/>
    <x v="12"/>
    <x v="16"/>
    <x v="93"/>
    <x v="93"/>
    <x v="93"/>
  </r>
  <r>
    <x v="1"/>
    <x v="0"/>
    <x v="4"/>
    <x v="12"/>
    <x v="16"/>
    <x v="94"/>
    <x v="94"/>
    <x v="94"/>
  </r>
  <r>
    <x v="1"/>
    <x v="0"/>
    <x v="4"/>
    <x v="12"/>
    <x v="16"/>
    <x v="95"/>
    <x v="95"/>
    <x v="95"/>
  </r>
  <r>
    <x v="1"/>
    <x v="0"/>
    <x v="4"/>
    <x v="12"/>
    <x v="16"/>
    <x v="96"/>
    <x v="96"/>
    <x v="96"/>
  </r>
  <r>
    <x v="1"/>
    <x v="0"/>
    <x v="4"/>
    <x v="12"/>
    <x v="16"/>
    <x v="97"/>
    <x v="97"/>
    <x v="97"/>
  </r>
  <r>
    <x v="1"/>
    <x v="0"/>
    <x v="4"/>
    <x v="12"/>
    <x v="16"/>
    <x v="98"/>
    <x v="98"/>
    <x v="98"/>
  </r>
  <r>
    <x v="1"/>
    <x v="0"/>
    <x v="4"/>
    <x v="12"/>
    <x v="16"/>
    <x v="99"/>
    <x v="99"/>
    <x v="99"/>
  </r>
  <r>
    <x v="1"/>
    <x v="0"/>
    <x v="4"/>
    <x v="12"/>
    <x v="16"/>
    <x v="100"/>
    <x v="100"/>
    <x v="100"/>
  </r>
  <r>
    <x v="1"/>
    <x v="0"/>
    <x v="4"/>
    <x v="12"/>
    <x v="16"/>
    <x v="101"/>
    <x v="101"/>
    <x v="101"/>
  </r>
  <r>
    <x v="1"/>
    <x v="0"/>
    <x v="4"/>
    <x v="12"/>
    <x v="16"/>
    <x v="102"/>
    <x v="102"/>
    <x v="102"/>
  </r>
  <r>
    <x v="1"/>
    <x v="0"/>
    <x v="4"/>
    <x v="12"/>
    <x v="16"/>
    <x v="103"/>
    <x v="103"/>
    <x v="103"/>
  </r>
  <r>
    <x v="1"/>
    <x v="0"/>
    <x v="4"/>
    <x v="12"/>
    <x v="16"/>
    <x v="104"/>
    <x v="104"/>
    <x v="104"/>
  </r>
  <r>
    <x v="1"/>
    <x v="0"/>
    <x v="4"/>
    <x v="13"/>
    <x v="17"/>
    <x v="105"/>
    <x v="105"/>
    <x v="105"/>
  </r>
  <r>
    <x v="1"/>
    <x v="0"/>
    <x v="4"/>
    <x v="13"/>
    <x v="17"/>
    <x v="106"/>
    <x v="106"/>
    <x v="106"/>
  </r>
  <r>
    <x v="1"/>
    <x v="0"/>
    <x v="4"/>
    <x v="13"/>
    <x v="17"/>
    <x v="107"/>
    <x v="107"/>
    <x v="107"/>
  </r>
  <r>
    <x v="1"/>
    <x v="0"/>
    <x v="4"/>
    <x v="13"/>
    <x v="17"/>
    <x v="108"/>
    <x v="108"/>
    <x v="108"/>
  </r>
  <r>
    <x v="1"/>
    <x v="0"/>
    <x v="4"/>
    <x v="13"/>
    <x v="17"/>
    <x v="109"/>
    <x v="109"/>
    <x v="109"/>
  </r>
  <r>
    <x v="1"/>
    <x v="0"/>
    <x v="4"/>
    <x v="13"/>
    <x v="17"/>
    <x v="110"/>
    <x v="110"/>
    <x v="110"/>
  </r>
  <r>
    <x v="1"/>
    <x v="0"/>
    <x v="4"/>
    <x v="13"/>
    <x v="17"/>
    <x v="111"/>
    <x v="111"/>
    <x v="111"/>
  </r>
  <r>
    <x v="1"/>
    <x v="0"/>
    <x v="4"/>
    <x v="13"/>
    <x v="17"/>
    <x v="112"/>
    <x v="112"/>
    <x v="112"/>
  </r>
  <r>
    <x v="1"/>
    <x v="0"/>
    <x v="4"/>
    <x v="13"/>
    <x v="17"/>
    <x v="113"/>
    <x v="113"/>
    <x v="113"/>
  </r>
  <r>
    <x v="1"/>
    <x v="0"/>
    <x v="4"/>
    <x v="13"/>
    <x v="17"/>
    <x v="114"/>
    <x v="114"/>
    <x v="114"/>
  </r>
  <r>
    <x v="1"/>
    <x v="0"/>
    <x v="4"/>
    <x v="13"/>
    <x v="17"/>
    <x v="115"/>
    <x v="115"/>
    <x v="115"/>
  </r>
  <r>
    <x v="1"/>
    <x v="0"/>
    <x v="4"/>
    <x v="13"/>
    <x v="17"/>
    <x v="116"/>
    <x v="116"/>
    <x v="116"/>
  </r>
  <r>
    <x v="1"/>
    <x v="0"/>
    <x v="4"/>
    <x v="13"/>
    <x v="17"/>
    <x v="117"/>
    <x v="117"/>
    <x v="117"/>
  </r>
  <r>
    <x v="1"/>
    <x v="0"/>
    <x v="4"/>
    <x v="13"/>
    <x v="17"/>
    <x v="118"/>
    <x v="118"/>
    <x v="118"/>
  </r>
  <r>
    <x v="1"/>
    <x v="0"/>
    <x v="4"/>
    <x v="13"/>
    <x v="17"/>
    <x v="119"/>
    <x v="119"/>
    <x v="119"/>
  </r>
  <r>
    <x v="1"/>
    <x v="0"/>
    <x v="4"/>
    <x v="13"/>
    <x v="17"/>
    <x v="120"/>
    <x v="120"/>
    <x v="120"/>
  </r>
  <r>
    <x v="1"/>
    <x v="0"/>
    <x v="4"/>
    <x v="13"/>
    <x v="17"/>
    <x v="121"/>
    <x v="121"/>
    <x v="121"/>
  </r>
  <r>
    <x v="1"/>
    <x v="0"/>
    <x v="4"/>
    <x v="13"/>
    <x v="17"/>
    <x v="122"/>
    <x v="122"/>
    <x v="122"/>
  </r>
  <r>
    <x v="1"/>
    <x v="0"/>
    <x v="4"/>
    <x v="13"/>
    <x v="17"/>
    <x v="123"/>
    <x v="123"/>
    <x v="123"/>
  </r>
  <r>
    <x v="1"/>
    <x v="0"/>
    <x v="4"/>
    <x v="13"/>
    <x v="17"/>
    <x v="124"/>
    <x v="124"/>
    <x v="124"/>
  </r>
  <r>
    <x v="1"/>
    <x v="0"/>
    <x v="4"/>
    <x v="13"/>
    <x v="17"/>
    <x v="125"/>
    <x v="125"/>
    <x v="125"/>
  </r>
  <r>
    <x v="1"/>
    <x v="0"/>
    <x v="4"/>
    <x v="13"/>
    <x v="17"/>
    <x v="126"/>
    <x v="126"/>
    <x v="126"/>
  </r>
  <r>
    <x v="1"/>
    <x v="0"/>
    <x v="4"/>
    <x v="13"/>
    <x v="17"/>
    <x v="127"/>
    <x v="127"/>
    <x v="127"/>
  </r>
  <r>
    <x v="1"/>
    <x v="0"/>
    <x v="4"/>
    <x v="13"/>
    <x v="17"/>
    <x v="128"/>
    <x v="128"/>
    <x v="128"/>
  </r>
  <r>
    <x v="1"/>
    <x v="0"/>
    <x v="4"/>
    <x v="13"/>
    <x v="17"/>
    <x v="129"/>
    <x v="129"/>
    <x v="129"/>
  </r>
  <r>
    <x v="1"/>
    <x v="0"/>
    <x v="4"/>
    <x v="13"/>
    <x v="17"/>
    <x v="130"/>
    <x v="130"/>
    <x v="130"/>
  </r>
  <r>
    <x v="1"/>
    <x v="0"/>
    <x v="4"/>
    <x v="13"/>
    <x v="17"/>
    <x v="131"/>
    <x v="131"/>
    <x v="131"/>
  </r>
  <r>
    <x v="1"/>
    <x v="0"/>
    <x v="4"/>
    <x v="13"/>
    <x v="17"/>
    <x v="132"/>
    <x v="132"/>
    <x v="132"/>
  </r>
  <r>
    <x v="1"/>
    <x v="0"/>
    <x v="4"/>
    <x v="13"/>
    <x v="17"/>
    <x v="133"/>
    <x v="133"/>
    <x v="133"/>
  </r>
  <r>
    <x v="1"/>
    <x v="0"/>
    <x v="4"/>
    <x v="13"/>
    <x v="17"/>
    <x v="134"/>
    <x v="134"/>
    <x v="134"/>
  </r>
  <r>
    <x v="1"/>
    <x v="0"/>
    <x v="4"/>
    <x v="13"/>
    <x v="17"/>
    <x v="135"/>
    <x v="135"/>
    <x v="135"/>
  </r>
  <r>
    <x v="1"/>
    <x v="0"/>
    <x v="4"/>
    <x v="13"/>
    <x v="17"/>
    <x v="136"/>
    <x v="136"/>
    <x v="136"/>
  </r>
  <r>
    <x v="1"/>
    <x v="0"/>
    <x v="4"/>
    <x v="13"/>
    <x v="17"/>
    <x v="137"/>
    <x v="137"/>
    <x v="137"/>
  </r>
  <r>
    <x v="1"/>
    <x v="0"/>
    <x v="4"/>
    <x v="13"/>
    <x v="17"/>
    <x v="138"/>
    <x v="138"/>
    <x v="138"/>
  </r>
  <r>
    <x v="1"/>
    <x v="0"/>
    <x v="4"/>
    <x v="13"/>
    <x v="17"/>
    <x v="139"/>
    <x v="139"/>
    <x v="139"/>
  </r>
  <r>
    <x v="1"/>
    <x v="0"/>
    <x v="4"/>
    <x v="13"/>
    <x v="17"/>
    <x v="140"/>
    <x v="140"/>
    <x v="140"/>
  </r>
  <r>
    <x v="1"/>
    <x v="0"/>
    <x v="4"/>
    <x v="13"/>
    <x v="17"/>
    <x v="141"/>
    <x v="141"/>
    <x v="141"/>
  </r>
  <r>
    <x v="1"/>
    <x v="0"/>
    <x v="4"/>
    <x v="13"/>
    <x v="17"/>
    <x v="142"/>
    <x v="142"/>
    <x v="142"/>
  </r>
  <r>
    <x v="1"/>
    <x v="0"/>
    <x v="4"/>
    <x v="13"/>
    <x v="17"/>
    <x v="143"/>
    <x v="143"/>
    <x v="143"/>
  </r>
  <r>
    <x v="1"/>
    <x v="0"/>
    <x v="4"/>
    <x v="13"/>
    <x v="17"/>
    <x v="144"/>
    <x v="144"/>
    <x v="144"/>
  </r>
  <r>
    <x v="1"/>
    <x v="0"/>
    <x v="4"/>
    <x v="13"/>
    <x v="17"/>
    <x v="145"/>
    <x v="145"/>
    <x v="145"/>
  </r>
  <r>
    <x v="1"/>
    <x v="0"/>
    <x v="4"/>
    <x v="13"/>
    <x v="17"/>
    <x v="146"/>
    <x v="146"/>
    <x v="146"/>
  </r>
  <r>
    <x v="1"/>
    <x v="0"/>
    <x v="4"/>
    <x v="13"/>
    <x v="17"/>
    <x v="147"/>
    <x v="147"/>
    <x v="147"/>
  </r>
  <r>
    <x v="1"/>
    <x v="0"/>
    <x v="4"/>
    <x v="13"/>
    <x v="17"/>
    <x v="148"/>
    <x v="148"/>
    <x v="148"/>
  </r>
  <r>
    <x v="1"/>
    <x v="0"/>
    <x v="4"/>
    <x v="13"/>
    <x v="17"/>
    <x v="149"/>
    <x v="149"/>
    <x v="149"/>
  </r>
  <r>
    <x v="1"/>
    <x v="0"/>
    <x v="4"/>
    <x v="13"/>
    <x v="17"/>
    <x v="150"/>
    <x v="150"/>
    <x v="150"/>
  </r>
  <r>
    <x v="1"/>
    <x v="0"/>
    <x v="4"/>
    <x v="13"/>
    <x v="17"/>
    <x v="151"/>
    <x v="151"/>
    <x v="151"/>
  </r>
  <r>
    <x v="1"/>
    <x v="0"/>
    <x v="4"/>
    <x v="13"/>
    <x v="17"/>
    <x v="152"/>
    <x v="152"/>
    <x v="152"/>
  </r>
  <r>
    <x v="1"/>
    <x v="0"/>
    <x v="4"/>
    <x v="13"/>
    <x v="17"/>
    <x v="153"/>
    <x v="153"/>
    <x v="153"/>
  </r>
  <r>
    <x v="1"/>
    <x v="0"/>
    <x v="4"/>
    <x v="13"/>
    <x v="17"/>
    <x v="154"/>
    <x v="154"/>
    <x v="154"/>
  </r>
  <r>
    <x v="1"/>
    <x v="0"/>
    <x v="4"/>
    <x v="13"/>
    <x v="17"/>
    <x v="155"/>
    <x v="155"/>
    <x v="155"/>
  </r>
  <r>
    <x v="1"/>
    <x v="0"/>
    <x v="4"/>
    <x v="13"/>
    <x v="17"/>
    <x v="156"/>
    <x v="156"/>
    <x v="156"/>
  </r>
  <r>
    <x v="1"/>
    <x v="0"/>
    <x v="4"/>
    <x v="13"/>
    <x v="17"/>
    <x v="157"/>
    <x v="157"/>
    <x v="157"/>
  </r>
  <r>
    <x v="1"/>
    <x v="0"/>
    <x v="4"/>
    <x v="13"/>
    <x v="17"/>
    <x v="158"/>
    <x v="158"/>
    <x v="158"/>
  </r>
  <r>
    <x v="1"/>
    <x v="0"/>
    <x v="4"/>
    <x v="13"/>
    <x v="17"/>
    <x v="159"/>
    <x v="159"/>
    <x v="159"/>
  </r>
  <r>
    <x v="1"/>
    <x v="0"/>
    <x v="4"/>
    <x v="13"/>
    <x v="17"/>
    <x v="160"/>
    <x v="160"/>
    <x v="160"/>
  </r>
  <r>
    <x v="1"/>
    <x v="0"/>
    <x v="4"/>
    <x v="13"/>
    <x v="17"/>
    <x v="161"/>
    <x v="161"/>
    <x v="161"/>
  </r>
  <r>
    <x v="1"/>
    <x v="0"/>
    <x v="4"/>
    <x v="14"/>
    <x v="18"/>
    <x v="162"/>
    <x v="162"/>
    <x v="162"/>
  </r>
  <r>
    <x v="1"/>
    <x v="0"/>
    <x v="4"/>
    <x v="14"/>
    <x v="18"/>
    <x v="163"/>
    <x v="163"/>
    <x v="163"/>
  </r>
  <r>
    <x v="1"/>
    <x v="0"/>
    <x v="4"/>
    <x v="14"/>
    <x v="18"/>
    <x v="164"/>
    <x v="164"/>
    <x v="164"/>
  </r>
  <r>
    <x v="1"/>
    <x v="0"/>
    <x v="4"/>
    <x v="14"/>
    <x v="18"/>
    <x v="165"/>
    <x v="165"/>
    <x v="165"/>
  </r>
  <r>
    <x v="1"/>
    <x v="0"/>
    <x v="4"/>
    <x v="14"/>
    <x v="18"/>
    <x v="166"/>
    <x v="166"/>
    <x v="166"/>
  </r>
  <r>
    <x v="1"/>
    <x v="0"/>
    <x v="4"/>
    <x v="14"/>
    <x v="18"/>
    <x v="167"/>
    <x v="167"/>
    <x v="167"/>
  </r>
  <r>
    <x v="1"/>
    <x v="0"/>
    <x v="4"/>
    <x v="14"/>
    <x v="18"/>
    <x v="168"/>
    <x v="168"/>
    <x v="168"/>
  </r>
  <r>
    <x v="1"/>
    <x v="1"/>
    <x v="4"/>
    <x v="15"/>
    <x v="19"/>
    <x v="169"/>
    <x v="169"/>
    <x v="169"/>
  </r>
  <r>
    <x v="1"/>
    <x v="0"/>
    <x v="4"/>
    <x v="15"/>
    <x v="19"/>
    <x v="170"/>
    <x v="170"/>
    <x v="170"/>
  </r>
  <r>
    <x v="1"/>
    <x v="0"/>
    <x v="4"/>
    <x v="15"/>
    <x v="19"/>
    <x v="171"/>
    <x v="171"/>
    <x v="171"/>
  </r>
  <r>
    <x v="1"/>
    <x v="0"/>
    <x v="4"/>
    <x v="15"/>
    <x v="19"/>
    <x v="172"/>
    <x v="172"/>
    <x v="172"/>
  </r>
  <r>
    <x v="1"/>
    <x v="0"/>
    <x v="4"/>
    <x v="15"/>
    <x v="19"/>
    <x v="173"/>
    <x v="173"/>
    <x v="173"/>
  </r>
  <r>
    <x v="1"/>
    <x v="0"/>
    <x v="4"/>
    <x v="15"/>
    <x v="19"/>
    <x v="174"/>
    <x v="174"/>
    <x v="174"/>
  </r>
  <r>
    <x v="1"/>
    <x v="0"/>
    <x v="4"/>
    <x v="15"/>
    <x v="19"/>
    <x v="175"/>
    <x v="175"/>
    <x v="175"/>
  </r>
  <r>
    <x v="1"/>
    <x v="0"/>
    <x v="4"/>
    <x v="15"/>
    <x v="19"/>
    <x v="176"/>
    <x v="176"/>
    <x v="176"/>
  </r>
  <r>
    <x v="1"/>
    <x v="0"/>
    <x v="4"/>
    <x v="15"/>
    <x v="19"/>
    <x v="177"/>
    <x v="177"/>
    <x v="177"/>
  </r>
  <r>
    <x v="1"/>
    <x v="0"/>
    <x v="4"/>
    <x v="15"/>
    <x v="19"/>
    <x v="178"/>
    <x v="178"/>
    <x v="178"/>
  </r>
  <r>
    <x v="1"/>
    <x v="0"/>
    <x v="4"/>
    <x v="15"/>
    <x v="19"/>
    <x v="179"/>
    <x v="179"/>
    <x v="179"/>
  </r>
  <r>
    <x v="1"/>
    <x v="0"/>
    <x v="4"/>
    <x v="15"/>
    <x v="19"/>
    <x v="180"/>
    <x v="180"/>
    <x v="180"/>
  </r>
  <r>
    <x v="1"/>
    <x v="0"/>
    <x v="4"/>
    <x v="15"/>
    <x v="19"/>
    <x v="181"/>
    <x v="181"/>
    <x v="181"/>
  </r>
  <r>
    <x v="1"/>
    <x v="0"/>
    <x v="4"/>
    <x v="15"/>
    <x v="19"/>
    <x v="182"/>
    <x v="182"/>
    <x v="182"/>
  </r>
  <r>
    <x v="1"/>
    <x v="0"/>
    <x v="4"/>
    <x v="15"/>
    <x v="19"/>
    <x v="183"/>
    <x v="183"/>
    <x v="183"/>
  </r>
  <r>
    <x v="1"/>
    <x v="0"/>
    <x v="4"/>
    <x v="15"/>
    <x v="19"/>
    <x v="184"/>
    <x v="184"/>
    <x v="184"/>
  </r>
  <r>
    <x v="1"/>
    <x v="0"/>
    <x v="4"/>
    <x v="15"/>
    <x v="19"/>
    <x v="185"/>
    <x v="185"/>
    <x v="185"/>
  </r>
  <r>
    <x v="1"/>
    <x v="0"/>
    <x v="4"/>
    <x v="15"/>
    <x v="19"/>
    <x v="186"/>
    <x v="186"/>
    <x v="186"/>
  </r>
  <r>
    <x v="1"/>
    <x v="0"/>
    <x v="4"/>
    <x v="15"/>
    <x v="19"/>
    <x v="187"/>
    <x v="187"/>
    <x v="187"/>
  </r>
  <r>
    <x v="1"/>
    <x v="0"/>
    <x v="4"/>
    <x v="15"/>
    <x v="19"/>
    <x v="188"/>
    <x v="188"/>
    <x v="188"/>
  </r>
  <r>
    <x v="1"/>
    <x v="0"/>
    <x v="4"/>
    <x v="15"/>
    <x v="19"/>
    <x v="189"/>
    <x v="189"/>
    <x v="189"/>
  </r>
  <r>
    <x v="1"/>
    <x v="0"/>
    <x v="4"/>
    <x v="15"/>
    <x v="19"/>
    <x v="190"/>
    <x v="190"/>
    <x v="190"/>
  </r>
  <r>
    <x v="1"/>
    <x v="0"/>
    <x v="4"/>
    <x v="15"/>
    <x v="19"/>
    <x v="191"/>
    <x v="191"/>
    <x v="191"/>
  </r>
  <r>
    <x v="1"/>
    <x v="0"/>
    <x v="4"/>
    <x v="15"/>
    <x v="19"/>
    <x v="192"/>
    <x v="192"/>
    <x v="192"/>
  </r>
  <r>
    <x v="1"/>
    <x v="0"/>
    <x v="4"/>
    <x v="15"/>
    <x v="19"/>
    <x v="193"/>
    <x v="193"/>
    <x v="193"/>
  </r>
  <r>
    <x v="1"/>
    <x v="0"/>
    <x v="4"/>
    <x v="15"/>
    <x v="19"/>
    <x v="194"/>
    <x v="194"/>
    <x v="194"/>
  </r>
  <r>
    <x v="1"/>
    <x v="0"/>
    <x v="4"/>
    <x v="15"/>
    <x v="19"/>
    <x v="195"/>
    <x v="195"/>
    <x v="195"/>
  </r>
  <r>
    <x v="1"/>
    <x v="0"/>
    <x v="4"/>
    <x v="15"/>
    <x v="19"/>
    <x v="196"/>
    <x v="196"/>
    <x v="196"/>
  </r>
  <r>
    <x v="1"/>
    <x v="0"/>
    <x v="5"/>
    <x v="16"/>
    <x v="20"/>
    <x v="197"/>
    <x v="197"/>
    <x v="197"/>
  </r>
  <r>
    <x v="1"/>
    <x v="0"/>
    <x v="5"/>
    <x v="16"/>
    <x v="20"/>
    <x v="198"/>
    <x v="198"/>
    <x v="198"/>
  </r>
  <r>
    <x v="1"/>
    <x v="0"/>
    <x v="5"/>
    <x v="16"/>
    <x v="20"/>
    <x v="199"/>
    <x v="199"/>
    <x v="199"/>
  </r>
  <r>
    <x v="1"/>
    <x v="0"/>
    <x v="5"/>
    <x v="16"/>
    <x v="20"/>
    <x v="200"/>
    <x v="200"/>
    <x v="200"/>
  </r>
  <r>
    <x v="1"/>
    <x v="0"/>
    <x v="5"/>
    <x v="16"/>
    <x v="20"/>
    <x v="201"/>
    <x v="201"/>
    <x v="201"/>
  </r>
  <r>
    <x v="1"/>
    <x v="0"/>
    <x v="5"/>
    <x v="16"/>
    <x v="20"/>
    <x v="202"/>
    <x v="202"/>
    <x v="202"/>
  </r>
  <r>
    <x v="1"/>
    <x v="0"/>
    <x v="5"/>
    <x v="16"/>
    <x v="20"/>
    <x v="203"/>
    <x v="203"/>
    <x v="203"/>
  </r>
  <r>
    <x v="1"/>
    <x v="0"/>
    <x v="5"/>
    <x v="16"/>
    <x v="20"/>
    <x v="204"/>
    <x v="204"/>
    <x v="204"/>
  </r>
  <r>
    <x v="1"/>
    <x v="0"/>
    <x v="5"/>
    <x v="16"/>
    <x v="20"/>
    <x v="205"/>
    <x v="205"/>
    <x v="205"/>
  </r>
  <r>
    <x v="1"/>
    <x v="0"/>
    <x v="5"/>
    <x v="16"/>
    <x v="20"/>
    <x v="206"/>
    <x v="206"/>
    <x v="206"/>
  </r>
  <r>
    <x v="1"/>
    <x v="0"/>
    <x v="5"/>
    <x v="16"/>
    <x v="20"/>
    <x v="207"/>
    <x v="207"/>
    <x v="207"/>
  </r>
  <r>
    <x v="1"/>
    <x v="0"/>
    <x v="5"/>
    <x v="16"/>
    <x v="20"/>
    <x v="208"/>
    <x v="208"/>
    <x v="208"/>
  </r>
  <r>
    <x v="1"/>
    <x v="0"/>
    <x v="5"/>
    <x v="16"/>
    <x v="20"/>
    <x v="209"/>
    <x v="209"/>
    <x v="209"/>
  </r>
  <r>
    <x v="1"/>
    <x v="0"/>
    <x v="5"/>
    <x v="16"/>
    <x v="20"/>
    <x v="210"/>
    <x v="210"/>
    <x v="210"/>
  </r>
  <r>
    <x v="1"/>
    <x v="0"/>
    <x v="5"/>
    <x v="16"/>
    <x v="20"/>
    <x v="211"/>
    <x v="211"/>
    <x v="211"/>
  </r>
  <r>
    <x v="1"/>
    <x v="0"/>
    <x v="5"/>
    <x v="16"/>
    <x v="20"/>
    <x v="212"/>
    <x v="212"/>
    <x v="212"/>
  </r>
  <r>
    <x v="1"/>
    <x v="0"/>
    <x v="5"/>
    <x v="16"/>
    <x v="20"/>
    <x v="213"/>
    <x v="213"/>
    <x v="213"/>
  </r>
  <r>
    <x v="1"/>
    <x v="0"/>
    <x v="5"/>
    <x v="16"/>
    <x v="20"/>
    <x v="214"/>
    <x v="214"/>
    <x v="214"/>
  </r>
  <r>
    <x v="1"/>
    <x v="0"/>
    <x v="5"/>
    <x v="17"/>
    <x v="21"/>
    <x v="215"/>
    <x v="215"/>
    <x v="215"/>
  </r>
  <r>
    <x v="1"/>
    <x v="0"/>
    <x v="5"/>
    <x v="17"/>
    <x v="21"/>
    <x v="216"/>
    <x v="216"/>
    <x v="216"/>
  </r>
  <r>
    <x v="1"/>
    <x v="0"/>
    <x v="5"/>
    <x v="17"/>
    <x v="21"/>
    <x v="217"/>
    <x v="217"/>
    <x v="217"/>
  </r>
  <r>
    <x v="1"/>
    <x v="0"/>
    <x v="5"/>
    <x v="17"/>
    <x v="21"/>
    <x v="218"/>
    <x v="218"/>
    <x v="218"/>
  </r>
  <r>
    <x v="1"/>
    <x v="0"/>
    <x v="5"/>
    <x v="17"/>
    <x v="21"/>
    <x v="219"/>
    <x v="219"/>
    <x v="219"/>
  </r>
  <r>
    <x v="1"/>
    <x v="0"/>
    <x v="5"/>
    <x v="17"/>
    <x v="21"/>
    <x v="220"/>
    <x v="220"/>
    <x v="220"/>
  </r>
  <r>
    <x v="1"/>
    <x v="0"/>
    <x v="5"/>
    <x v="17"/>
    <x v="21"/>
    <x v="221"/>
    <x v="221"/>
    <x v="221"/>
  </r>
  <r>
    <x v="1"/>
    <x v="0"/>
    <x v="5"/>
    <x v="17"/>
    <x v="21"/>
    <x v="222"/>
    <x v="222"/>
    <x v="222"/>
  </r>
  <r>
    <x v="1"/>
    <x v="0"/>
    <x v="5"/>
    <x v="17"/>
    <x v="21"/>
    <x v="223"/>
    <x v="223"/>
    <x v="223"/>
  </r>
  <r>
    <x v="1"/>
    <x v="0"/>
    <x v="5"/>
    <x v="17"/>
    <x v="21"/>
    <x v="224"/>
    <x v="224"/>
    <x v="224"/>
  </r>
  <r>
    <x v="1"/>
    <x v="0"/>
    <x v="5"/>
    <x v="17"/>
    <x v="21"/>
    <x v="225"/>
    <x v="225"/>
    <x v="225"/>
  </r>
  <r>
    <x v="1"/>
    <x v="0"/>
    <x v="5"/>
    <x v="17"/>
    <x v="21"/>
    <x v="226"/>
    <x v="226"/>
    <x v="226"/>
  </r>
  <r>
    <x v="1"/>
    <x v="0"/>
    <x v="5"/>
    <x v="17"/>
    <x v="21"/>
    <x v="227"/>
    <x v="227"/>
    <x v="227"/>
  </r>
  <r>
    <x v="1"/>
    <x v="0"/>
    <x v="5"/>
    <x v="17"/>
    <x v="21"/>
    <x v="228"/>
    <x v="228"/>
    <x v="228"/>
  </r>
  <r>
    <x v="1"/>
    <x v="0"/>
    <x v="6"/>
    <x v="18"/>
    <x v="22"/>
    <x v="229"/>
    <x v="229"/>
    <x v="229"/>
  </r>
  <r>
    <x v="1"/>
    <x v="0"/>
    <x v="6"/>
    <x v="18"/>
    <x v="22"/>
    <x v="230"/>
    <x v="230"/>
    <x v="230"/>
  </r>
  <r>
    <x v="1"/>
    <x v="0"/>
    <x v="6"/>
    <x v="18"/>
    <x v="22"/>
    <x v="231"/>
    <x v="231"/>
    <x v="231"/>
  </r>
  <r>
    <x v="1"/>
    <x v="0"/>
    <x v="6"/>
    <x v="18"/>
    <x v="22"/>
    <x v="232"/>
    <x v="232"/>
    <x v="232"/>
  </r>
  <r>
    <x v="1"/>
    <x v="0"/>
    <x v="6"/>
    <x v="18"/>
    <x v="22"/>
    <x v="233"/>
    <x v="233"/>
    <x v="233"/>
  </r>
  <r>
    <x v="1"/>
    <x v="0"/>
    <x v="6"/>
    <x v="18"/>
    <x v="22"/>
    <x v="234"/>
    <x v="234"/>
    <x v="234"/>
  </r>
  <r>
    <x v="1"/>
    <x v="0"/>
    <x v="6"/>
    <x v="18"/>
    <x v="22"/>
    <x v="235"/>
    <x v="235"/>
    <x v="235"/>
  </r>
  <r>
    <x v="1"/>
    <x v="0"/>
    <x v="6"/>
    <x v="18"/>
    <x v="22"/>
    <x v="236"/>
    <x v="236"/>
    <x v="236"/>
  </r>
  <r>
    <x v="1"/>
    <x v="0"/>
    <x v="6"/>
    <x v="18"/>
    <x v="22"/>
    <x v="237"/>
    <x v="237"/>
    <x v="237"/>
  </r>
  <r>
    <x v="1"/>
    <x v="0"/>
    <x v="6"/>
    <x v="18"/>
    <x v="22"/>
    <x v="238"/>
    <x v="238"/>
    <x v="238"/>
  </r>
  <r>
    <x v="1"/>
    <x v="0"/>
    <x v="6"/>
    <x v="18"/>
    <x v="22"/>
    <x v="239"/>
    <x v="239"/>
    <x v="239"/>
  </r>
  <r>
    <x v="1"/>
    <x v="0"/>
    <x v="6"/>
    <x v="18"/>
    <x v="22"/>
    <x v="240"/>
    <x v="240"/>
    <x v="240"/>
  </r>
  <r>
    <x v="1"/>
    <x v="0"/>
    <x v="6"/>
    <x v="18"/>
    <x v="22"/>
    <x v="241"/>
    <x v="241"/>
    <x v="241"/>
  </r>
  <r>
    <x v="1"/>
    <x v="0"/>
    <x v="6"/>
    <x v="18"/>
    <x v="22"/>
    <x v="242"/>
    <x v="242"/>
    <x v="242"/>
  </r>
  <r>
    <x v="1"/>
    <x v="0"/>
    <x v="6"/>
    <x v="18"/>
    <x v="22"/>
    <x v="243"/>
    <x v="243"/>
    <x v="243"/>
  </r>
  <r>
    <x v="1"/>
    <x v="0"/>
    <x v="6"/>
    <x v="18"/>
    <x v="22"/>
    <x v="244"/>
    <x v="244"/>
    <x v="244"/>
  </r>
  <r>
    <x v="1"/>
    <x v="0"/>
    <x v="6"/>
    <x v="18"/>
    <x v="22"/>
    <x v="245"/>
    <x v="245"/>
    <x v="245"/>
  </r>
  <r>
    <x v="1"/>
    <x v="0"/>
    <x v="6"/>
    <x v="18"/>
    <x v="22"/>
    <x v="246"/>
    <x v="246"/>
    <x v="246"/>
  </r>
  <r>
    <x v="1"/>
    <x v="0"/>
    <x v="6"/>
    <x v="18"/>
    <x v="22"/>
    <x v="247"/>
    <x v="247"/>
    <x v="247"/>
  </r>
  <r>
    <x v="1"/>
    <x v="0"/>
    <x v="7"/>
    <x v="19"/>
    <x v="23"/>
    <x v="248"/>
    <x v="248"/>
    <x v="248"/>
  </r>
  <r>
    <x v="0"/>
    <x v="1"/>
    <x v="0"/>
    <x v="0"/>
    <x v="0"/>
    <x v="249"/>
    <x v="249"/>
    <x v="249"/>
  </r>
  <r>
    <x v="0"/>
    <x v="1"/>
    <x v="0"/>
    <x v="0"/>
    <x v="2"/>
    <x v="250"/>
    <x v="250"/>
    <x v="250"/>
  </r>
  <r>
    <x v="0"/>
    <x v="1"/>
    <x v="0"/>
    <x v="0"/>
    <x v="0"/>
    <x v="251"/>
    <x v="251"/>
    <x v="251"/>
  </r>
  <r>
    <x v="0"/>
    <x v="1"/>
    <x v="0"/>
    <x v="0"/>
    <x v="0"/>
    <x v="252"/>
    <x v="252"/>
    <x v="252"/>
  </r>
  <r>
    <x v="0"/>
    <x v="1"/>
    <x v="0"/>
    <x v="0"/>
    <x v="2"/>
    <x v="253"/>
    <x v="253"/>
    <x v="253"/>
  </r>
  <r>
    <x v="0"/>
    <x v="1"/>
    <x v="0"/>
    <x v="1"/>
    <x v="3"/>
    <x v="254"/>
    <x v="254"/>
    <x v="254"/>
  </r>
  <r>
    <x v="0"/>
    <x v="1"/>
    <x v="0"/>
    <x v="1"/>
    <x v="3"/>
    <x v="255"/>
    <x v="255"/>
    <x v="255"/>
  </r>
  <r>
    <x v="0"/>
    <x v="1"/>
    <x v="0"/>
    <x v="1"/>
    <x v="3"/>
    <x v="256"/>
    <x v="256"/>
    <x v="256"/>
  </r>
  <r>
    <x v="0"/>
    <x v="1"/>
    <x v="0"/>
    <x v="1"/>
    <x v="3"/>
    <x v="257"/>
    <x v="257"/>
    <x v="257"/>
  </r>
  <r>
    <x v="0"/>
    <x v="1"/>
    <x v="0"/>
    <x v="1"/>
    <x v="4"/>
    <x v="258"/>
    <x v="258"/>
    <x v="258"/>
  </r>
  <r>
    <x v="0"/>
    <x v="1"/>
    <x v="0"/>
    <x v="1"/>
    <x v="4"/>
    <x v="259"/>
    <x v="259"/>
    <x v="259"/>
  </r>
  <r>
    <x v="0"/>
    <x v="1"/>
    <x v="0"/>
    <x v="1"/>
    <x v="4"/>
    <x v="260"/>
    <x v="260"/>
    <x v="260"/>
  </r>
  <r>
    <x v="0"/>
    <x v="1"/>
    <x v="0"/>
    <x v="2"/>
    <x v="5"/>
    <x v="261"/>
    <x v="261"/>
    <x v="261"/>
  </r>
  <r>
    <x v="0"/>
    <x v="1"/>
    <x v="0"/>
    <x v="2"/>
    <x v="5"/>
    <x v="262"/>
    <x v="262"/>
    <x v="262"/>
  </r>
  <r>
    <x v="0"/>
    <x v="1"/>
    <x v="0"/>
    <x v="3"/>
    <x v="6"/>
    <x v="263"/>
    <x v="263"/>
    <x v="263"/>
  </r>
  <r>
    <x v="0"/>
    <x v="1"/>
    <x v="0"/>
    <x v="5"/>
    <x v="8"/>
    <x v="264"/>
    <x v="264"/>
    <x v="264"/>
  </r>
  <r>
    <x v="0"/>
    <x v="1"/>
    <x v="0"/>
    <x v="6"/>
    <x v="10"/>
    <x v="265"/>
    <x v="265"/>
    <x v="265"/>
  </r>
  <r>
    <x v="0"/>
    <x v="1"/>
    <x v="0"/>
    <x v="6"/>
    <x v="10"/>
    <x v="266"/>
    <x v="266"/>
    <x v="266"/>
  </r>
  <r>
    <x v="0"/>
    <x v="1"/>
    <x v="0"/>
    <x v="6"/>
    <x v="10"/>
    <x v="267"/>
    <x v="267"/>
    <x v="267"/>
  </r>
  <r>
    <x v="0"/>
    <x v="1"/>
    <x v="0"/>
    <x v="6"/>
    <x v="10"/>
    <x v="268"/>
    <x v="268"/>
    <x v="268"/>
  </r>
  <r>
    <x v="0"/>
    <x v="1"/>
    <x v="0"/>
    <x v="6"/>
    <x v="10"/>
    <x v="269"/>
    <x v="269"/>
    <x v="269"/>
  </r>
  <r>
    <x v="0"/>
    <x v="1"/>
    <x v="0"/>
    <x v="6"/>
    <x v="10"/>
    <x v="270"/>
    <x v="270"/>
    <x v="270"/>
  </r>
  <r>
    <x v="0"/>
    <x v="1"/>
    <x v="0"/>
    <x v="6"/>
    <x v="10"/>
    <x v="271"/>
    <x v="271"/>
    <x v="271"/>
  </r>
  <r>
    <x v="0"/>
    <x v="1"/>
    <x v="0"/>
    <x v="6"/>
    <x v="10"/>
    <x v="272"/>
    <x v="272"/>
    <x v="272"/>
  </r>
  <r>
    <x v="0"/>
    <x v="1"/>
    <x v="0"/>
    <x v="6"/>
    <x v="10"/>
    <x v="273"/>
    <x v="273"/>
    <x v="273"/>
  </r>
  <r>
    <x v="0"/>
    <x v="1"/>
    <x v="0"/>
    <x v="6"/>
    <x v="10"/>
    <x v="274"/>
    <x v="274"/>
    <x v="274"/>
  </r>
  <r>
    <x v="0"/>
    <x v="1"/>
    <x v="0"/>
    <x v="6"/>
    <x v="10"/>
    <x v="275"/>
    <x v="275"/>
    <x v="275"/>
  </r>
  <r>
    <x v="0"/>
    <x v="1"/>
    <x v="0"/>
    <x v="6"/>
    <x v="10"/>
    <x v="276"/>
    <x v="276"/>
    <x v="276"/>
  </r>
  <r>
    <x v="0"/>
    <x v="1"/>
    <x v="0"/>
    <x v="6"/>
    <x v="10"/>
    <x v="277"/>
    <x v="277"/>
    <x v="277"/>
  </r>
  <r>
    <x v="0"/>
    <x v="1"/>
    <x v="0"/>
    <x v="6"/>
    <x v="10"/>
    <x v="278"/>
    <x v="278"/>
    <x v="278"/>
  </r>
  <r>
    <x v="0"/>
    <x v="1"/>
    <x v="0"/>
    <x v="6"/>
    <x v="10"/>
    <x v="279"/>
    <x v="279"/>
    <x v="279"/>
  </r>
  <r>
    <x v="0"/>
    <x v="1"/>
    <x v="0"/>
    <x v="6"/>
    <x v="10"/>
    <x v="280"/>
    <x v="280"/>
    <x v="280"/>
  </r>
  <r>
    <x v="0"/>
    <x v="1"/>
    <x v="0"/>
    <x v="6"/>
    <x v="10"/>
    <x v="281"/>
    <x v="281"/>
    <x v="281"/>
  </r>
  <r>
    <x v="0"/>
    <x v="1"/>
    <x v="0"/>
    <x v="6"/>
    <x v="10"/>
    <x v="282"/>
    <x v="282"/>
    <x v="282"/>
  </r>
  <r>
    <x v="0"/>
    <x v="1"/>
    <x v="0"/>
    <x v="4"/>
    <x v="7"/>
    <x v="283"/>
    <x v="283"/>
    <x v="283"/>
  </r>
  <r>
    <x v="0"/>
    <x v="1"/>
    <x v="0"/>
    <x v="6"/>
    <x v="10"/>
    <x v="284"/>
    <x v="284"/>
    <x v="284"/>
  </r>
  <r>
    <x v="0"/>
    <x v="1"/>
    <x v="1"/>
    <x v="7"/>
    <x v="11"/>
    <x v="285"/>
    <x v="285"/>
    <x v="285"/>
  </r>
  <r>
    <x v="0"/>
    <x v="1"/>
    <x v="1"/>
    <x v="20"/>
    <x v="24"/>
    <x v="286"/>
    <x v="286"/>
    <x v="286"/>
  </r>
  <r>
    <x v="0"/>
    <x v="1"/>
    <x v="1"/>
    <x v="20"/>
    <x v="24"/>
    <x v="287"/>
    <x v="287"/>
    <x v="287"/>
  </r>
  <r>
    <x v="0"/>
    <x v="1"/>
    <x v="1"/>
    <x v="20"/>
    <x v="25"/>
    <x v="288"/>
    <x v="288"/>
    <x v="288"/>
  </r>
  <r>
    <x v="0"/>
    <x v="1"/>
    <x v="1"/>
    <x v="20"/>
    <x v="25"/>
    <x v="289"/>
    <x v="289"/>
    <x v="289"/>
  </r>
  <r>
    <x v="0"/>
    <x v="1"/>
    <x v="1"/>
    <x v="20"/>
    <x v="25"/>
    <x v="290"/>
    <x v="290"/>
    <x v="290"/>
  </r>
  <r>
    <x v="0"/>
    <x v="1"/>
    <x v="1"/>
    <x v="20"/>
    <x v="26"/>
    <x v="291"/>
    <x v="291"/>
    <x v="291"/>
  </r>
  <r>
    <x v="0"/>
    <x v="1"/>
    <x v="1"/>
    <x v="20"/>
    <x v="26"/>
    <x v="292"/>
    <x v="292"/>
    <x v="292"/>
  </r>
  <r>
    <x v="0"/>
    <x v="1"/>
    <x v="1"/>
    <x v="20"/>
    <x v="26"/>
    <x v="293"/>
    <x v="293"/>
    <x v="293"/>
  </r>
  <r>
    <x v="0"/>
    <x v="1"/>
    <x v="1"/>
    <x v="20"/>
    <x v="27"/>
    <x v="294"/>
    <x v="294"/>
    <x v="294"/>
  </r>
  <r>
    <x v="0"/>
    <x v="1"/>
    <x v="1"/>
    <x v="21"/>
    <x v="28"/>
    <x v="295"/>
    <x v="295"/>
    <x v="295"/>
  </r>
  <r>
    <x v="0"/>
    <x v="1"/>
    <x v="1"/>
    <x v="21"/>
    <x v="28"/>
    <x v="296"/>
    <x v="296"/>
    <x v="296"/>
  </r>
  <r>
    <x v="0"/>
    <x v="1"/>
    <x v="1"/>
    <x v="21"/>
    <x v="28"/>
    <x v="297"/>
    <x v="297"/>
    <x v="297"/>
  </r>
  <r>
    <x v="0"/>
    <x v="1"/>
    <x v="1"/>
    <x v="21"/>
    <x v="28"/>
    <x v="298"/>
    <x v="298"/>
    <x v="298"/>
  </r>
  <r>
    <x v="0"/>
    <x v="1"/>
    <x v="1"/>
    <x v="21"/>
    <x v="28"/>
    <x v="299"/>
    <x v="299"/>
    <x v="299"/>
  </r>
  <r>
    <x v="0"/>
    <x v="1"/>
    <x v="1"/>
    <x v="21"/>
    <x v="28"/>
    <x v="300"/>
    <x v="300"/>
    <x v="300"/>
  </r>
  <r>
    <x v="0"/>
    <x v="1"/>
    <x v="1"/>
    <x v="21"/>
    <x v="28"/>
    <x v="301"/>
    <x v="301"/>
    <x v="301"/>
  </r>
  <r>
    <x v="0"/>
    <x v="1"/>
    <x v="1"/>
    <x v="21"/>
    <x v="28"/>
    <x v="302"/>
    <x v="302"/>
    <x v="302"/>
  </r>
  <r>
    <x v="0"/>
    <x v="1"/>
    <x v="1"/>
    <x v="21"/>
    <x v="28"/>
    <x v="303"/>
    <x v="303"/>
    <x v="303"/>
  </r>
  <r>
    <x v="0"/>
    <x v="1"/>
    <x v="1"/>
    <x v="21"/>
    <x v="28"/>
    <x v="304"/>
    <x v="304"/>
    <x v="304"/>
  </r>
  <r>
    <x v="0"/>
    <x v="1"/>
    <x v="1"/>
    <x v="21"/>
    <x v="28"/>
    <x v="305"/>
    <x v="305"/>
    <x v="305"/>
  </r>
  <r>
    <x v="0"/>
    <x v="1"/>
    <x v="1"/>
    <x v="21"/>
    <x v="28"/>
    <x v="306"/>
    <x v="306"/>
    <x v="306"/>
  </r>
  <r>
    <x v="0"/>
    <x v="1"/>
    <x v="1"/>
    <x v="21"/>
    <x v="28"/>
    <x v="307"/>
    <x v="307"/>
    <x v="307"/>
  </r>
  <r>
    <x v="0"/>
    <x v="1"/>
    <x v="1"/>
    <x v="21"/>
    <x v="28"/>
    <x v="308"/>
    <x v="308"/>
    <x v="308"/>
  </r>
  <r>
    <x v="0"/>
    <x v="1"/>
    <x v="1"/>
    <x v="21"/>
    <x v="28"/>
    <x v="309"/>
    <x v="309"/>
    <x v="309"/>
  </r>
  <r>
    <x v="0"/>
    <x v="1"/>
    <x v="1"/>
    <x v="21"/>
    <x v="28"/>
    <x v="310"/>
    <x v="310"/>
    <x v="310"/>
  </r>
  <r>
    <x v="0"/>
    <x v="1"/>
    <x v="1"/>
    <x v="21"/>
    <x v="28"/>
    <x v="311"/>
    <x v="311"/>
    <x v="311"/>
  </r>
  <r>
    <x v="0"/>
    <x v="1"/>
    <x v="1"/>
    <x v="21"/>
    <x v="28"/>
    <x v="312"/>
    <x v="312"/>
    <x v="312"/>
  </r>
  <r>
    <x v="0"/>
    <x v="1"/>
    <x v="1"/>
    <x v="21"/>
    <x v="28"/>
    <x v="313"/>
    <x v="313"/>
    <x v="313"/>
  </r>
  <r>
    <x v="0"/>
    <x v="1"/>
    <x v="1"/>
    <x v="21"/>
    <x v="28"/>
    <x v="314"/>
    <x v="303"/>
    <x v="314"/>
  </r>
  <r>
    <x v="0"/>
    <x v="1"/>
    <x v="1"/>
    <x v="21"/>
    <x v="28"/>
    <x v="315"/>
    <x v="314"/>
    <x v="315"/>
  </r>
  <r>
    <x v="0"/>
    <x v="1"/>
    <x v="1"/>
    <x v="21"/>
    <x v="28"/>
    <x v="316"/>
    <x v="315"/>
    <x v="316"/>
  </r>
  <r>
    <x v="0"/>
    <x v="1"/>
    <x v="1"/>
    <x v="21"/>
    <x v="29"/>
    <x v="317"/>
    <x v="316"/>
    <x v="317"/>
  </r>
  <r>
    <x v="0"/>
    <x v="1"/>
    <x v="1"/>
    <x v="21"/>
    <x v="29"/>
    <x v="318"/>
    <x v="317"/>
    <x v="318"/>
  </r>
  <r>
    <x v="1"/>
    <x v="1"/>
    <x v="3"/>
    <x v="9"/>
    <x v="13"/>
    <x v="319"/>
    <x v="318"/>
    <x v="319"/>
  </r>
  <r>
    <x v="1"/>
    <x v="1"/>
    <x v="4"/>
    <x v="12"/>
    <x v="16"/>
    <x v="320"/>
    <x v="319"/>
    <x v="320"/>
  </r>
  <r>
    <x v="1"/>
    <x v="1"/>
    <x v="4"/>
    <x v="13"/>
    <x v="17"/>
    <x v="321"/>
    <x v="320"/>
    <x v="321"/>
  </r>
  <r>
    <x v="1"/>
    <x v="1"/>
    <x v="4"/>
    <x v="13"/>
    <x v="17"/>
    <x v="322"/>
    <x v="321"/>
    <x v="322"/>
  </r>
  <r>
    <x v="1"/>
    <x v="1"/>
    <x v="4"/>
    <x v="13"/>
    <x v="17"/>
    <x v="323"/>
    <x v="322"/>
    <x v="323"/>
  </r>
  <r>
    <x v="1"/>
    <x v="1"/>
    <x v="4"/>
    <x v="13"/>
    <x v="17"/>
    <x v="324"/>
    <x v="323"/>
    <x v="324"/>
  </r>
  <r>
    <x v="1"/>
    <x v="1"/>
    <x v="4"/>
    <x v="13"/>
    <x v="17"/>
    <x v="325"/>
    <x v="324"/>
    <x v="325"/>
  </r>
  <r>
    <x v="1"/>
    <x v="1"/>
    <x v="4"/>
    <x v="13"/>
    <x v="17"/>
    <x v="326"/>
    <x v="325"/>
    <x v="326"/>
  </r>
  <r>
    <x v="1"/>
    <x v="1"/>
    <x v="4"/>
    <x v="13"/>
    <x v="17"/>
    <x v="327"/>
    <x v="326"/>
    <x v="327"/>
  </r>
  <r>
    <x v="1"/>
    <x v="1"/>
    <x v="4"/>
    <x v="15"/>
    <x v="19"/>
    <x v="328"/>
    <x v="327"/>
    <x v="328"/>
  </r>
  <r>
    <x v="1"/>
    <x v="1"/>
    <x v="4"/>
    <x v="15"/>
    <x v="19"/>
    <x v="329"/>
    <x v="328"/>
    <x v="329"/>
  </r>
  <r>
    <x v="1"/>
    <x v="1"/>
    <x v="4"/>
    <x v="15"/>
    <x v="19"/>
    <x v="330"/>
    <x v="329"/>
    <x v="330"/>
  </r>
  <r>
    <x v="1"/>
    <x v="1"/>
    <x v="4"/>
    <x v="15"/>
    <x v="19"/>
    <x v="331"/>
    <x v="330"/>
    <x v="331"/>
  </r>
  <r>
    <x v="1"/>
    <x v="1"/>
    <x v="4"/>
    <x v="15"/>
    <x v="19"/>
    <x v="332"/>
    <x v="331"/>
    <x v="332"/>
  </r>
  <r>
    <x v="1"/>
    <x v="1"/>
    <x v="4"/>
    <x v="15"/>
    <x v="19"/>
    <x v="333"/>
    <x v="332"/>
    <x v="333"/>
  </r>
  <r>
    <x v="1"/>
    <x v="1"/>
    <x v="4"/>
    <x v="15"/>
    <x v="19"/>
    <x v="334"/>
    <x v="333"/>
    <x v="334"/>
  </r>
  <r>
    <x v="1"/>
    <x v="1"/>
    <x v="4"/>
    <x v="14"/>
    <x v="18"/>
    <x v="335"/>
    <x v="334"/>
    <x v="335"/>
  </r>
  <r>
    <x v="1"/>
    <x v="1"/>
    <x v="4"/>
    <x v="14"/>
    <x v="18"/>
    <x v="336"/>
    <x v="335"/>
    <x v="336"/>
  </r>
  <r>
    <x v="1"/>
    <x v="1"/>
    <x v="5"/>
    <x v="16"/>
    <x v="20"/>
    <x v="337"/>
    <x v="336"/>
    <x v="337"/>
  </r>
  <r>
    <x v="1"/>
    <x v="1"/>
    <x v="5"/>
    <x v="16"/>
    <x v="20"/>
    <x v="338"/>
    <x v="337"/>
    <x v="338"/>
  </r>
  <r>
    <x v="1"/>
    <x v="1"/>
    <x v="5"/>
    <x v="16"/>
    <x v="20"/>
    <x v="339"/>
    <x v="338"/>
    <x v="339"/>
  </r>
  <r>
    <x v="1"/>
    <x v="1"/>
    <x v="5"/>
    <x v="16"/>
    <x v="20"/>
    <x v="340"/>
    <x v="339"/>
    <x v="340"/>
  </r>
  <r>
    <x v="1"/>
    <x v="1"/>
    <x v="5"/>
    <x v="16"/>
    <x v="20"/>
    <x v="341"/>
    <x v="340"/>
    <x v="341"/>
  </r>
  <r>
    <x v="1"/>
    <x v="1"/>
    <x v="5"/>
    <x v="16"/>
    <x v="20"/>
    <x v="342"/>
    <x v="341"/>
    <x v="342"/>
  </r>
  <r>
    <x v="1"/>
    <x v="1"/>
    <x v="5"/>
    <x v="16"/>
    <x v="20"/>
    <x v="343"/>
    <x v="342"/>
    <x v="343"/>
  </r>
  <r>
    <x v="1"/>
    <x v="1"/>
    <x v="5"/>
    <x v="16"/>
    <x v="20"/>
    <x v="344"/>
    <x v="343"/>
    <x v="344"/>
  </r>
  <r>
    <x v="1"/>
    <x v="1"/>
    <x v="5"/>
    <x v="16"/>
    <x v="20"/>
    <x v="345"/>
    <x v="344"/>
    <x v="345"/>
  </r>
  <r>
    <x v="1"/>
    <x v="1"/>
    <x v="5"/>
    <x v="16"/>
    <x v="20"/>
    <x v="346"/>
    <x v="345"/>
    <x v="346"/>
  </r>
  <r>
    <x v="1"/>
    <x v="1"/>
    <x v="5"/>
    <x v="16"/>
    <x v="20"/>
    <x v="347"/>
    <x v="346"/>
    <x v="347"/>
  </r>
  <r>
    <x v="1"/>
    <x v="1"/>
    <x v="5"/>
    <x v="16"/>
    <x v="20"/>
    <x v="348"/>
    <x v="347"/>
    <x v="348"/>
  </r>
  <r>
    <x v="1"/>
    <x v="1"/>
    <x v="5"/>
    <x v="16"/>
    <x v="20"/>
    <x v="349"/>
    <x v="348"/>
    <x v="349"/>
  </r>
  <r>
    <x v="1"/>
    <x v="1"/>
    <x v="5"/>
    <x v="16"/>
    <x v="20"/>
    <x v="350"/>
    <x v="349"/>
    <x v="350"/>
  </r>
  <r>
    <x v="1"/>
    <x v="1"/>
    <x v="5"/>
    <x v="16"/>
    <x v="20"/>
    <x v="351"/>
    <x v="350"/>
    <x v="351"/>
  </r>
  <r>
    <x v="1"/>
    <x v="1"/>
    <x v="5"/>
    <x v="16"/>
    <x v="20"/>
    <x v="352"/>
    <x v="351"/>
    <x v="352"/>
  </r>
  <r>
    <x v="1"/>
    <x v="1"/>
    <x v="5"/>
    <x v="16"/>
    <x v="20"/>
    <x v="353"/>
    <x v="352"/>
    <x v="353"/>
  </r>
  <r>
    <x v="1"/>
    <x v="1"/>
    <x v="5"/>
    <x v="16"/>
    <x v="20"/>
    <x v="354"/>
    <x v="353"/>
    <x v="354"/>
  </r>
  <r>
    <x v="1"/>
    <x v="0"/>
    <x v="5"/>
    <x v="16"/>
    <x v="20"/>
    <x v="355"/>
    <x v="354"/>
    <x v="355"/>
  </r>
  <r>
    <x v="1"/>
    <x v="1"/>
    <x v="5"/>
    <x v="16"/>
    <x v="20"/>
    <x v="356"/>
    <x v="355"/>
    <x v="356"/>
  </r>
  <r>
    <x v="1"/>
    <x v="1"/>
    <x v="5"/>
    <x v="16"/>
    <x v="20"/>
    <x v="357"/>
    <x v="356"/>
    <x v="357"/>
  </r>
  <r>
    <x v="1"/>
    <x v="1"/>
    <x v="5"/>
    <x v="16"/>
    <x v="20"/>
    <x v="358"/>
    <x v="357"/>
    <x v="358"/>
  </r>
  <r>
    <x v="1"/>
    <x v="1"/>
    <x v="5"/>
    <x v="16"/>
    <x v="20"/>
    <x v="359"/>
    <x v="358"/>
    <x v="359"/>
  </r>
  <r>
    <x v="1"/>
    <x v="1"/>
    <x v="5"/>
    <x v="16"/>
    <x v="20"/>
    <x v="360"/>
    <x v="359"/>
    <x v="360"/>
  </r>
  <r>
    <x v="1"/>
    <x v="1"/>
    <x v="5"/>
    <x v="17"/>
    <x v="21"/>
    <x v="361"/>
    <x v="360"/>
    <x v="361"/>
  </r>
  <r>
    <x v="1"/>
    <x v="1"/>
    <x v="5"/>
    <x v="17"/>
    <x v="21"/>
    <x v="362"/>
    <x v="361"/>
    <x v="362"/>
  </r>
  <r>
    <x v="1"/>
    <x v="1"/>
    <x v="5"/>
    <x v="17"/>
    <x v="21"/>
    <x v="363"/>
    <x v="362"/>
    <x v="363"/>
  </r>
  <r>
    <x v="1"/>
    <x v="1"/>
    <x v="5"/>
    <x v="17"/>
    <x v="21"/>
    <x v="364"/>
    <x v="363"/>
    <x v="364"/>
  </r>
  <r>
    <x v="1"/>
    <x v="1"/>
    <x v="5"/>
    <x v="17"/>
    <x v="21"/>
    <x v="365"/>
    <x v="364"/>
    <x v="365"/>
  </r>
  <r>
    <x v="1"/>
    <x v="1"/>
    <x v="5"/>
    <x v="17"/>
    <x v="21"/>
    <x v="366"/>
    <x v="365"/>
    <x v="366"/>
  </r>
  <r>
    <x v="1"/>
    <x v="1"/>
    <x v="5"/>
    <x v="17"/>
    <x v="21"/>
    <x v="367"/>
    <x v="366"/>
    <x v="367"/>
  </r>
  <r>
    <x v="1"/>
    <x v="1"/>
    <x v="5"/>
    <x v="17"/>
    <x v="21"/>
    <x v="368"/>
    <x v="367"/>
    <x v="368"/>
  </r>
  <r>
    <x v="1"/>
    <x v="1"/>
    <x v="5"/>
    <x v="17"/>
    <x v="21"/>
    <x v="369"/>
    <x v="368"/>
    <x v="369"/>
  </r>
  <r>
    <x v="1"/>
    <x v="1"/>
    <x v="5"/>
    <x v="17"/>
    <x v="21"/>
    <x v="370"/>
    <x v="369"/>
    <x v="370"/>
  </r>
  <r>
    <x v="1"/>
    <x v="1"/>
    <x v="5"/>
    <x v="17"/>
    <x v="21"/>
    <x v="371"/>
    <x v="370"/>
    <x v="371"/>
  </r>
  <r>
    <x v="1"/>
    <x v="1"/>
    <x v="5"/>
    <x v="17"/>
    <x v="21"/>
    <x v="372"/>
    <x v="371"/>
    <x v="372"/>
  </r>
  <r>
    <x v="1"/>
    <x v="1"/>
    <x v="5"/>
    <x v="17"/>
    <x v="21"/>
    <x v="373"/>
    <x v="372"/>
    <x v="373"/>
  </r>
  <r>
    <x v="1"/>
    <x v="1"/>
    <x v="5"/>
    <x v="17"/>
    <x v="21"/>
    <x v="374"/>
    <x v="373"/>
    <x v="374"/>
  </r>
  <r>
    <x v="1"/>
    <x v="1"/>
    <x v="5"/>
    <x v="17"/>
    <x v="21"/>
    <x v="375"/>
    <x v="374"/>
    <x v="375"/>
  </r>
  <r>
    <x v="1"/>
    <x v="1"/>
    <x v="5"/>
    <x v="17"/>
    <x v="21"/>
    <x v="376"/>
    <x v="375"/>
    <x v="376"/>
  </r>
  <r>
    <x v="1"/>
    <x v="1"/>
    <x v="5"/>
    <x v="17"/>
    <x v="21"/>
    <x v="377"/>
    <x v="376"/>
    <x v="377"/>
  </r>
  <r>
    <x v="1"/>
    <x v="0"/>
    <x v="6"/>
    <x v="18"/>
    <x v="22"/>
    <x v="378"/>
    <x v="377"/>
    <x v="378"/>
  </r>
  <r>
    <x v="1"/>
    <x v="0"/>
    <x v="6"/>
    <x v="18"/>
    <x v="22"/>
    <x v="379"/>
    <x v="378"/>
    <x v="379"/>
  </r>
  <r>
    <x v="1"/>
    <x v="0"/>
    <x v="6"/>
    <x v="18"/>
    <x v="22"/>
    <x v="380"/>
    <x v="379"/>
    <x v="380"/>
  </r>
  <r>
    <x v="1"/>
    <x v="0"/>
    <x v="6"/>
    <x v="18"/>
    <x v="22"/>
    <x v="381"/>
    <x v="380"/>
    <x v="381"/>
  </r>
  <r>
    <x v="1"/>
    <x v="1"/>
    <x v="6"/>
    <x v="18"/>
    <x v="22"/>
    <x v="382"/>
    <x v="381"/>
    <x v="382"/>
  </r>
  <r>
    <x v="1"/>
    <x v="1"/>
    <x v="6"/>
    <x v="18"/>
    <x v="22"/>
    <x v="383"/>
    <x v="382"/>
    <x v="383"/>
  </r>
  <r>
    <x v="1"/>
    <x v="1"/>
    <x v="6"/>
    <x v="18"/>
    <x v="22"/>
    <x v="384"/>
    <x v="383"/>
    <x v="384"/>
  </r>
  <r>
    <x v="1"/>
    <x v="1"/>
    <x v="6"/>
    <x v="18"/>
    <x v="22"/>
    <x v="385"/>
    <x v="384"/>
    <x v="385"/>
  </r>
  <r>
    <x v="1"/>
    <x v="1"/>
    <x v="6"/>
    <x v="18"/>
    <x v="22"/>
    <x v="386"/>
    <x v="385"/>
    <x v="386"/>
  </r>
  <r>
    <x v="1"/>
    <x v="1"/>
    <x v="6"/>
    <x v="18"/>
    <x v="22"/>
    <x v="387"/>
    <x v="386"/>
    <x v="387"/>
  </r>
  <r>
    <x v="1"/>
    <x v="1"/>
    <x v="6"/>
    <x v="18"/>
    <x v="22"/>
    <x v="388"/>
    <x v="387"/>
    <x v="388"/>
  </r>
  <r>
    <x v="1"/>
    <x v="1"/>
    <x v="6"/>
    <x v="18"/>
    <x v="22"/>
    <x v="389"/>
    <x v="388"/>
    <x v="389"/>
  </r>
  <r>
    <x v="1"/>
    <x v="1"/>
    <x v="6"/>
    <x v="18"/>
    <x v="22"/>
    <x v="390"/>
    <x v="389"/>
    <x v="390"/>
  </r>
  <r>
    <x v="1"/>
    <x v="0"/>
    <x v="3"/>
    <x v="11"/>
    <x v="15"/>
    <x v="391"/>
    <x v="390"/>
    <x v="391"/>
  </r>
  <r>
    <x v="1"/>
    <x v="0"/>
    <x v="4"/>
    <x v="13"/>
    <x v="17"/>
    <x v="392"/>
    <x v="391"/>
    <x v="392"/>
  </r>
  <r>
    <x v="1"/>
    <x v="0"/>
    <x v="6"/>
    <x v="18"/>
    <x v="22"/>
    <x v="393"/>
    <x v="392"/>
    <x v="393"/>
  </r>
  <r>
    <x v="1"/>
    <x v="0"/>
    <x v="4"/>
    <x v="13"/>
    <x v="17"/>
    <x v="394"/>
    <x v="393"/>
    <x v="394"/>
  </r>
  <r>
    <x v="0"/>
    <x v="1"/>
    <x v="1"/>
    <x v="21"/>
    <x v="29"/>
    <x v="395"/>
    <x v="394"/>
    <x v="395"/>
  </r>
  <r>
    <x v="0"/>
    <x v="1"/>
    <x v="0"/>
    <x v="6"/>
    <x v="10"/>
    <x v="396"/>
    <x v="395"/>
    <x v="396"/>
  </r>
  <r>
    <x v="1"/>
    <x v="1"/>
    <x v="7"/>
    <x v="19"/>
    <x v="23"/>
    <x v="397"/>
    <x v="396"/>
    <x v="397"/>
  </r>
  <r>
    <x v="1"/>
    <x v="1"/>
    <x v="7"/>
    <x v="19"/>
    <x v="23"/>
    <x v="398"/>
    <x v="397"/>
    <x v="398"/>
  </r>
  <r>
    <x v="2"/>
    <x v="2"/>
    <x v="8"/>
    <x v="22"/>
    <x v="30"/>
    <x v="399"/>
    <x v="398"/>
    <x v="3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3517F1-B37B-4085-AA30-BB7CC0A46DC8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A518" firstHeaderRow="1" firstDataRow="1" firstDataCol="1"/>
  <pivotFields count="8">
    <pivotField axis="axisRow" showAll="0">
      <items count="4">
        <item x="1"/>
        <item x="0"/>
        <item x="2"/>
        <item t="default"/>
      </items>
    </pivotField>
    <pivotField axis="axisRow" showAll="0">
      <items count="4">
        <item x="0"/>
        <item x="1"/>
        <item x="2"/>
        <item t="default"/>
      </items>
    </pivotField>
    <pivotField axis="axisRow" showAll="0">
      <items count="10">
        <item x="3"/>
        <item x="0"/>
        <item x="4"/>
        <item x="1"/>
        <item x="5"/>
        <item x="2"/>
        <item x="6"/>
        <item x="7"/>
        <item x="8"/>
        <item t="default"/>
      </items>
    </pivotField>
    <pivotField axis="axisRow" showAll="0">
      <items count="24">
        <item x="9"/>
        <item x="0"/>
        <item x="10"/>
        <item x="1"/>
        <item x="11"/>
        <item x="2"/>
        <item x="3"/>
        <item x="4"/>
        <item x="5"/>
        <item x="6"/>
        <item x="12"/>
        <item x="7"/>
        <item x="20"/>
        <item x="13"/>
        <item x="14"/>
        <item x="21"/>
        <item x="15"/>
        <item x="8"/>
        <item x="16"/>
        <item x="17"/>
        <item x="18"/>
        <item x="19"/>
        <item x="22"/>
        <item t="default"/>
      </items>
    </pivotField>
    <pivotField axis="axisRow" showAll="0">
      <items count="32">
        <item x="13"/>
        <item x="0"/>
        <item x="1"/>
        <item x="2"/>
        <item x="14"/>
        <item x="3"/>
        <item x="4"/>
        <item x="15"/>
        <item x="5"/>
        <item x="6"/>
        <item x="7"/>
        <item x="8"/>
        <item x="9"/>
        <item x="10"/>
        <item x="16"/>
        <item x="11"/>
        <item x="17"/>
        <item x="24"/>
        <item x="25"/>
        <item x="26"/>
        <item x="27"/>
        <item x="18"/>
        <item x="28"/>
        <item x="29"/>
        <item x="19"/>
        <item x="20"/>
        <item x="12"/>
        <item x="21"/>
        <item x="22"/>
        <item x="23"/>
        <item x="30"/>
        <item t="default"/>
      </items>
    </pivotField>
    <pivotField showAll="0">
      <items count="401">
        <item x="328"/>
        <item x="329"/>
        <item x="169"/>
        <item x="361"/>
        <item x="215"/>
        <item x="362"/>
        <item x="363"/>
        <item x="216"/>
        <item x="217"/>
        <item x="218"/>
        <item x="219"/>
        <item x="220"/>
        <item x="197"/>
        <item x="339"/>
        <item x="198"/>
        <item x="340"/>
        <item x="199"/>
        <item x="341"/>
        <item x="200"/>
        <item x="342"/>
        <item x="201"/>
        <item x="343"/>
        <item x="202"/>
        <item x="344"/>
        <item x="203"/>
        <item x="345"/>
        <item x="204"/>
        <item x="346"/>
        <item x="205"/>
        <item x="347"/>
        <item x="206"/>
        <item x="348"/>
        <item x="207"/>
        <item x="349"/>
        <item x="208"/>
        <item x="350"/>
        <item x="209"/>
        <item x="351"/>
        <item x="210"/>
        <item x="352"/>
        <item x="211"/>
        <item x="353"/>
        <item x="212"/>
        <item x="354"/>
        <item x="213"/>
        <item x="355"/>
        <item x="330"/>
        <item x="221"/>
        <item x="364"/>
        <item x="222"/>
        <item x="365"/>
        <item x="223"/>
        <item x="224"/>
        <item x="225"/>
        <item x="226"/>
        <item x="227"/>
        <item x="366"/>
        <item x="367"/>
        <item x="368"/>
        <item x="369"/>
        <item x="370"/>
        <item x="228"/>
        <item x="105"/>
        <item x="324"/>
        <item x="214"/>
        <item x="356"/>
        <item x="106"/>
        <item x="107"/>
        <item x="108"/>
        <item x="325"/>
        <item x="326"/>
        <item x="327"/>
        <item x="371"/>
        <item x="372"/>
        <item x="373"/>
        <item x="374"/>
        <item x="375"/>
        <item x="357"/>
        <item x="358"/>
        <item x="359"/>
        <item x="376"/>
        <item x="377"/>
        <item x="337"/>
        <item x="338"/>
        <item x="360"/>
        <item x="331"/>
        <item x="170"/>
        <item x="0"/>
        <item x="1"/>
        <item x="249"/>
        <item x="6"/>
        <item x="250"/>
        <item x="7"/>
        <item x="2"/>
        <item x="3"/>
        <item x="4"/>
        <item x="5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54"/>
        <item x="24"/>
        <item x="25"/>
        <item x="26"/>
        <item x="258"/>
        <item x="27"/>
        <item x="28"/>
        <item x="29"/>
        <item x="30"/>
        <item x="31"/>
        <item x="261"/>
        <item x="32"/>
        <item x="43"/>
        <item x="44"/>
        <item x="33"/>
        <item x="34"/>
        <item x="35"/>
        <item x="263"/>
        <item x="36"/>
        <item x="37"/>
        <item x="38"/>
        <item x="39"/>
        <item x="40"/>
        <item x="41"/>
        <item x="42"/>
        <item x="45"/>
        <item x="46"/>
        <item x="47"/>
        <item x="48"/>
        <item x="49"/>
        <item x="50"/>
        <item x="265"/>
        <item x="266"/>
        <item x="267"/>
        <item x="51"/>
        <item x="268"/>
        <item x="52"/>
        <item x="53"/>
        <item x="269"/>
        <item x="270"/>
        <item x="271"/>
        <item x="272"/>
        <item x="54"/>
        <item x="273"/>
        <item x="274"/>
        <item x="275"/>
        <item x="276"/>
        <item x="395"/>
        <item x="396"/>
        <item x="55"/>
        <item x="290"/>
        <item x="56"/>
        <item x="57"/>
        <item x="58"/>
        <item x="59"/>
        <item x="60"/>
        <item x="285"/>
        <item x="61"/>
        <item x="288"/>
        <item x="289"/>
        <item x="286"/>
        <item x="287"/>
        <item x="294"/>
        <item x="291"/>
        <item x="292"/>
        <item x="293"/>
        <item x="251"/>
        <item x="252"/>
        <item x="253"/>
        <item x="255"/>
        <item x="256"/>
        <item x="257"/>
        <item x="259"/>
        <item x="260"/>
        <item x="262"/>
        <item x="264"/>
        <item x="277"/>
        <item x="278"/>
        <item x="279"/>
        <item x="280"/>
        <item x="281"/>
        <item x="282"/>
        <item x="283"/>
        <item x="284"/>
        <item x="295"/>
        <item x="296"/>
        <item x="297"/>
        <item x="298"/>
        <item x="299"/>
        <item x="300"/>
        <item x="62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63"/>
        <item x="64"/>
        <item x="65"/>
        <item x="74"/>
        <item x="77"/>
        <item x="229"/>
        <item x="66"/>
        <item x="67"/>
        <item x="78"/>
        <item x="79"/>
        <item x="391"/>
        <item x="81"/>
        <item x="82"/>
        <item x="83"/>
        <item x="68"/>
        <item x="75"/>
        <item x="80"/>
        <item x="230"/>
        <item x="69"/>
        <item x="76"/>
        <item x="84"/>
        <item x="85"/>
        <item x="86"/>
        <item x="87"/>
        <item x="70"/>
        <item x="88"/>
        <item x="89"/>
        <item x="90"/>
        <item x="91"/>
        <item x="92"/>
        <item x="93"/>
        <item x="378"/>
        <item x="379"/>
        <item x="380"/>
        <item x="381"/>
        <item x="231"/>
        <item x="232"/>
        <item x="233"/>
        <item x="392"/>
        <item x="393"/>
        <item x="109"/>
        <item x="397"/>
        <item x="111"/>
        <item x="112"/>
        <item x="234"/>
        <item x="71"/>
        <item x="72"/>
        <item x="110"/>
        <item x="113"/>
        <item x="114"/>
        <item x="115"/>
        <item x="116"/>
        <item x="94"/>
        <item x="95"/>
        <item x="96"/>
        <item x="97"/>
        <item x="98"/>
        <item x="99"/>
        <item x="100"/>
        <item x="101"/>
        <item x="102"/>
        <item x="103"/>
        <item x="117"/>
        <item x="118"/>
        <item x="119"/>
        <item x="120"/>
        <item x="121"/>
        <item x="122"/>
        <item x="123"/>
        <item x="124"/>
        <item x="39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04"/>
        <item x="143"/>
        <item x="144"/>
        <item x="145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332"/>
        <item x="146"/>
        <item x="147"/>
        <item x="148"/>
        <item x="149"/>
        <item x="150"/>
        <item x="151"/>
        <item x="152"/>
        <item x="153"/>
        <item x="162"/>
        <item x="163"/>
        <item x="164"/>
        <item x="165"/>
        <item x="166"/>
        <item x="167"/>
        <item x="168"/>
        <item x="335"/>
        <item x="154"/>
        <item x="155"/>
        <item x="156"/>
        <item x="157"/>
        <item x="398"/>
        <item x="158"/>
        <item x="333"/>
        <item x="159"/>
        <item x="235"/>
        <item x="382"/>
        <item x="383"/>
        <item x="236"/>
        <item x="237"/>
        <item x="384"/>
        <item x="238"/>
        <item x="239"/>
        <item x="240"/>
        <item x="241"/>
        <item x="242"/>
        <item x="243"/>
        <item x="244"/>
        <item x="160"/>
        <item x="161"/>
        <item x="73"/>
        <item x="245"/>
        <item x="246"/>
        <item x="247"/>
        <item x="385"/>
        <item x="386"/>
        <item x="320"/>
        <item x="321"/>
        <item x="387"/>
        <item x="334"/>
        <item x="388"/>
        <item x="322"/>
        <item x="336"/>
        <item x="323"/>
        <item x="319"/>
        <item x="389"/>
        <item x="390"/>
        <item x="248"/>
        <item x="399"/>
        <item t="default"/>
      </items>
    </pivotField>
    <pivotField showAll="0">
      <items count="400">
        <item x="63"/>
        <item x="318"/>
        <item x="68"/>
        <item x="80"/>
        <item x="75"/>
        <item x="92"/>
        <item x="66"/>
        <item x="377"/>
        <item x="98"/>
        <item x="46"/>
        <item x="307"/>
        <item x="67"/>
        <item x="78"/>
        <item x="390"/>
        <item x="229"/>
        <item x="47"/>
        <item x="273"/>
        <item x="73"/>
        <item x="231"/>
        <item x="380"/>
        <item x="61"/>
        <item x="48"/>
        <item x="282"/>
        <item x="49"/>
        <item x="64"/>
        <item x="65"/>
        <item x="34"/>
        <item x="305"/>
        <item x="306"/>
        <item x="315"/>
        <item x="299"/>
        <item x="300"/>
        <item x="297"/>
        <item x="62"/>
        <item x="303"/>
        <item x="314"/>
        <item x="94"/>
        <item x="230"/>
        <item x="160"/>
        <item x="379"/>
        <item x="378"/>
        <item x="58"/>
        <item x="51"/>
        <item x="301"/>
        <item x="384"/>
        <item x="71"/>
        <item x="234"/>
        <item x="111"/>
        <item x="72"/>
        <item x="110"/>
        <item x="396"/>
        <item x="112"/>
        <item x="391"/>
        <item x="245"/>
        <item x="235"/>
        <item x="242"/>
        <item x="239"/>
        <item x="381"/>
        <item x="382"/>
        <item x="236"/>
        <item x="238"/>
        <item x="243"/>
        <item x="241"/>
        <item x="304"/>
        <item x="240"/>
        <item x="237"/>
        <item x="310"/>
        <item x="295"/>
        <item x="383"/>
        <item x="296"/>
        <item x="280"/>
        <item x="388"/>
        <item x="309"/>
        <item x="308"/>
        <item x="389"/>
        <item x="244"/>
        <item x="246"/>
        <item x="214"/>
        <item x="355"/>
        <item x="356"/>
        <item x="357"/>
        <item x="358"/>
        <item x="294"/>
        <item x="290"/>
        <item x="288"/>
        <item x="289"/>
        <item x="293"/>
        <item x="292"/>
        <item x="286"/>
        <item x="291"/>
        <item x="200"/>
        <item x="341"/>
        <item x="202"/>
        <item x="343"/>
        <item x="199"/>
        <item x="340"/>
        <item x="203"/>
        <item x="344"/>
        <item x="201"/>
        <item x="342"/>
        <item x="207"/>
        <item x="348"/>
        <item x="209"/>
        <item x="350"/>
        <item x="206"/>
        <item x="347"/>
        <item x="208"/>
        <item x="349"/>
        <item x="210"/>
        <item x="351"/>
        <item x="329"/>
        <item x="198"/>
        <item x="339"/>
        <item x="205"/>
        <item x="346"/>
        <item x="211"/>
        <item x="352"/>
        <item x="197"/>
        <item x="338"/>
        <item x="204"/>
        <item x="345"/>
        <item x="212"/>
        <item x="353"/>
        <item x="213"/>
        <item x="354"/>
        <item x="322"/>
        <item x="126"/>
        <item x="132"/>
        <item x="129"/>
        <item x="127"/>
        <item x="133"/>
        <item x="82"/>
        <item x="130"/>
        <item x="131"/>
        <item x="128"/>
        <item x="146"/>
        <item x="150"/>
        <item x="135"/>
        <item x="137"/>
        <item x="136"/>
        <item x="104"/>
        <item x="193"/>
        <item x="134"/>
        <item x="164"/>
        <item x="167"/>
        <item x="148"/>
        <item x="152"/>
        <item x="332"/>
        <item x="144"/>
        <item x="159"/>
        <item x="157"/>
        <item x="320"/>
        <item x="145"/>
        <item x="165"/>
        <item x="162"/>
        <item x="331"/>
        <item x="97"/>
        <item x="125"/>
        <item x="393"/>
        <item x="77"/>
        <item x="122"/>
        <item x="124"/>
        <item x="74"/>
        <item x="123"/>
        <item x="158"/>
        <item x="119"/>
        <item x="120"/>
        <item x="121"/>
        <item x="117"/>
        <item x="118"/>
        <item x="140"/>
        <item x="88"/>
        <item x="101"/>
        <item x="102"/>
        <item x="83"/>
        <item x="100"/>
        <item x="86"/>
        <item x="87"/>
        <item x="89"/>
        <item x="70"/>
        <item x="84"/>
        <item x="319"/>
        <item x="69"/>
        <item x="85"/>
        <item x="76"/>
        <item x="96"/>
        <item x="103"/>
        <item x="93"/>
        <item x="91"/>
        <item x="149"/>
        <item x="153"/>
        <item x="147"/>
        <item x="151"/>
        <item x="138"/>
        <item x="249"/>
        <item x="141"/>
        <item x="156"/>
        <item x="168"/>
        <item x="387"/>
        <item x="166"/>
        <item x="161"/>
        <item x="163"/>
        <item x="114"/>
        <item x="113"/>
        <item x="321"/>
        <item x="99"/>
        <item x="90"/>
        <item x="154"/>
        <item x="233"/>
        <item x="232"/>
        <item x="386"/>
        <item x="385"/>
        <item x="142"/>
        <item x="191"/>
        <item x="187"/>
        <item x="189"/>
        <item x="179"/>
        <item x="177"/>
        <item x="174"/>
        <item x="186"/>
        <item x="180"/>
        <item x="183"/>
        <item x="176"/>
        <item x="173"/>
        <item x="172"/>
        <item x="194"/>
        <item x="196"/>
        <item x="184"/>
        <item x="192"/>
        <item x="175"/>
        <item x="333"/>
        <item x="195"/>
        <item x="181"/>
        <item x="190"/>
        <item x="171"/>
        <item x="185"/>
        <item x="178"/>
        <item x="188"/>
        <item x="182"/>
        <item x="109"/>
        <item x="95"/>
        <item x="139"/>
        <item x="335"/>
        <item x="334"/>
        <item x="143"/>
        <item x="81"/>
        <item x="375"/>
        <item x="376"/>
        <item x="155"/>
        <item x="36"/>
        <item x="221"/>
        <item x="363"/>
        <item x="215"/>
        <item x="360"/>
        <item x="361"/>
        <item x="115"/>
        <item x="116"/>
        <item x="79"/>
        <item x="33"/>
        <item x="313"/>
        <item x="312"/>
        <item x="275"/>
        <item x="302"/>
        <item x="271"/>
        <item x="281"/>
        <item x="272"/>
        <item x="56"/>
        <item x="54"/>
        <item x="25"/>
        <item x="260"/>
        <item x="258"/>
        <item x="259"/>
        <item x="53"/>
        <item x="395"/>
        <item x="276"/>
        <item x="52"/>
        <item x="12"/>
        <item x="265"/>
        <item x="253"/>
        <item x="40"/>
        <item x="283"/>
        <item x="41"/>
        <item x="278"/>
        <item x="277"/>
        <item x="0"/>
        <item x="251"/>
        <item x="26"/>
        <item x="256"/>
        <item x="255"/>
        <item x="1"/>
        <item x="252"/>
        <item x="45"/>
        <item x="279"/>
        <item x="262"/>
        <item x="6"/>
        <item x="38"/>
        <item x="3"/>
        <item x="7"/>
        <item x="15"/>
        <item x="264"/>
        <item x="44"/>
        <item x="9"/>
        <item x="43"/>
        <item x="16"/>
        <item x="50"/>
        <item x="8"/>
        <item x="11"/>
        <item x="31"/>
        <item x="19"/>
        <item x="4"/>
        <item x="20"/>
        <item x="18"/>
        <item x="23"/>
        <item x="17"/>
        <item x="22"/>
        <item x="32"/>
        <item x="42"/>
        <item x="257"/>
        <item x="28"/>
        <item x="27"/>
        <item x="29"/>
        <item x="30"/>
        <item x="317"/>
        <item x="10"/>
        <item x="21"/>
        <item x="13"/>
        <item x="284"/>
        <item x="37"/>
        <item x="267"/>
        <item x="24"/>
        <item x="60"/>
        <item x="59"/>
        <item x="35"/>
        <item x="39"/>
        <item x="394"/>
        <item x="298"/>
        <item x="269"/>
        <item x="270"/>
        <item x="266"/>
        <item x="57"/>
        <item x="316"/>
        <item x="285"/>
        <item x="2"/>
        <item x="5"/>
        <item x="55"/>
        <item x="247"/>
        <item x="248"/>
        <item x="14"/>
        <item x="107"/>
        <item x="325"/>
        <item x="328"/>
        <item x="327"/>
        <item x="169"/>
        <item x="170"/>
        <item x="330"/>
        <item x="287"/>
        <item x="311"/>
        <item x="263"/>
        <item x="219"/>
        <item x="254"/>
        <item x="261"/>
        <item x="250"/>
        <item x="268"/>
        <item x="392"/>
        <item x="222"/>
        <item x="364"/>
        <item x="220"/>
        <item x="108"/>
        <item x="326"/>
        <item x="105"/>
        <item x="323"/>
        <item x="106"/>
        <item x="324"/>
        <item x="223"/>
        <item x="365"/>
        <item x="224"/>
        <item x="366"/>
        <item x="227"/>
        <item x="225"/>
        <item x="367"/>
        <item x="373"/>
        <item x="374"/>
        <item x="226"/>
        <item x="368"/>
        <item x="228"/>
        <item x="369"/>
        <item x="336"/>
        <item x="359"/>
        <item x="337"/>
        <item x="370"/>
        <item x="397"/>
        <item x="274"/>
        <item x="217"/>
        <item x="218"/>
        <item x="216"/>
        <item x="362"/>
        <item x="371"/>
        <item x="372"/>
        <item x="398"/>
        <item t="default"/>
      </items>
    </pivotField>
    <pivotField axis="axisRow" showAll="0">
      <items count="401">
        <item x="328"/>
        <item x="329"/>
        <item x="169"/>
        <item x="361"/>
        <item x="215"/>
        <item x="362"/>
        <item x="363"/>
        <item x="216"/>
        <item x="217"/>
        <item x="218"/>
        <item x="219"/>
        <item x="220"/>
        <item x="197"/>
        <item x="339"/>
        <item x="198"/>
        <item x="340"/>
        <item x="199"/>
        <item x="341"/>
        <item x="200"/>
        <item x="342"/>
        <item x="201"/>
        <item x="343"/>
        <item x="202"/>
        <item x="344"/>
        <item x="203"/>
        <item x="345"/>
        <item x="204"/>
        <item x="346"/>
        <item x="205"/>
        <item x="347"/>
        <item x="206"/>
        <item x="348"/>
        <item x="207"/>
        <item x="349"/>
        <item x="208"/>
        <item x="350"/>
        <item x="209"/>
        <item x="351"/>
        <item x="210"/>
        <item x="352"/>
        <item x="211"/>
        <item x="353"/>
        <item x="212"/>
        <item x="354"/>
        <item x="213"/>
        <item x="355"/>
        <item x="330"/>
        <item x="221"/>
        <item x="364"/>
        <item x="222"/>
        <item x="365"/>
        <item x="223"/>
        <item x="224"/>
        <item x="225"/>
        <item x="226"/>
        <item x="227"/>
        <item x="366"/>
        <item x="367"/>
        <item x="368"/>
        <item x="369"/>
        <item x="370"/>
        <item x="228"/>
        <item x="105"/>
        <item x="324"/>
        <item x="214"/>
        <item x="356"/>
        <item x="106"/>
        <item x="107"/>
        <item x="108"/>
        <item x="325"/>
        <item x="326"/>
        <item x="327"/>
        <item x="371"/>
        <item x="372"/>
        <item x="373"/>
        <item x="374"/>
        <item x="375"/>
        <item x="357"/>
        <item x="358"/>
        <item x="359"/>
        <item x="376"/>
        <item x="377"/>
        <item x="337"/>
        <item x="338"/>
        <item x="360"/>
        <item x="331"/>
        <item x="170"/>
        <item x="0"/>
        <item x="1"/>
        <item x="249"/>
        <item x="6"/>
        <item x="250"/>
        <item x="7"/>
        <item x="2"/>
        <item x="3"/>
        <item x="4"/>
        <item x="5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54"/>
        <item x="24"/>
        <item x="25"/>
        <item x="26"/>
        <item x="258"/>
        <item x="27"/>
        <item x="28"/>
        <item x="29"/>
        <item x="30"/>
        <item x="31"/>
        <item x="261"/>
        <item x="32"/>
        <item x="43"/>
        <item x="44"/>
        <item x="33"/>
        <item x="34"/>
        <item x="35"/>
        <item x="263"/>
        <item x="36"/>
        <item x="37"/>
        <item x="38"/>
        <item x="39"/>
        <item x="40"/>
        <item x="41"/>
        <item x="42"/>
        <item x="45"/>
        <item x="46"/>
        <item x="47"/>
        <item x="48"/>
        <item x="49"/>
        <item x="50"/>
        <item x="265"/>
        <item x="266"/>
        <item x="267"/>
        <item x="51"/>
        <item x="268"/>
        <item x="52"/>
        <item x="53"/>
        <item x="269"/>
        <item x="270"/>
        <item x="271"/>
        <item x="272"/>
        <item x="54"/>
        <item x="273"/>
        <item x="274"/>
        <item x="275"/>
        <item x="276"/>
        <item x="395"/>
        <item x="396"/>
        <item x="55"/>
        <item x="290"/>
        <item x="56"/>
        <item x="57"/>
        <item x="58"/>
        <item x="59"/>
        <item x="60"/>
        <item x="285"/>
        <item x="61"/>
        <item x="288"/>
        <item x="289"/>
        <item x="286"/>
        <item x="287"/>
        <item x="294"/>
        <item x="291"/>
        <item x="292"/>
        <item x="293"/>
        <item x="251"/>
        <item x="252"/>
        <item x="253"/>
        <item x="255"/>
        <item x="256"/>
        <item x="257"/>
        <item x="259"/>
        <item x="260"/>
        <item x="262"/>
        <item x="264"/>
        <item x="277"/>
        <item x="278"/>
        <item x="279"/>
        <item x="280"/>
        <item x="281"/>
        <item x="282"/>
        <item x="283"/>
        <item x="284"/>
        <item x="295"/>
        <item x="296"/>
        <item x="297"/>
        <item x="298"/>
        <item x="299"/>
        <item x="300"/>
        <item x="62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63"/>
        <item x="64"/>
        <item x="65"/>
        <item x="74"/>
        <item x="77"/>
        <item x="229"/>
        <item x="66"/>
        <item x="67"/>
        <item x="78"/>
        <item x="79"/>
        <item x="391"/>
        <item x="81"/>
        <item x="82"/>
        <item x="83"/>
        <item x="68"/>
        <item x="75"/>
        <item x="80"/>
        <item x="230"/>
        <item x="69"/>
        <item x="76"/>
        <item x="84"/>
        <item x="85"/>
        <item x="86"/>
        <item x="87"/>
        <item x="70"/>
        <item x="88"/>
        <item x="89"/>
        <item x="90"/>
        <item x="91"/>
        <item x="92"/>
        <item x="93"/>
        <item x="378"/>
        <item x="379"/>
        <item x="380"/>
        <item x="381"/>
        <item x="231"/>
        <item x="232"/>
        <item x="233"/>
        <item x="392"/>
        <item x="393"/>
        <item x="109"/>
        <item x="397"/>
        <item x="111"/>
        <item x="112"/>
        <item x="234"/>
        <item x="71"/>
        <item x="72"/>
        <item x="110"/>
        <item x="113"/>
        <item x="114"/>
        <item x="115"/>
        <item x="116"/>
        <item x="94"/>
        <item x="95"/>
        <item x="96"/>
        <item x="97"/>
        <item x="98"/>
        <item x="99"/>
        <item x="100"/>
        <item x="101"/>
        <item x="102"/>
        <item x="103"/>
        <item x="117"/>
        <item x="118"/>
        <item x="119"/>
        <item x="120"/>
        <item x="121"/>
        <item x="122"/>
        <item x="123"/>
        <item x="124"/>
        <item x="39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04"/>
        <item x="143"/>
        <item x="144"/>
        <item x="145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332"/>
        <item x="146"/>
        <item x="147"/>
        <item x="148"/>
        <item x="149"/>
        <item x="150"/>
        <item x="151"/>
        <item x="152"/>
        <item x="153"/>
        <item x="162"/>
        <item x="163"/>
        <item x="164"/>
        <item x="165"/>
        <item x="166"/>
        <item x="167"/>
        <item x="168"/>
        <item x="335"/>
        <item x="154"/>
        <item x="155"/>
        <item x="156"/>
        <item x="157"/>
        <item x="398"/>
        <item x="158"/>
        <item x="333"/>
        <item x="159"/>
        <item x="235"/>
        <item x="382"/>
        <item x="383"/>
        <item x="236"/>
        <item x="237"/>
        <item x="384"/>
        <item x="238"/>
        <item x="239"/>
        <item x="240"/>
        <item x="241"/>
        <item x="242"/>
        <item x="243"/>
        <item x="244"/>
        <item x="160"/>
        <item x="161"/>
        <item x="73"/>
        <item x="245"/>
        <item x="246"/>
        <item x="247"/>
        <item x="385"/>
        <item x="386"/>
        <item x="320"/>
        <item x="321"/>
        <item x="387"/>
        <item x="334"/>
        <item x="388"/>
        <item x="322"/>
        <item x="336"/>
        <item x="323"/>
        <item x="319"/>
        <item x="389"/>
        <item x="390"/>
        <item x="248"/>
        <item x="399"/>
        <item t="default"/>
      </items>
    </pivotField>
  </pivotFields>
  <rowFields count="6">
    <field x="0"/>
    <field x="1"/>
    <field x="2"/>
    <field x="3"/>
    <field x="4"/>
    <field x="7"/>
  </rowFields>
  <rowItems count="515">
    <i>
      <x/>
    </i>
    <i r="1">
      <x/>
    </i>
    <i r="2">
      <x/>
    </i>
    <i r="3">
      <x/>
    </i>
    <i r="4">
      <x/>
    </i>
    <i r="5">
      <x v="222"/>
    </i>
    <i r="5">
      <x v="223"/>
    </i>
    <i r="5">
      <x v="224"/>
    </i>
    <i r="5">
      <x v="228"/>
    </i>
    <i r="5">
      <x v="229"/>
    </i>
    <i r="5">
      <x v="236"/>
    </i>
    <i r="5">
      <x v="240"/>
    </i>
    <i r="5">
      <x v="246"/>
    </i>
    <i r="5">
      <x v="267"/>
    </i>
    <i r="5">
      <x v="268"/>
    </i>
    <i r="5">
      <x v="381"/>
    </i>
    <i r="3">
      <x v="2"/>
    </i>
    <i r="4">
      <x v="4"/>
    </i>
    <i r="5">
      <x v="225"/>
    </i>
    <i r="5">
      <x v="237"/>
    </i>
    <i r="5">
      <x v="241"/>
    </i>
    <i r="3">
      <x v="4"/>
    </i>
    <i r="4">
      <x v="7"/>
    </i>
    <i r="5">
      <x v="226"/>
    </i>
    <i r="5">
      <x v="230"/>
    </i>
    <i r="5">
      <x v="231"/>
    </i>
    <i r="5">
      <x v="232"/>
    </i>
    <i r="5">
      <x v="238"/>
    </i>
    <i r="2">
      <x v="2"/>
    </i>
    <i r="3">
      <x v="10"/>
    </i>
    <i r="4">
      <x v="14"/>
    </i>
    <i r="5">
      <x v="233"/>
    </i>
    <i r="5">
      <x v="234"/>
    </i>
    <i r="5">
      <x v="235"/>
    </i>
    <i r="5">
      <x v="242"/>
    </i>
    <i r="5">
      <x v="243"/>
    </i>
    <i r="5">
      <x v="244"/>
    </i>
    <i r="5">
      <x v="245"/>
    </i>
    <i r="5">
      <x v="247"/>
    </i>
    <i r="5">
      <x v="248"/>
    </i>
    <i r="5">
      <x v="249"/>
    </i>
    <i r="5">
      <x v="250"/>
    </i>
    <i r="5">
      <x v="251"/>
    </i>
    <i r="5">
      <x v="252"/>
    </i>
    <i r="5">
      <x v="274"/>
    </i>
    <i r="5">
      <x v="275"/>
    </i>
    <i r="5">
      <x v="276"/>
    </i>
    <i r="5">
      <x v="277"/>
    </i>
    <i r="5">
      <x v="278"/>
    </i>
    <i r="5">
      <x v="279"/>
    </i>
    <i r="5">
      <x v="280"/>
    </i>
    <i r="5">
      <x v="281"/>
    </i>
    <i r="5">
      <x v="282"/>
    </i>
    <i r="5">
      <x v="283"/>
    </i>
    <i r="5">
      <x v="311"/>
    </i>
    <i r="3">
      <x v="13"/>
    </i>
    <i r="4">
      <x v="16"/>
    </i>
    <i r="5">
      <x v="62"/>
    </i>
    <i r="5">
      <x v="66"/>
    </i>
    <i r="5">
      <x v="67"/>
    </i>
    <i r="5">
      <x v="68"/>
    </i>
    <i r="5">
      <x v="260"/>
    </i>
    <i r="5">
      <x v="262"/>
    </i>
    <i r="5">
      <x v="264"/>
    </i>
    <i r="5">
      <x v="265"/>
    </i>
    <i r="5">
      <x v="269"/>
    </i>
    <i r="5">
      <x v="270"/>
    </i>
    <i r="5">
      <x v="271"/>
    </i>
    <i r="5">
      <x v="272"/>
    </i>
    <i r="5">
      <x v="273"/>
    </i>
    <i r="5">
      <x v="284"/>
    </i>
    <i r="5">
      <x v="285"/>
    </i>
    <i r="5">
      <x v="286"/>
    </i>
    <i r="5">
      <x v="287"/>
    </i>
    <i r="5">
      <x v="288"/>
    </i>
    <i r="5">
      <x v="289"/>
    </i>
    <i r="5">
      <x v="290"/>
    </i>
    <i r="5">
      <x v="291"/>
    </i>
    <i r="5">
      <x v="292"/>
    </i>
    <i r="5">
      <x v="293"/>
    </i>
    <i r="5">
      <x v="294"/>
    </i>
    <i r="5">
      <x v="295"/>
    </i>
    <i r="5">
      <x v="296"/>
    </i>
    <i r="5">
      <x v="297"/>
    </i>
    <i r="5">
      <x v="298"/>
    </i>
    <i r="5">
      <x v="299"/>
    </i>
    <i r="5">
      <x v="300"/>
    </i>
    <i r="5">
      <x v="301"/>
    </i>
    <i r="5">
      <x v="302"/>
    </i>
    <i r="5">
      <x v="303"/>
    </i>
    <i r="5">
      <x v="304"/>
    </i>
    <i r="5">
      <x v="305"/>
    </i>
    <i r="5">
      <x v="306"/>
    </i>
    <i r="5">
      <x v="307"/>
    </i>
    <i r="5">
      <x v="308"/>
    </i>
    <i r="5">
      <x v="309"/>
    </i>
    <i r="5">
      <x v="310"/>
    </i>
    <i r="5">
      <x v="312"/>
    </i>
    <i r="5">
      <x v="313"/>
    </i>
    <i r="5">
      <x v="314"/>
    </i>
    <i r="5">
      <x v="342"/>
    </i>
    <i r="5">
      <x v="343"/>
    </i>
    <i r="5">
      <x v="344"/>
    </i>
    <i r="5">
      <x v="345"/>
    </i>
    <i r="5">
      <x v="346"/>
    </i>
    <i r="5">
      <x v="347"/>
    </i>
    <i r="5">
      <x v="348"/>
    </i>
    <i r="5">
      <x v="349"/>
    </i>
    <i r="5">
      <x v="358"/>
    </i>
    <i r="5">
      <x v="359"/>
    </i>
    <i r="5">
      <x v="360"/>
    </i>
    <i r="5">
      <x v="361"/>
    </i>
    <i r="5">
      <x v="363"/>
    </i>
    <i r="5">
      <x v="365"/>
    </i>
    <i r="5">
      <x v="379"/>
    </i>
    <i r="5">
      <x v="380"/>
    </i>
    <i r="3">
      <x v="14"/>
    </i>
    <i r="4">
      <x v="21"/>
    </i>
    <i r="5">
      <x v="350"/>
    </i>
    <i r="5">
      <x v="351"/>
    </i>
    <i r="5">
      <x v="352"/>
    </i>
    <i r="5">
      <x v="353"/>
    </i>
    <i r="5">
      <x v="354"/>
    </i>
    <i r="5">
      <x v="355"/>
    </i>
    <i r="5">
      <x v="356"/>
    </i>
    <i r="3">
      <x v="16"/>
    </i>
    <i r="4">
      <x v="24"/>
    </i>
    <i r="5">
      <x v="86"/>
    </i>
    <i r="5">
      <x v="315"/>
    </i>
    <i r="5">
      <x v="316"/>
    </i>
    <i r="5">
      <x v="317"/>
    </i>
    <i r="5">
      <x v="318"/>
    </i>
    <i r="5">
      <x v="319"/>
    </i>
    <i r="5">
      <x v="320"/>
    </i>
    <i r="5">
      <x v="321"/>
    </i>
    <i r="5">
      <x v="322"/>
    </i>
    <i r="5">
      <x v="323"/>
    </i>
    <i r="5">
      <x v="324"/>
    </i>
    <i r="5">
      <x v="325"/>
    </i>
    <i r="5">
      <x v="326"/>
    </i>
    <i r="5">
      <x v="327"/>
    </i>
    <i r="5">
      <x v="328"/>
    </i>
    <i r="5">
      <x v="329"/>
    </i>
    <i r="5">
      <x v="330"/>
    </i>
    <i r="5">
      <x v="331"/>
    </i>
    <i r="5">
      <x v="332"/>
    </i>
    <i r="5">
      <x v="333"/>
    </i>
    <i r="5">
      <x v="334"/>
    </i>
    <i r="5">
      <x v="335"/>
    </i>
    <i r="5">
      <x v="336"/>
    </i>
    <i r="5">
      <x v="337"/>
    </i>
    <i r="5">
      <x v="338"/>
    </i>
    <i r="5">
      <x v="339"/>
    </i>
    <i r="5">
      <x v="340"/>
    </i>
    <i r="2">
      <x v="4"/>
    </i>
    <i r="3">
      <x v="18"/>
    </i>
    <i r="4">
      <x v="25"/>
    </i>
    <i r="5">
      <x v="12"/>
    </i>
    <i r="5">
      <x v="14"/>
    </i>
    <i r="5">
      <x v="16"/>
    </i>
    <i r="5">
      <x v="18"/>
    </i>
    <i r="5">
      <x v="20"/>
    </i>
    <i r="5">
      <x v="22"/>
    </i>
    <i r="5">
      <x v="24"/>
    </i>
    <i r="5">
      <x v="26"/>
    </i>
    <i r="5">
      <x v="28"/>
    </i>
    <i r="5">
      <x v="30"/>
    </i>
    <i r="5">
      <x v="32"/>
    </i>
    <i r="5">
      <x v="34"/>
    </i>
    <i r="5">
      <x v="36"/>
    </i>
    <i r="5">
      <x v="38"/>
    </i>
    <i r="5">
      <x v="40"/>
    </i>
    <i r="5">
      <x v="42"/>
    </i>
    <i r="5">
      <x v="44"/>
    </i>
    <i r="5">
      <x v="45"/>
    </i>
    <i r="5">
      <x v="64"/>
    </i>
    <i r="3">
      <x v="19"/>
    </i>
    <i r="4">
      <x v="27"/>
    </i>
    <i r="5">
      <x v="4"/>
    </i>
    <i r="5">
      <x v="7"/>
    </i>
    <i r="5">
      <x v="8"/>
    </i>
    <i r="5">
      <x v="9"/>
    </i>
    <i r="5">
      <x v="10"/>
    </i>
    <i r="5">
      <x v="11"/>
    </i>
    <i r="5">
      <x v="47"/>
    </i>
    <i r="5">
      <x v="49"/>
    </i>
    <i r="5">
      <x v="51"/>
    </i>
    <i r="5">
      <x v="52"/>
    </i>
    <i r="5">
      <x v="53"/>
    </i>
    <i r="5">
      <x v="54"/>
    </i>
    <i r="5">
      <x v="55"/>
    </i>
    <i r="5">
      <x v="61"/>
    </i>
    <i r="2">
      <x v="6"/>
    </i>
    <i r="3">
      <x v="20"/>
    </i>
    <i r="4">
      <x v="28"/>
    </i>
    <i r="5">
      <x v="227"/>
    </i>
    <i r="5">
      <x v="239"/>
    </i>
    <i r="5">
      <x v="253"/>
    </i>
    <i r="5">
      <x v="254"/>
    </i>
    <i r="5">
      <x v="255"/>
    </i>
    <i r="5">
      <x v="256"/>
    </i>
    <i r="5">
      <x v="257"/>
    </i>
    <i r="5">
      <x v="258"/>
    </i>
    <i r="5">
      <x v="259"/>
    </i>
    <i r="5">
      <x v="261"/>
    </i>
    <i r="5">
      <x v="266"/>
    </i>
    <i r="5">
      <x v="366"/>
    </i>
    <i r="5">
      <x v="369"/>
    </i>
    <i r="5">
      <x v="370"/>
    </i>
    <i r="5">
      <x v="372"/>
    </i>
    <i r="5">
      <x v="373"/>
    </i>
    <i r="5">
      <x v="374"/>
    </i>
    <i r="5">
      <x v="375"/>
    </i>
    <i r="5">
      <x v="376"/>
    </i>
    <i r="5">
      <x v="377"/>
    </i>
    <i r="5">
      <x v="378"/>
    </i>
    <i r="5">
      <x v="382"/>
    </i>
    <i r="5">
      <x v="383"/>
    </i>
    <i r="5">
      <x v="384"/>
    </i>
    <i r="2">
      <x v="7"/>
    </i>
    <i r="3">
      <x v="21"/>
    </i>
    <i r="4">
      <x v="29"/>
    </i>
    <i r="5">
      <x v="398"/>
    </i>
    <i r="1">
      <x v="1"/>
    </i>
    <i r="2">
      <x/>
    </i>
    <i r="3">
      <x/>
    </i>
    <i r="4">
      <x/>
    </i>
    <i r="5">
      <x v="395"/>
    </i>
    <i r="2">
      <x v="2"/>
    </i>
    <i r="3">
      <x v="10"/>
    </i>
    <i r="4">
      <x v="14"/>
    </i>
    <i r="5">
      <x v="387"/>
    </i>
    <i r="3">
      <x v="13"/>
    </i>
    <i r="4">
      <x v="16"/>
    </i>
    <i r="5">
      <x v="63"/>
    </i>
    <i r="5">
      <x v="69"/>
    </i>
    <i r="5">
      <x v="70"/>
    </i>
    <i r="5">
      <x v="71"/>
    </i>
    <i r="5">
      <x v="388"/>
    </i>
    <i r="5">
      <x v="392"/>
    </i>
    <i r="5">
      <x v="394"/>
    </i>
    <i r="3">
      <x v="14"/>
    </i>
    <i r="4">
      <x v="21"/>
    </i>
    <i r="5">
      <x v="357"/>
    </i>
    <i r="5">
      <x v="393"/>
    </i>
    <i r="3">
      <x v="16"/>
    </i>
    <i r="4">
      <x v="24"/>
    </i>
    <i r="5">
      <x/>
    </i>
    <i r="5">
      <x v="1"/>
    </i>
    <i r="5">
      <x v="2"/>
    </i>
    <i r="5">
      <x v="46"/>
    </i>
    <i r="5">
      <x v="85"/>
    </i>
    <i r="5">
      <x v="341"/>
    </i>
    <i r="5">
      <x v="364"/>
    </i>
    <i r="5">
      <x v="390"/>
    </i>
    <i r="2">
      <x v="4"/>
    </i>
    <i r="3">
      <x v="18"/>
    </i>
    <i r="4">
      <x v="25"/>
    </i>
    <i r="5">
      <x v="13"/>
    </i>
    <i r="5">
      <x v="15"/>
    </i>
    <i r="5">
      <x v="17"/>
    </i>
    <i r="5">
      <x v="19"/>
    </i>
    <i r="5">
      <x v="21"/>
    </i>
    <i r="5">
      <x v="23"/>
    </i>
    <i r="5">
      <x v="25"/>
    </i>
    <i r="5">
      <x v="27"/>
    </i>
    <i r="5">
      <x v="29"/>
    </i>
    <i r="5">
      <x v="31"/>
    </i>
    <i r="5">
      <x v="33"/>
    </i>
    <i r="5">
      <x v="35"/>
    </i>
    <i r="5">
      <x v="37"/>
    </i>
    <i r="5">
      <x v="39"/>
    </i>
    <i r="5">
      <x v="41"/>
    </i>
    <i r="5">
      <x v="43"/>
    </i>
    <i r="5">
      <x v="65"/>
    </i>
    <i r="5">
      <x v="77"/>
    </i>
    <i r="5">
      <x v="78"/>
    </i>
    <i r="5">
      <x v="79"/>
    </i>
    <i r="5">
      <x v="82"/>
    </i>
    <i r="5">
      <x v="83"/>
    </i>
    <i r="5">
      <x v="84"/>
    </i>
    <i r="3">
      <x v="19"/>
    </i>
    <i r="4">
      <x v="27"/>
    </i>
    <i r="5">
      <x v="3"/>
    </i>
    <i r="5">
      <x v="5"/>
    </i>
    <i r="5">
      <x v="6"/>
    </i>
    <i r="5">
      <x v="48"/>
    </i>
    <i r="5">
      <x v="50"/>
    </i>
    <i r="5">
      <x v="56"/>
    </i>
    <i r="5">
      <x v="57"/>
    </i>
    <i r="5">
      <x v="58"/>
    </i>
    <i r="5">
      <x v="59"/>
    </i>
    <i r="5">
      <x v="60"/>
    </i>
    <i r="5">
      <x v="72"/>
    </i>
    <i r="5">
      <x v="73"/>
    </i>
    <i r="5">
      <x v="74"/>
    </i>
    <i r="5">
      <x v="75"/>
    </i>
    <i r="5">
      <x v="76"/>
    </i>
    <i r="5">
      <x v="80"/>
    </i>
    <i r="5">
      <x v="81"/>
    </i>
    <i r="2">
      <x v="6"/>
    </i>
    <i r="3">
      <x v="20"/>
    </i>
    <i r="4">
      <x v="28"/>
    </i>
    <i r="5">
      <x v="367"/>
    </i>
    <i r="5">
      <x v="368"/>
    </i>
    <i r="5">
      <x v="371"/>
    </i>
    <i r="5">
      <x v="385"/>
    </i>
    <i r="5">
      <x v="386"/>
    </i>
    <i r="5">
      <x v="389"/>
    </i>
    <i r="5">
      <x v="391"/>
    </i>
    <i r="5">
      <x v="396"/>
    </i>
    <i r="5">
      <x v="397"/>
    </i>
    <i r="2">
      <x v="7"/>
    </i>
    <i r="3">
      <x v="21"/>
    </i>
    <i r="4">
      <x v="29"/>
    </i>
    <i r="5">
      <x v="263"/>
    </i>
    <i r="5">
      <x v="362"/>
    </i>
    <i>
      <x v="1"/>
    </i>
    <i r="1">
      <x/>
    </i>
    <i r="2">
      <x v="1"/>
    </i>
    <i r="3">
      <x v="1"/>
    </i>
    <i r="4">
      <x v="1"/>
    </i>
    <i r="5">
      <x v="87"/>
    </i>
    <i r="5">
      <x v="88"/>
    </i>
    <i r="4">
      <x v="2"/>
    </i>
    <i r="5">
      <x v="93"/>
    </i>
    <i r="5">
      <x v="94"/>
    </i>
    <i r="5">
      <x v="95"/>
    </i>
    <i r="5">
      <x v="96"/>
    </i>
    <i r="4">
      <x v="3"/>
    </i>
    <i r="5">
      <x v="90"/>
    </i>
    <i r="5">
      <x v="92"/>
    </i>
    <i r="3">
      <x v="3"/>
    </i>
    <i r="4">
      <x v="5"/>
    </i>
    <i r="5">
      <x v="97"/>
    </i>
    <i r="5">
      <x v="98"/>
    </i>
    <i r="5">
      <x v="99"/>
    </i>
    <i r="5">
      <x v="100"/>
    </i>
    <i r="5">
      <x v="101"/>
    </i>
    <i r="5">
      <x v="102"/>
    </i>
    <i r="5">
      <x v="103"/>
    </i>
    <i r="5">
      <x v="104"/>
    </i>
    <i r="5">
      <x v="105"/>
    </i>
    <i r="5">
      <x v="106"/>
    </i>
    <i r="5">
      <x v="107"/>
    </i>
    <i r="5">
      <x v="108"/>
    </i>
    <i r="5">
      <x v="109"/>
    </i>
    <i r="5">
      <x v="110"/>
    </i>
    <i r="5">
      <x v="111"/>
    </i>
    <i r="5">
      <x v="112"/>
    </i>
    <i r="5">
      <x v="114"/>
    </i>
    <i r="4">
      <x v="6"/>
    </i>
    <i r="5">
      <x v="115"/>
    </i>
    <i r="5">
      <x v="116"/>
    </i>
    <i r="3">
      <x v="5"/>
    </i>
    <i r="4">
      <x v="8"/>
    </i>
    <i r="5">
      <x v="118"/>
    </i>
    <i r="5">
      <x v="119"/>
    </i>
    <i r="5">
      <x v="120"/>
    </i>
    <i r="5">
      <x v="121"/>
    </i>
    <i r="5">
      <x v="122"/>
    </i>
    <i r="5">
      <x v="124"/>
    </i>
    <i r="3">
      <x v="6"/>
    </i>
    <i r="4">
      <x v="9"/>
    </i>
    <i r="5">
      <x v="127"/>
    </i>
    <i r="5">
      <x v="128"/>
    </i>
    <i r="5">
      <x v="129"/>
    </i>
    <i r="5">
      <x v="131"/>
    </i>
    <i r="5">
      <x v="132"/>
    </i>
    <i r="3">
      <x v="7"/>
    </i>
    <i r="4">
      <x v="10"/>
    </i>
    <i r="5">
      <x v="133"/>
    </i>
    <i r="5">
      <x v="134"/>
    </i>
    <i r="5">
      <x v="135"/>
    </i>
    <i r="5">
      <x v="136"/>
    </i>
    <i r="5">
      <x v="137"/>
    </i>
    <i r="3">
      <x v="8"/>
    </i>
    <i r="4">
      <x v="11"/>
    </i>
    <i r="5">
      <x v="125"/>
    </i>
    <i r="5">
      <x v="126"/>
    </i>
    <i r="3">
      <x v="9"/>
    </i>
    <i r="4">
      <x v="12"/>
    </i>
    <i r="5">
      <x v="138"/>
    </i>
    <i r="5">
      <x v="139"/>
    </i>
    <i r="5">
      <x v="140"/>
    </i>
    <i r="5">
      <x v="141"/>
    </i>
    <i r="5">
      <x v="142"/>
    </i>
    <i r="4">
      <x v="13"/>
    </i>
    <i r="5">
      <x v="143"/>
    </i>
    <i r="5">
      <x v="147"/>
    </i>
    <i r="5">
      <x v="149"/>
    </i>
    <i r="5">
      <x v="150"/>
    </i>
    <i r="5">
      <x v="155"/>
    </i>
    <i r="5">
      <x v="162"/>
    </i>
    <i r="2">
      <x v="3"/>
    </i>
    <i r="3">
      <x v="11"/>
    </i>
    <i r="4">
      <x v="15"/>
    </i>
    <i r="5">
      <x v="164"/>
    </i>
    <i r="5">
      <x v="165"/>
    </i>
    <i r="5">
      <x v="166"/>
    </i>
    <i r="5">
      <x v="167"/>
    </i>
    <i r="5">
      <x v="168"/>
    </i>
    <i r="5">
      <x v="170"/>
    </i>
    <i r="2">
      <x v="5"/>
    </i>
    <i r="3">
      <x v="17"/>
    </i>
    <i r="4">
      <x v="26"/>
    </i>
    <i r="5">
      <x v="203"/>
    </i>
    <i r="1">
      <x v="1"/>
    </i>
    <i r="2">
      <x v="1"/>
    </i>
    <i r="3">
      <x v="1"/>
    </i>
    <i r="4">
      <x v="1"/>
    </i>
    <i r="5">
      <x v="89"/>
    </i>
    <i r="5">
      <x v="179"/>
    </i>
    <i r="5">
      <x v="180"/>
    </i>
    <i r="4">
      <x v="3"/>
    </i>
    <i r="5">
      <x v="91"/>
    </i>
    <i r="5">
      <x v="181"/>
    </i>
    <i r="3">
      <x v="3"/>
    </i>
    <i r="4">
      <x v="5"/>
    </i>
    <i r="5">
      <x v="113"/>
    </i>
    <i r="5">
      <x v="182"/>
    </i>
    <i r="5">
      <x v="183"/>
    </i>
    <i r="5">
      <x v="184"/>
    </i>
    <i r="4">
      <x v="6"/>
    </i>
    <i r="5">
      <x v="117"/>
    </i>
    <i r="5">
      <x v="185"/>
    </i>
    <i r="5">
      <x v="186"/>
    </i>
    <i r="3">
      <x v="5"/>
    </i>
    <i r="4">
      <x v="8"/>
    </i>
    <i r="5">
      <x v="123"/>
    </i>
    <i r="5">
      <x v="187"/>
    </i>
    <i r="3">
      <x v="6"/>
    </i>
    <i r="4">
      <x v="9"/>
    </i>
    <i r="5">
      <x v="130"/>
    </i>
    <i r="3">
      <x v="7"/>
    </i>
    <i r="4">
      <x v="10"/>
    </i>
    <i r="5">
      <x v="195"/>
    </i>
    <i r="3">
      <x v="8"/>
    </i>
    <i r="4">
      <x v="11"/>
    </i>
    <i r="5">
      <x v="188"/>
    </i>
    <i r="3">
      <x v="9"/>
    </i>
    <i r="4">
      <x v="13"/>
    </i>
    <i r="5">
      <x v="144"/>
    </i>
    <i r="5">
      <x v="145"/>
    </i>
    <i r="5">
      <x v="146"/>
    </i>
    <i r="5">
      <x v="148"/>
    </i>
    <i r="5">
      <x v="151"/>
    </i>
    <i r="5">
      <x v="152"/>
    </i>
    <i r="5">
      <x v="153"/>
    </i>
    <i r="5">
      <x v="154"/>
    </i>
    <i r="5">
      <x v="156"/>
    </i>
    <i r="5">
      <x v="157"/>
    </i>
    <i r="5">
      <x v="158"/>
    </i>
    <i r="5">
      <x v="159"/>
    </i>
    <i r="5">
      <x v="161"/>
    </i>
    <i r="5">
      <x v="189"/>
    </i>
    <i r="5">
      <x v="190"/>
    </i>
    <i r="5">
      <x v="191"/>
    </i>
    <i r="5">
      <x v="192"/>
    </i>
    <i r="5">
      <x v="193"/>
    </i>
    <i r="5">
      <x v="194"/>
    </i>
    <i r="5">
      <x v="196"/>
    </i>
    <i r="2">
      <x v="3"/>
    </i>
    <i r="3">
      <x v="11"/>
    </i>
    <i r="4">
      <x v="15"/>
    </i>
    <i r="5">
      <x v="169"/>
    </i>
    <i r="3">
      <x v="12"/>
    </i>
    <i r="4">
      <x v="17"/>
    </i>
    <i r="5">
      <x v="173"/>
    </i>
    <i r="5">
      <x v="174"/>
    </i>
    <i r="4">
      <x v="18"/>
    </i>
    <i r="5">
      <x v="163"/>
    </i>
    <i r="5">
      <x v="171"/>
    </i>
    <i r="5">
      <x v="172"/>
    </i>
    <i r="4">
      <x v="19"/>
    </i>
    <i r="5">
      <x v="176"/>
    </i>
    <i r="5">
      <x v="177"/>
    </i>
    <i r="5">
      <x v="178"/>
    </i>
    <i r="4">
      <x v="20"/>
    </i>
    <i r="5">
      <x v="175"/>
    </i>
    <i r="3">
      <x v="15"/>
    </i>
    <i r="4">
      <x v="22"/>
    </i>
    <i r="5">
      <x v="197"/>
    </i>
    <i r="5">
      <x v="198"/>
    </i>
    <i r="5">
      <x v="199"/>
    </i>
    <i r="5">
      <x v="200"/>
    </i>
    <i r="5">
      <x v="201"/>
    </i>
    <i r="5">
      <x v="202"/>
    </i>
    <i r="5">
      <x v="204"/>
    </i>
    <i r="5">
      <x v="205"/>
    </i>
    <i r="5">
      <x v="206"/>
    </i>
    <i r="5">
      <x v="207"/>
    </i>
    <i r="5">
      <x v="208"/>
    </i>
    <i r="5">
      <x v="209"/>
    </i>
    <i r="5">
      <x v="210"/>
    </i>
    <i r="5">
      <x v="211"/>
    </i>
    <i r="5">
      <x v="212"/>
    </i>
    <i r="5">
      <x v="213"/>
    </i>
    <i r="5">
      <x v="214"/>
    </i>
    <i r="5">
      <x v="215"/>
    </i>
    <i r="5">
      <x v="216"/>
    </i>
    <i r="5">
      <x v="217"/>
    </i>
    <i r="5">
      <x v="218"/>
    </i>
    <i r="5">
      <x v="219"/>
    </i>
    <i r="4">
      <x v="23"/>
    </i>
    <i r="5">
      <x v="160"/>
    </i>
    <i r="5">
      <x v="220"/>
    </i>
    <i r="5">
      <x v="221"/>
    </i>
    <i>
      <x v="2"/>
    </i>
    <i r="1">
      <x v="2"/>
    </i>
    <i r="2">
      <x v="8"/>
    </i>
    <i r="3">
      <x v="22"/>
    </i>
    <i r="4">
      <x v="30"/>
    </i>
    <i r="5">
      <x v="399"/>
    </i>
    <i t="grand">
      <x/>
    </i>
  </rowItems>
  <colItems count="1">
    <i/>
  </colItem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4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ivotTable" Target="../pivotTables/pivotTable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CB8CD-00B6-4687-AC7A-8A13999B01A6}">
  <sheetPr>
    <tabColor theme="8" tint="0.79998168889431442"/>
  </sheetPr>
  <dimension ref="A2:S39"/>
  <sheetViews>
    <sheetView view="pageBreakPreview" zoomScaleNormal="100" zoomScaleSheetLayoutView="100" workbookViewId="0">
      <selection activeCell="C16" sqref="C16"/>
    </sheetView>
  </sheetViews>
  <sheetFormatPr defaultColWidth="9.33203125" defaultRowHeight="23.25"/>
  <cols>
    <col min="1" max="1" width="23.6640625" style="5" customWidth="1"/>
    <col min="2" max="2" width="61.5" style="5" customWidth="1"/>
    <col min="3" max="3" width="62.5" style="5" customWidth="1"/>
    <col min="4" max="4" width="20" style="5" customWidth="1"/>
    <col min="5" max="16384" width="9.33203125" style="5"/>
  </cols>
  <sheetData>
    <row r="2" spans="1:11" s="204" customFormat="1" ht="28.5">
      <c r="A2" s="474" t="s">
        <v>1854</v>
      </c>
      <c r="B2" s="474"/>
      <c r="C2" s="474"/>
      <c r="D2" s="474"/>
    </row>
    <row r="3" spans="1:11" s="204" customFormat="1" ht="7.5" customHeight="1">
      <c r="A3" s="435"/>
      <c r="B3" s="435"/>
      <c r="C3" s="435"/>
      <c r="D3" s="435"/>
    </row>
    <row r="4" spans="1:11" s="204" customFormat="1" ht="28.5">
      <c r="B4" s="435" t="s">
        <v>1855</v>
      </c>
      <c r="C4" s="465"/>
      <c r="D4" s="5"/>
    </row>
    <row r="6" spans="1:11" s="7" customFormat="1" ht="26.25">
      <c r="A6" s="441" t="s">
        <v>1856</v>
      </c>
    </row>
    <row r="7" spans="1:11" ht="12" customHeight="1"/>
    <row r="8" spans="1:11">
      <c r="B8" s="442" t="s">
        <v>1857</v>
      </c>
    </row>
    <row r="9" spans="1:11" ht="9" customHeight="1"/>
    <row r="10" spans="1:11" ht="17.25" customHeight="1">
      <c r="C10" s="166" t="s">
        <v>1155</v>
      </c>
      <c r="D10" s="166"/>
    </row>
    <row r="11" spans="1:11" ht="28.5">
      <c r="B11" s="438" t="s">
        <v>6</v>
      </c>
      <c r="C11" s="443" t="s">
        <v>37</v>
      </c>
      <c r="D11" s="166"/>
    </row>
    <row r="12" spans="1:11">
      <c r="B12" s="185" t="s">
        <v>2</v>
      </c>
      <c r="C12" s="444">
        <f>+C13+C14</f>
        <v>0</v>
      </c>
      <c r="D12" s="166"/>
    </row>
    <row r="13" spans="1:11" ht="24.75" customHeight="1">
      <c r="B13" s="437" t="s">
        <v>1161</v>
      </c>
      <c r="C13" s="445">
        <v>0</v>
      </c>
      <c r="D13" s="166"/>
    </row>
    <row r="14" spans="1:11" ht="24.75" customHeight="1">
      <c r="B14" s="446" t="s">
        <v>1162</v>
      </c>
      <c r="C14" s="445">
        <v>0</v>
      </c>
      <c r="D14" s="166"/>
    </row>
    <row r="15" spans="1:11">
      <c r="B15" s="439" t="s">
        <v>1156</v>
      </c>
      <c r="C15" s="444">
        <f>C16+C17+C18+C19</f>
        <v>0</v>
      </c>
      <c r="D15" s="166"/>
    </row>
    <row r="16" spans="1:11">
      <c r="B16" s="437" t="s">
        <v>1154</v>
      </c>
      <c r="C16" s="445">
        <v>0</v>
      </c>
      <c r="D16" s="166"/>
      <c r="J16" s="184"/>
      <c r="K16" s="184"/>
    </row>
    <row r="17" spans="1:19">
      <c r="B17" s="437" t="s">
        <v>1181</v>
      </c>
      <c r="C17" s="445">
        <v>0</v>
      </c>
      <c r="D17" s="166"/>
    </row>
    <row r="18" spans="1:19">
      <c r="B18" s="437" t="s">
        <v>1181</v>
      </c>
      <c r="C18" s="445">
        <v>0</v>
      </c>
      <c r="D18" s="166"/>
    </row>
    <row r="19" spans="1:19">
      <c r="B19" s="446" t="s">
        <v>1181</v>
      </c>
      <c r="C19" s="445">
        <v>0</v>
      </c>
      <c r="D19" s="166"/>
    </row>
    <row r="20" spans="1:19">
      <c r="B20" s="436" t="s">
        <v>1163</v>
      </c>
      <c r="C20" s="447">
        <f>+C13-C15</f>
        <v>0</v>
      </c>
      <c r="D20" s="166"/>
    </row>
    <row r="21" spans="1:19">
      <c r="B21" s="427" t="s">
        <v>1842</v>
      </c>
    </row>
    <row r="23" spans="1:19">
      <c r="B23" s="165"/>
      <c r="C23" s="165"/>
      <c r="D23" s="166"/>
    </row>
    <row r="24" spans="1:19">
      <c r="B24" s="6"/>
      <c r="C24" s="5" t="s">
        <v>35</v>
      </c>
      <c r="D24" s="166"/>
    </row>
    <row r="25" spans="1:19">
      <c r="B25" s="6"/>
      <c r="C25" s="448" t="s">
        <v>1858</v>
      </c>
      <c r="D25" s="166"/>
    </row>
    <row r="26" spans="1:19">
      <c r="B26" s="6"/>
      <c r="D26" s="166"/>
    </row>
    <row r="27" spans="1:19">
      <c r="D27" s="166"/>
    </row>
    <row r="28" spans="1:19">
      <c r="B28" s="6"/>
      <c r="C28" s="5" t="s">
        <v>36</v>
      </c>
      <c r="D28" s="166"/>
    </row>
    <row r="29" spans="1:19">
      <c r="B29" s="6"/>
      <c r="C29" s="448" t="s">
        <v>1858</v>
      </c>
    </row>
    <row r="30" spans="1:19" s="37" customFormat="1" ht="22.5">
      <c r="A30" s="20"/>
      <c r="B30" s="52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4"/>
      <c r="P30" s="54"/>
      <c r="Q30" s="54"/>
      <c r="R30" s="54"/>
      <c r="S30" s="54"/>
    </row>
    <row r="31" spans="1:19" s="29" customFormat="1" ht="19.5">
      <c r="A31" s="26"/>
      <c r="B31" s="27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8"/>
      <c r="P31" s="28"/>
      <c r="Q31" s="28"/>
      <c r="R31" s="28"/>
      <c r="S31" s="28"/>
    </row>
    <row r="32" spans="1:19" s="29" customFormat="1" ht="19.5">
      <c r="A32" s="26"/>
      <c r="B32" s="30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8"/>
      <c r="P32" s="28"/>
      <c r="Q32" s="28"/>
      <c r="R32" s="28"/>
      <c r="S32" s="28"/>
    </row>
    <row r="33" spans="1:19" s="29" customFormat="1" ht="19.5">
      <c r="A33" s="26"/>
      <c r="B33" s="30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8"/>
      <c r="P33" s="28"/>
      <c r="Q33" s="28"/>
      <c r="R33" s="28"/>
      <c r="S33" s="28"/>
    </row>
    <row r="34" spans="1:19" s="29" customFormat="1" ht="19.5">
      <c r="A34" s="26"/>
      <c r="B34" s="30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8"/>
      <c r="P34" s="28"/>
      <c r="Q34" s="28"/>
      <c r="R34" s="28"/>
      <c r="S34" s="28"/>
    </row>
    <row r="35" spans="1:19" s="106" customFormat="1" ht="19.5">
      <c r="A35" s="103"/>
      <c r="B35" s="104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5"/>
      <c r="P35" s="105"/>
      <c r="Q35" s="105"/>
      <c r="R35" s="105"/>
      <c r="S35" s="105"/>
    </row>
    <row r="36" spans="1:19" s="29" customFormat="1" ht="19.5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8"/>
      <c r="P36" s="28"/>
      <c r="Q36" s="28"/>
      <c r="R36" s="28"/>
      <c r="S36" s="28"/>
    </row>
    <row r="37" spans="1:19" s="29" customFormat="1" ht="19.5">
      <c r="A37" s="26"/>
      <c r="B37" s="30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8"/>
      <c r="P37" s="28"/>
      <c r="Q37" s="28"/>
      <c r="R37" s="28"/>
      <c r="S37" s="28"/>
    </row>
    <row r="38" spans="1:19" s="29" customFormat="1" ht="19.5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8"/>
      <c r="P38" s="28"/>
      <c r="Q38" s="28"/>
      <c r="R38" s="28"/>
      <c r="S38" s="28"/>
    </row>
    <row r="39" spans="1:19" s="29" customFormat="1" ht="19.5">
      <c r="A39" s="26"/>
      <c r="B39" s="27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8"/>
      <c r="P39" s="28"/>
      <c r="Q39" s="28"/>
      <c r="R39" s="28"/>
      <c r="S39" s="28"/>
    </row>
  </sheetData>
  <mergeCells count="1">
    <mergeCell ref="A2:D2"/>
  </mergeCells>
  <printOptions horizontalCentered="1"/>
  <pageMargins left="1.4311023620000001" right="1.4980314960000001" top="0.93110236199999996" bottom="0.984251969" header="0.511811023622047" footer="0.511811023622047"/>
  <pageSetup paperSize="9" scale="7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12C59-E226-4423-A728-5711C10A8D17}">
  <sheetPr>
    <tabColor theme="5" tint="0.79998168889431442"/>
  </sheetPr>
  <dimension ref="A1:AC504"/>
  <sheetViews>
    <sheetView zoomScale="90" zoomScaleNormal="90" workbookViewId="0">
      <selection activeCell="A6" sqref="A6"/>
    </sheetView>
  </sheetViews>
  <sheetFormatPr defaultRowHeight="21"/>
  <cols>
    <col min="1" max="1" width="27.83203125" customWidth="1"/>
    <col min="2" max="2" width="21" customWidth="1"/>
    <col min="3" max="3" width="25.1640625" style="8" customWidth="1"/>
    <col min="4" max="4" width="28" customWidth="1"/>
    <col min="5" max="5" width="30.1640625" style="398" customWidth="1"/>
    <col min="6" max="6" width="25.33203125" customWidth="1"/>
    <col min="7" max="7" width="21.6640625" style="385" bestFit="1" customWidth="1"/>
    <col min="8" max="8" width="49.5" style="385" customWidth="1"/>
    <col min="9" max="9" width="41.1640625" style="385" customWidth="1"/>
    <col min="10" max="10" width="10" style="385" customWidth="1"/>
    <col min="11" max="11" width="19.6640625" style="397" customWidth="1"/>
    <col min="12" max="12" width="40.33203125" style="397" customWidth="1"/>
    <col min="13" max="13" width="27.83203125" customWidth="1"/>
    <col min="14" max="14" width="80" style="384" customWidth="1"/>
    <col min="15" max="15" width="22.33203125" customWidth="1"/>
    <col min="16" max="17" width="17.33203125" customWidth="1"/>
    <col min="18" max="29" width="15.83203125" customWidth="1"/>
  </cols>
  <sheetData>
    <row r="1" spans="1:29" s="9" customFormat="1" ht="28.5">
      <c r="A1" s="517" t="s">
        <v>1866</v>
      </c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  <c r="P1" s="517"/>
      <c r="Q1" s="517"/>
      <c r="R1" s="517"/>
      <c r="S1" s="517"/>
      <c r="T1" s="517"/>
      <c r="U1" s="517"/>
      <c r="V1" s="517"/>
      <c r="W1" s="517"/>
      <c r="X1" s="517"/>
      <c r="Y1" s="517"/>
      <c r="Z1" s="517"/>
      <c r="AA1" s="517"/>
      <c r="AB1" s="517"/>
      <c r="AC1" s="517"/>
    </row>
    <row r="2" spans="1:29" s="50" customFormat="1" ht="28.5">
      <c r="A2" s="219" t="s">
        <v>536</v>
      </c>
      <c r="B2" s="219"/>
      <c r="C2" s="393"/>
      <c r="D2" s="171"/>
      <c r="E2" s="393"/>
      <c r="F2" s="220"/>
      <c r="G2" s="171"/>
      <c r="H2" s="171"/>
      <c r="I2" s="171"/>
      <c r="J2" s="171"/>
      <c r="K2" s="383"/>
      <c r="L2" s="383"/>
      <c r="M2" s="171"/>
      <c r="N2" s="394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</row>
    <row r="3" spans="1:29" s="86" customFormat="1" ht="23.25" customHeight="1">
      <c r="A3" s="516" t="s">
        <v>62</v>
      </c>
      <c r="B3" s="516" t="s">
        <v>1379</v>
      </c>
      <c r="C3" s="516" t="s">
        <v>63</v>
      </c>
      <c r="D3" s="516" t="s">
        <v>83</v>
      </c>
      <c r="E3" s="518" t="s">
        <v>554</v>
      </c>
      <c r="F3" s="516" t="s">
        <v>64</v>
      </c>
      <c r="G3" s="516" t="s">
        <v>65</v>
      </c>
      <c r="H3" s="516" t="s">
        <v>1157</v>
      </c>
      <c r="I3" s="518" t="s">
        <v>1158</v>
      </c>
      <c r="J3" s="518"/>
      <c r="K3" s="519" t="s">
        <v>1868</v>
      </c>
      <c r="L3" s="516" t="s">
        <v>1380</v>
      </c>
      <c r="M3" s="516" t="s">
        <v>556</v>
      </c>
      <c r="N3" s="516" t="s">
        <v>66</v>
      </c>
      <c r="O3" s="516" t="s">
        <v>47</v>
      </c>
      <c r="P3" s="516" t="s">
        <v>48</v>
      </c>
      <c r="Q3" s="516" t="s">
        <v>49</v>
      </c>
      <c r="R3" s="516" t="s">
        <v>50</v>
      </c>
      <c r="S3" s="516" t="s">
        <v>51</v>
      </c>
      <c r="T3" s="516" t="s">
        <v>52</v>
      </c>
      <c r="U3" s="516" t="s">
        <v>53</v>
      </c>
      <c r="V3" s="516" t="s">
        <v>54</v>
      </c>
      <c r="W3" s="516" t="s">
        <v>55</v>
      </c>
      <c r="X3" s="516" t="s">
        <v>56</v>
      </c>
      <c r="Y3" s="516" t="s">
        <v>57</v>
      </c>
      <c r="Z3" s="516" t="s">
        <v>58</v>
      </c>
      <c r="AA3" s="516" t="s">
        <v>59</v>
      </c>
      <c r="AB3" s="516" t="s">
        <v>60</v>
      </c>
      <c r="AC3" s="516" t="s">
        <v>61</v>
      </c>
    </row>
    <row r="4" spans="1:29" s="86" customFormat="1" ht="39">
      <c r="A4" s="516"/>
      <c r="B4" s="516"/>
      <c r="C4" s="516"/>
      <c r="D4" s="516"/>
      <c r="E4" s="518"/>
      <c r="F4" s="516"/>
      <c r="G4" s="516"/>
      <c r="H4" s="516"/>
      <c r="I4" s="463" t="s">
        <v>1386</v>
      </c>
      <c r="J4" s="463" t="s">
        <v>1159</v>
      </c>
      <c r="K4" s="519"/>
      <c r="L4" s="516"/>
      <c r="M4" s="516"/>
      <c r="N4" s="516"/>
      <c r="O4" s="516"/>
      <c r="P4" s="516"/>
      <c r="Q4" s="516"/>
      <c r="R4" s="516"/>
      <c r="S4" s="516"/>
      <c r="T4" s="516"/>
      <c r="U4" s="516"/>
      <c r="V4" s="516"/>
      <c r="W4" s="516"/>
      <c r="X4" s="516"/>
      <c r="Y4" s="516"/>
      <c r="Z4" s="516"/>
      <c r="AA4" s="516"/>
      <c r="AB4" s="516"/>
      <c r="AC4" s="516"/>
    </row>
    <row r="5" spans="1:29" s="389" customFormat="1" ht="19.5">
      <c r="A5" s="332"/>
      <c r="B5" s="211"/>
      <c r="C5" s="391"/>
      <c r="D5" s="212"/>
      <c r="E5" s="391"/>
      <c r="F5" s="388"/>
      <c r="G5" s="388"/>
      <c r="H5" s="386"/>
      <c r="I5" s="386"/>
      <c r="J5" s="386">
        <f>LEN(I5)</f>
        <v>0</v>
      </c>
      <c r="K5" s="387"/>
      <c r="L5" s="399"/>
      <c r="M5" s="386"/>
      <c r="N5" s="388"/>
      <c r="O5" s="388"/>
      <c r="P5" s="460"/>
      <c r="Q5" s="460"/>
      <c r="R5" s="460"/>
      <c r="S5" s="460"/>
      <c r="T5" s="460"/>
      <c r="U5" s="460"/>
      <c r="V5" s="460"/>
      <c r="W5" s="460"/>
      <c r="X5" s="460"/>
      <c r="Y5" s="460"/>
      <c r="Z5" s="460"/>
      <c r="AA5" s="460"/>
      <c r="AB5" s="460"/>
      <c r="AC5" s="460"/>
    </row>
    <row r="6" spans="1:29" s="29" customFormat="1" ht="19.5">
      <c r="A6" s="332"/>
      <c r="B6" s="211"/>
      <c r="C6" s="391"/>
      <c r="D6" s="212"/>
      <c r="E6" s="391"/>
      <c r="F6" s="388"/>
      <c r="G6" s="388"/>
      <c r="H6" s="386"/>
      <c r="I6" s="386"/>
      <c r="J6" s="386">
        <f t="shared" ref="J6:J453" si="0">LEN(I6)</f>
        <v>0</v>
      </c>
      <c r="K6" s="387"/>
      <c r="L6" s="399"/>
      <c r="M6" s="386"/>
      <c r="N6" s="388"/>
      <c r="O6" s="388"/>
      <c r="P6" s="460"/>
      <c r="Q6" s="460"/>
      <c r="R6" s="460"/>
      <c r="S6" s="460"/>
      <c r="T6" s="460"/>
      <c r="U6" s="460"/>
      <c r="V6" s="460"/>
      <c r="W6" s="460"/>
      <c r="X6" s="460"/>
      <c r="Y6" s="460"/>
      <c r="Z6" s="460"/>
      <c r="AA6" s="460"/>
      <c r="AB6" s="460"/>
      <c r="AC6" s="460"/>
    </row>
    <row r="7" spans="1:29" s="29" customFormat="1" ht="19.5">
      <c r="A7" s="332"/>
      <c r="B7" s="211"/>
      <c r="C7" s="391"/>
      <c r="D7" s="212"/>
      <c r="E7" s="391"/>
      <c r="F7" s="388"/>
      <c r="G7" s="388"/>
      <c r="H7" s="386"/>
      <c r="I7" s="386"/>
      <c r="J7" s="386">
        <f t="shared" si="0"/>
        <v>0</v>
      </c>
      <c r="K7" s="387"/>
      <c r="L7" s="399"/>
      <c r="M7" s="386"/>
      <c r="N7" s="388"/>
      <c r="O7" s="388"/>
      <c r="P7" s="460"/>
      <c r="Q7" s="460"/>
      <c r="R7" s="460"/>
      <c r="S7" s="460"/>
      <c r="T7" s="460"/>
      <c r="U7" s="460"/>
      <c r="V7" s="460"/>
      <c r="W7" s="460"/>
      <c r="X7" s="460"/>
      <c r="Y7" s="460"/>
      <c r="Z7" s="460"/>
      <c r="AA7" s="460"/>
      <c r="AB7" s="460"/>
      <c r="AC7" s="460"/>
    </row>
    <row r="8" spans="1:29" s="29" customFormat="1" ht="19.5">
      <c r="A8" s="332"/>
      <c r="B8" s="211"/>
      <c r="C8" s="391"/>
      <c r="D8" s="212"/>
      <c r="E8" s="391"/>
      <c r="F8" s="386"/>
      <c r="G8" s="388"/>
      <c r="H8" s="388"/>
      <c r="I8" s="386"/>
      <c r="J8" s="386">
        <f t="shared" si="0"/>
        <v>0</v>
      </c>
      <c r="K8" s="387"/>
      <c r="L8" s="399"/>
      <c r="M8" s="386"/>
      <c r="N8" s="388"/>
      <c r="O8" s="388"/>
      <c r="P8" s="460"/>
      <c r="Q8" s="460"/>
      <c r="R8" s="460"/>
      <c r="S8" s="460"/>
      <c r="T8" s="460"/>
      <c r="U8" s="460"/>
      <c r="V8" s="460"/>
      <c r="W8" s="460"/>
      <c r="X8" s="460"/>
      <c r="Y8" s="460"/>
      <c r="Z8" s="460"/>
      <c r="AA8" s="460"/>
      <c r="AB8" s="460"/>
      <c r="AC8" s="460"/>
    </row>
    <row r="9" spans="1:29" s="29" customFormat="1" ht="19.5">
      <c r="A9" s="332"/>
      <c r="B9" s="211"/>
      <c r="C9" s="391"/>
      <c r="D9" s="212"/>
      <c r="E9" s="391"/>
      <c r="F9" s="386"/>
      <c r="G9" s="388"/>
      <c r="H9" s="386"/>
      <c r="I9" s="386"/>
      <c r="J9" s="386">
        <f t="shared" si="0"/>
        <v>0</v>
      </c>
      <c r="K9" s="387"/>
      <c r="L9" s="399"/>
      <c r="M9" s="386"/>
      <c r="N9" s="388"/>
      <c r="O9" s="388"/>
      <c r="P9" s="460"/>
      <c r="Q9" s="460"/>
      <c r="R9" s="460"/>
      <c r="S9" s="460"/>
      <c r="T9" s="460"/>
      <c r="U9" s="460"/>
      <c r="V9" s="460"/>
      <c r="W9" s="460"/>
      <c r="X9" s="460"/>
      <c r="Y9" s="460"/>
      <c r="Z9" s="460"/>
      <c r="AA9" s="460"/>
      <c r="AB9" s="460"/>
      <c r="AC9" s="460"/>
    </row>
    <row r="10" spans="1:29" s="29" customFormat="1" ht="19.5">
      <c r="A10" s="332"/>
      <c r="B10" s="211"/>
      <c r="C10" s="391"/>
      <c r="D10" s="212"/>
      <c r="E10" s="391"/>
      <c r="F10" s="386"/>
      <c r="G10" s="388"/>
      <c r="H10" s="386"/>
      <c r="I10" s="386"/>
      <c r="J10" s="386">
        <f t="shared" si="0"/>
        <v>0</v>
      </c>
      <c r="K10" s="387"/>
      <c r="L10" s="399"/>
      <c r="M10" s="388"/>
      <c r="N10" s="388"/>
      <c r="O10" s="388"/>
      <c r="P10" s="460"/>
      <c r="Q10" s="460"/>
      <c r="R10" s="460"/>
      <c r="S10" s="460"/>
      <c r="T10" s="460"/>
      <c r="U10" s="460"/>
      <c r="V10" s="460"/>
      <c r="W10" s="460"/>
      <c r="X10" s="460"/>
      <c r="Y10" s="460"/>
      <c r="Z10" s="460"/>
      <c r="AA10" s="460"/>
      <c r="AB10" s="460"/>
      <c r="AC10" s="460"/>
    </row>
    <row r="11" spans="1:29" s="29" customFormat="1" ht="19.5">
      <c r="A11" s="211"/>
      <c r="B11" s="211"/>
      <c r="C11" s="391"/>
      <c r="D11" s="212"/>
      <c r="E11" s="391"/>
      <c r="F11" s="390"/>
      <c r="G11" s="386"/>
      <c r="H11" s="386"/>
      <c r="I11" s="386"/>
      <c r="J11" s="386">
        <f t="shared" si="0"/>
        <v>0</v>
      </c>
      <c r="K11" s="387"/>
      <c r="L11" s="399"/>
      <c r="M11" s="386"/>
      <c r="N11" s="395"/>
      <c r="O11" s="390"/>
      <c r="P11" s="460"/>
      <c r="Q11" s="460"/>
      <c r="R11" s="460"/>
      <c r="S11" s="460"/>
      <c r="T11" s="460"/>
      <c r="U11" s="460"/>
      <c r="V11" s="460"/>
      <c r="W11" s="460"/>
      <c r="X11" s="460"/>
      <c r="Y11" s="460"/>
      <c r="Z11" s="460"/>
      <c r="AA11" s="460"/>
      <c r="AB11" s="460"/>
      <c r="AC11" s="460"/>
    </row>
    <row r="12" spans="1:29" s="29" customFormat="1" ht="19.5">
      <c r="A12" s="211"/>
      <c r="B12" s="211"/>
      <c r="C12" s="391"/>
      <c r="D12" s="212"/>
      <c r="E12" s="391"/>
      <c r="F12" s="390"/>
      <c r="G12" s="386"/>
      <c r="H12" s="386"/>
      <c r="I12" s="386"/>
      <c r="J12" s="386">
        <f t="shared" si="0"/>
        <v>0</v>
      </c>
      <c r="K12" s="387"/>
      <c r="L12" s="399"/>
      <c r="M12" s="390"/>
      <c r="N12" s="395"/>
      <c r="O12" s="390"/>
      <c r="P12" s="460"/>
      <c r="Q12" s="460"/>
      <c r="R12" s="460"/>
      <c r="S12" s="460"/>
      <c r="T12" s="460"/>
      <c r="U12" s="460"/>
      <c r="V12" s="460"/>
      <c r="W12" s="460"/>
      <c r="X12" s="460"/>
      <c r="Y12" s="460"/>
      <c r="Z12" s="460"/>
      <c r="AA12" s="460"/>
      <c r="AB12" s="460"/>
      <c r="AC12" s="460"/>
    </row>
    <row r="13" spans="1:29" s="29" customFormat="1" ht="19.5">
      <c r="A13" s="211"/>
      <c r="B13" s="211"/>
      <c r="C13" s="391"/>
      <c r="D13" s="212"/>
      <c r="E13" s="391"/>
      <c r="F13" s="390"/>
      <c r="G13" s="386"/>
      <c r="H13" s="386"/>
      <c r="I13" s="386"/>
      <c r="J13" s="386">
        <f t="shared" si="0"/>
        <v>0</v>
      </c>
      <c r="K13" s="387"/>
      <c r="L13" s="399"/>
      <c r="M13" s="390"/>
      <c r="N13" s="395"/>
      <c r="O13" s="390"/>
      <c r="P13" s="460"/>
      <c r="Q13" s="460"/>
      <c r="R13" s="460"/>
      <c r="S13" s="460"/>
      <c r="T13" s="460"/>
      <c r="U13" s="460"/>
      <c r="V13" s="460"/>
      <c r="W13" s="460"/>
      <c r="X13" s="460"/>
      <c r="Y13" s="460"/>
      <c r="Z13" s="460"/>
      <c r="AA13" s="460"/>
      <c r="AB13" s="460"/>
      <c r="AC13" s="460"/>
    </row>
    <row r="14" spans="1:29" s="29" customFormat="1" ht="19.5">
      <c r="A14" s="211"/>
      <c r="B14" s="211"/>
      <c r="C14" s="391"/>
      <c r="D14" s="212"/>
      <c r="E14" s="391"/>
      <c r="F14" s="390"/>
      <c r="G14" s="386"/>
      <c r="H14" s="386"/>
      <c r="I14" s="386"/>
      <c r="J14" s="386">
        <f t="shared" si="0"/>
        <v>0</v>
      </c>
      <c r="K14" s="387"/>
      <c r="L14" s="399"/>
      <c r="M14" s="390"/>
      <c r="N14" s="395"/>
      <c r="O14" s="390"/>
      <c r="P14" s="460"/>
      <c r="Q14" s="460"/>
      <c r="R14" s="460"/>
      <c r="S14" s="460"/>
      <c r="T14" s="460"/>
      <c r="U14" s="460"/>
      <c r="V14" s="460"/>
      <c r="W14" s="460"/>
      <c r="X14" s="460"/>
      <c r="Y14" s="460"/>
      <c r="Z14" s="460"/>
      <c r="AA14" s="460"/>
      <c r="AB14" s="460"/>
      <c r="AC14" s="460"/>
    </row>
    <row r="15" spans="1:29" s="29" customFormat="1" ht="19.5">
      <c r="A15" s="211"/>
      <c r="B15" s="211"/>
      <c r="C15" s="391"/>
      <c r="D15" s="212"/>
      <c r="E15" s="391"/>
      <c r="F15" s="390"/>
      <c r="G15" s="386"/>
      <c r="H15" s="386"/>
      <c r="I15" s="386"/>
      <c r="J15" s="386">
        <f t="shared" si="0"/>
        <v>0</v>
      </c>
      <c r="K15" s="387"/>
      <c r="L15" s="399"/>
      <c r="M15" s="390"/>
      <c r="N15" s="395"/>
      <c r="O15" s="390"/>
      <c r="P15" s="460"/>
      <c r="Q15" s="460"/>
      <c r="R15" s="460"/>
      <c r="S15" s="460"/>
      <c r="T15" s="460"/>
      <c r="U15" s="460"/>
      <c r="V15" s="460"/>
      <c r="W15" s="460"/>
      <c r="X15" s="460"/>
      <c r="Y15" s="460"/>
      <c r="Z15" s="460"/>
      <c r="AA15" s="460"/>
      <c r="AB15" s="460"/>
      <c r="AC15" s="460"/>
    </row>
    <row r="16" spans="1:29" s="29" customFormat="1" ht="19.5">
      <c r="A16" s="211"/>
      <c r="B16" s="211"/>
      <c r="C16" s="391"/>
      <c r="D16" s="212"/>
      <c r="E16" s="391"/>
      <c r="F16" s="390"/>
      <c r="G16" s="386"/>
      <c r="H16" s="386"/>
      <c r="I16" s="386"/>
      <c r="J16" s="386">
        <f t="shared" si="0"/>
        <v>0</v>
      </c>
      <c r="K16" s="387"/>
      <c r="L16" s="399"/>
      <c r="M16" s="390"/>
      <c r="N16" s="395"/>
      <c r="O16" s="390"/>
      <c r="P16" s="460"/>
      <c r="Q16" s="460"/>
      <c r="R16" s="460"/>
      <c r="S16" s="460"/>
      <c r="T16" s="460"/>
      <c r="U16" s="460"/>
      <c r="V16" s="460"/>
      <c r="W16" s="460"/>
      <c r="X16" s="460"/>
      <c r="Y16" s="460"/>
      <c r="Z16" s="460"/>
      <c r="AA16" s="460"/>
      <c r="AB16" s="460"/>
      <c r="AC16" s="460"/>
    </row>
    <row r="17" spans="1:29" s="29" customFormat="1" ht="19.5">
      <c r="A17" s="211"/>
      <c r="B17" s="211"/>
      <c r="C17" s="391"/>
      <c r="D17" s="212"/>
      <c r="E17" s="391"/>
      <c r="F17" s="390"/>
      <c r="G17" s="386"/>
      <c r="H17" s="386"/>
      <c r="I17" s="386"/>
      <c r="J17" s="386">
        <f t="shared" si="0"/>
        <v>0</v>
      </c>
      <c r="K17" s="387"/>
      <c r="L17" s="399"/>
      <c r="M17" s="390"/>
      <c r="N17" s="395"/>
      <c r="O17" s="390"/>
      <c r="P17" s="460"/>
      <c r="Q17" s="460"/>
      <c r="R17" s="460"/>
      <c r="S17" s="460"/>
      <c r="T17" s="460"/>
      <c r="U17" s="460"/>
      <c r="V17" s="460"/>
      <c r="W17" s="460"/>
      <c r="X17" s="460"/>
      <c r="Y17" s="460"/>
      <c r="Z17" s="460"/>
      <c r="AA17" s="460"/>
      <c r="AB17" s="460"/>
      <c r="AC17" s="460"/>
    </row>
    <row r="18" spans="1:29" s="29" customFormat="1" ht="19.5">
      <c r="A18" s="211"/>
      <c r="B18" s="211"/>
      <c r="C18" s="391"/>
      <c r="D18" s="212"/>
      <c r="E18" s="391"/>
      <c r="F18" s="390"/>
      <c r="G18" s="386"/>
      <c r="H18" s="386"/>
      <c r="I18" s="386"/>
      <c r="J18" s="386">
        <f t="shared" si="0"/>
        <v>0</v>
      </c>
      <c r="K18" s="387"/>
      <c r="L18" s="399"/>
      <c r="M18" s="390"/>
      <c r="N18" s="395"/>
      <c r="O18" s="390"/>
      <c r="P18" s="460"/>
      <c r="Q18" s="460"/>
      <c r="R18" s="460"/>
      <c r="S18" s="460"/>
      <c r="T18" s="460"/>
      <c r="U18" s="460"/>
      <c r="V18" s="460"/>
      <c r="W18" s="460"/>
      <c r="X18" s="460"/>
      <c r="Y18" s="460"/>
      <c r="Z18" s="460"/>
      <c r="AA18" s="460"/>
      <c r="AB18" s="460"/>
      <c r="AC18" s="460"/>
    </row>
    <row r="19" spans="1:29" s="29" customFormat="1" ht="19.5">
      <c r="A19" s="211"/>
      <c r="B19" s="211"/>
      <c r="C19" s="391"/>
      <c r="D19" s="212"/>
      <c r="E19" s="391"/>
      <c r="F19" s="390"/>
      <c r="G19" s="386"/>
      <c r="H19" s="386"/>
      <c r="I19" s="386"/>
      <c r="J19" s="386">
        <f t="shared" si="0"/>
        <v>0</v>
      </c>
      <c r="K19" s="387"/>
      <c r="L19" s="399"/>
      <c r="M19" s="390"/>
      <c r="N19" s="395"/>
      <c r="O19" s="390"/>
      <c r="P19" s="460"/>
      <c r="Q19" s="460"/>
      <c r="R19" s="460"/>
      <c r="S19" s="460"/>
      <c r="T19" s="460"/>
      <c r="U19" s="460"/>
      <c r="V19" s="460"/>
      <c r="W19" s="460"/>
      <c r="X19" s="460"/>
      <c r="Y19" s="460"/>
      <c r="Z19" s="460"/>
      <c r="AA19" s="460"/>
      <c r="AB19" s="460"/>
      <c r="AC19" s="460"/>
    </row>
    <row r="20" spans="1:29" s="29" customFormat="1" ht="19.5">
      <c r="A20" s="211"/>
      <c r="B20" s="211"/>
      <c r="C20" s="391"/>
      <c r="D20" s="212"/>
      <c r="E20" s="391"/>
      <c r="F20" s="390"/>
      <c r="G20" s="386"/>
      <c r="H20" s="386"/>
      <c r="I20" s="386"/>
      <c r="J20" s="386">
        <f t="shared" si="0"/>
        <v>0</v>
      </c>
      <c r="K20" s="387"/>
      <c r="L20" s="399"/>
      <c r="M20" s="390"/>
      <c r="N20" s="395"/>
      <c r="O20" s="390"/>
      <c r="P20" s="460"/>
      <c r="Q20" s="460"/>
      <c r="R20" s="460"/>
      <c r="S20" s="460"/>
      <c r="T20" s="460"/>
      <c r="U20" s="460"/>
      <c r="V20" s="460"/>
      <c r="W20" s="460"/>
      <c r="X20" s="460"/>
      <c r="Y20" s="460"/>
      <c r="Z20" s="460"/>
      <c r="AA20" s="460"/>
      <c r="AB20" s="460"/>
      <c r="AC20" s="460"/>
    </row>
    <row r="21" spans="1:29" s="29" customFormat="1" ht="19.5">
      <c r="A21" s="211"/>
      <c r="B21" s="211"/>
      <c r="C21" s="391"/>
      <c r="D21" s="212"/>
      <c r="E21" s="391"/>
      <c r="F21" s="390"/>
      <c r="G21" s="386"/>
      <c r="H21" s="386"/>
      <c r="I21" s="386"/>
      <c r="J21" s="386">
        <f t="shared" si="0"/>
        <v>0</v>
      </c>
      <c r="K21" s="387"/>
      <c r="L21" s="399"/>
      <c r="M21" s="390"/>
      <c r="N21" s="395"/>
      <c r="O21" s="390"/>
      <c r="P21" s="460"/>
      <c r="Q21" s="460"/>
      <c r="R21" s="460"/>
      <c r="S21" s="460"/>
      <c r="T21" s="460"/>
      <c r="U21" s="460"/>
      <c r="V21" s="460"/>
      <c r="W21" s="460"/>
      <c r="X21" s="460"/>
      <c r="Y21" s="460"/>
      <c r="Z21" s="460"/>
      <c r="AA21" s="460"/>
      <c r="AB21" s="460"/>
      <c r="AC21" s="460"/>
    </row>
    <row r="22" spans="1:29" s="29" customFormat="1" ht="19.5">
      <c r="A22" s="211"/>
      <c r="B22" s="211"/>
      <c r="C22" s="391"/>
      <c r="D22" s="212"/>
      <c r="E22" s="391"/>
      <c r="F22" s="390"/>
      <c r="G22" s="386"/>
      <c r="H22" s="386"/>
      <c r="I22" s="386"/>
      <c r="J22" s="386">
        <f t="shared" si="0"/>
        <v>0</v>
      </c>
      <c r="K22" s="387"/>
      <c r="L22" s="399"/>
      <c r="M22" s="390"/>
      <c r="N22" s="395"/>
      <c r="O22" s="390"/>
      <c r="P22" s="460"/>
      <c r="Q22" s="460"/>
      <c r="R22" s="460"/>
      <c r="S22" s="460"/>
      <c r="T22" s="460"/>
      <c r="U22" s="460"/>
      <c r="V22" s="460"/>
      <c r="W22" s="460"/>
      <c r="X22" s="460"/>
      <c r="Y22" s="460"/>
      <c r="Z22" s="460"/>
      <c r="AA22" s="460"/>
      <c r="AB22" s="460"/>
      <c r="AC22" s="460"/>
    </row>
    <row r="23" spans="1:29" s="29" customFormat="1" ht="19.5">
      <c r="A23" s="211"/>
      <c r="B23" s="211"/>
      <c r="C23" s="391"/>
      <c r="D23" s="212"/>
      <c r="E23" s="391"/>
      <c r="F23" s="390"/>
      <c r="G23" s="386"/>
      <c r="H23" s="386"/>
      <c r="I23" s="386"/>
      <c r="J23" s="386">
        <f t="shared" si="0"/>
        <v>0</v>
      </c>
      <c r="K23" s="387"/>
      <c r="L23" s="399"/>
      <c r="M23" s="390"/>
      <c r="N23" s="395"/>
      <c r="O23" s="390"/>
      <c r="P23" s="460"/>
      <c r="Q23" s="460"/>
      <c r="R23" s="460"/>
      <c r="S23" s="460"/>
      <c r="T23" s="460"/>
      <c r="U23" s="460"/>
      <c r="V23" s="460"/>
      <c r="W23" s="460"/>
      <c r="X23" s="460"/>
      <c r="Y23" s="460"/>
      <c r="Z23" s="460"/>
      <c r="AA23" s="460"/>
      <c r="AB23" s="460"/>
      <c r="AC23" s="460"/>
    </row>
    <row r="24" spans="1:29" s="29" customFormat="1" ht="19.5">
      <c r="A24" s="211"/>
      <c r="B24" s="211"/>
      <c r="C24" s="391"/>
      <c r="D24" s="212"/>
      <c r="E24" s="391"/>
      <c r="F24" s="390"/>
      <c r="G24" s="386"/>
      <c r="H24" s="386"/>
      <c r="I24" s="386"/>
      <c r="J24" s="386">
        <f t="shared" si="0"/>
        <v>0</v>
      </c>
      <c r="K24" s="387"/>
      <c r="L24" s="399"/>
      <c r="M24" s="390"/>
      <c r="N24" s="395"/>
      <c r="O24" s="390"/>
      <c r="P24" s="460"/>
      <c r="Q24" s="460"/>
      <c r="R24" s="460"/>
      <c r="S24" s="460"/>
      <c r="T24" s="460"/>
      <c r="U24" s="460"/>
      <c r="V24" s="460"/>
      <c r="W24" s="460"/>
      <c r="X24" s="460"/>
      <c r="Y24" s="460"/>
      <c r="Z24" s="460"/>
      <c r="AA24" s="460"/>
      <c r="AB24" s="460"/>
      <c r="AC24" s="460"/>
    </row>
    <row r="25" spans="1:29" s="29" customFormat="1" ht="19.5">
      <c r="A25" s="211"/>
      <c r="B25" s="211"/>
      <c r="C25" s="391"/>
      <c r="D25" s="212"/>
      <c r="E25" s="391"/>
      <c r="F25" s="390"/>
      <c r="G25" s="386"/>
      <c r="H25" s="386"/>
      <c r="I25" s="386"/>
      <c r="J25" s="386">
        <f t="shared" si="0"/>
        <v>0</v>
      </c>
      <c r="K25" s="387"/>
      <c r="L25" s="399"/>
      <c r="M25" s="390"/>
      <c r="N25" s="395"/>
      <c r="O25" s="390"/>
      <c r="P25" s="460"/>
      <c r="Q25" s="460"/>
      <c r="R25" s="460"/>
      <c r="S25" s="460"/>
      <c r="T25" s="460"/>
      <c r="U25" s="460"/>
      <c r="V25" s="460"/>
      <c r="W25" s="460"/>
      <c r="X25" s="460"/>
      <c r="Y25" s="460"/>
      <c r="Z25" s="460"/>
      <c r="AA25" s="460"/>
      <c r="AB25" s="460"/>
      <c r="AC25" s="460"/>
    </row>
    <row r="26" spans="1:29" s="29" customFormat="1" ht="19.5">
      <c r="A26" s="211"/>
      <c r="B26" s="211"/>
      <c r="C26" s="391"/>
      <c r="D26" s="212"/>
      <c r="E26" s="391"/>
      <c r="F26" s="390"/>
      <c r="G26" s="386"/>
      <c r="H26" s="386"/>
      <c r="I26" s="386"/>
      <c r="J26" s="386">
        <f t="shared" si="0"/>
        <v>0</v>
      </c>
      <c r="K26" s="387"/>
      <c r="L26" s="399"/>
      <c r="M26" s="390"/>
      <c r="N26" s="395"/>
      <c r="O26" s="390"/>
      <c r="P26" s="460"/>
      <c r="Q26" s="460"/>
      <c r="R26" s="460"/>
      <c r="S26" s="460"/>
      <c r="T26" s="460"/>
      <c r="U26" s="460"/>
      <c r="V26" s="460"/>
      <c r="W26" s="460"/>
      <c r="X26" s="460"/>
      <c r="Y26" s="460"/>
      <c r="Z26" s="460"/>
      <c r="AA26" s="460"/>
      <c r="AB26" s="460"/>
      <c r="AC26" s="460"/>
    </row>
    <row r="27" spans="1:29" s="29" customFormat="1" ht="19.5">
      <c r="A27" s="211"/>
      <c r="B27" s="211"/>
      <c r="C27" s="391"/>
      <c r="D27" s="212"/>
      <c r="E27" s="391"/>
      <c r="F27" s="390"/>
      <c r="G27" s="386"/>
      <c r="H27" s="386"/>
      <c r="I27" s="386"/>
      <c r="J27" s="386">
        <f t="shared" si="0"/>
        <v>0</v>
      </c>
      <c r="K27" s="387"/>
      <c r="L27" s="399"/>
      <c r="M27" s="390"/>
      <c r="N27" s="395"/>
      <c r="O27" s="390"/>
      <c r="P27" s="460"/>
      <c r="Q27" s="460"/>
      <c r="R27" s="460"/>
      <c r="S27" s="460"/>
      <c r="T27" s="460"/>
      <c r="U27" s="460"/>
      <c r="V27" s="460"/>
      <c r="W27" s="460"/>
      <c r="X27" s="460"/>
      <c r="Y27" s="460"/>
      <c r="Z27" s="460"/>
      <c r="AA27" s="460"/>
      <c r="AB27" s="460"/>
      <c r="AC27" s="460"/>
    </row>
    <row r="28" spans="1:29" s="29" customFormat="1" ht="19.5">
      <c r="A28" s="211"/>
      <c r="B28" s="211"/>
      <c r="C28" s="391"/>
      <c r="D28" s="212"/>
      <c r="E28" s="391"/>
      <c r="F28" s="390"/>
      <c r="G28" s="386"/>
      <c r="H28" s="386"/>
      <c r="I28" s="386"/>
      <c r="J28" s="386">
        <f t="shared" si="0"/>
        <v>0</v>
      </c>
      <c r="K28" s="387"/>
      <c r="L28" s="399"/>
      <c r="M28" s="390"/>
      <c r="N28" s="395"/>
      <c r="O28" s="390"/>
      <c r="P28" s="460"/>
      <c r="Q28" s="460"/>
      <c r="R28" s="460"/>
      <c r="S28" s="460"/>
      <c r="T28" s="460"/>
      <c r="U28" s="460"/>
      <c r="V28" s="460"/>
      <c r="W28" s="460"/>
      <c r="X28" s="460"/>
      <c r="Y28" s="460"/>
      <c r="Z28" s="460"/>
      <c r="AA28" s="460"/>
      <c r="AB28" s="460"/>
      <c r="AC28" s="460"/>
    </row>
    <row r="29" spans="1:29" s="29" customFormat="1" ht="19.5">
      <c r="A29" s="211"/>
      <c r="B29" s="211"/>
      <c r="C29" s="391"/>
      <c r="D29" s="212"/>
      <c r="E29" s="391"/>
      <c r="F29" s="390"/>
      <c r="G29" s="386"/>
      <c r="H29" s="386"/>
      <c r="I29" s="386"/>
      <c r="J29" s="386">
        <f t="shared" si="0"/>
        <v>0</v>
      </c>
      <c r="K29" s="387"/>
      <c r="L29" s="399"/>
      <c r="M29" s="390"/>
      <c r="N29" s="395"/>
      <c r="O29" s="390"/>
      <c r="P29" s="460"/>
      <c r="Q29" s="460"/>
      <c r="R29" s="460"/>
      <c r="S29" s="460"/>
      <c r="T29" s="460"/>
      <c r="U29" s="460"/>
      <c r="V29" s="460"/>
      <c r="W29" s="460"/>
      <c r="X29" s="460"/>
      <c r="Y29" s="460"/>
      <c r="Z29" s="460"/>
      <c r="AA29" s="460"/>
      <c r="AB29" s="460"/>
      <c r="AC29" s="460"/>
    </row>
    <row r="30" spans="1:29" s="29" customFormat="1" ht="19.5">
      <c r="A30" s="211"/>
      <c r="B30" s="211"/>
      <c r="C30" s="391"/>
      <c r="D30" s="212"/>
      <c r="E30" s="391"/>
      <c r="F30" s="390"/>
      <c r="G30" s="386"/>
      <c r="H30" s="386"/>
      <c r="I30" s="386"/>
      <c r="J30" s="386">
        <f t="shared" si="0"/>
        <v>0</v>
      </c>
      <c r="K30" s="387"/>
      <c r="L30" s="399"/>
      <c r="M30" s="390"/>
      <c r="N30" s="395"/>
      <c r="O30" s="390"/>
      <c r="P30" s="460"/>
      <c r="Q30" s="460"/>
      <c r="R30" s="460"/>
      <c r="S30" s="460"/>
      <c r="T30" s="460"/>
      <c r="U30" s="460"/>
      <c r="V30" s="460"/>
      <c r="W30" s="460"/>
      <c r="X30" s="460"/>
      <c r="Y30" s="460"/>
      <c r="Z30" s="460"/>
      <c r="AA30" s="460"/>
      <c r="AB30" s="460"/>
      <c r="AC30" s="460"/>
    </row>
    <row r="31" spans="1:29" s="29" customFormat="1" ht="19.5">
      <c r="A31" s="211"/>
      <c r="B31" s="211"/>
      <c r="C31" s="391"/>
      <c r="D31" s="212"/>
      <c r="E31" s="391"/>
      <c r="F31" s="390"/>
      <c r="G31" s="386"/>
      <c r="H31" s="386"/>
      <c r="I31" s="386"/>
      <c r="J31" s="386">
        <f t="shared" si="0"/>
        <v>0</v>
      </c>
      <c r="K31" s="387"/>
      <c r="L31" s="399"/>
      <c r="M31" s="390"/>
      <c r="N31" s="395"/>
      <c r="O31" s="390"/>
      <c r="P31" s="460"/>
      <c r="Q31" s="460"/>
      <c r="R31" s="460"/>
      <c r="S31" s="460"/>
      <c r="T31" s="460"/>
      <c r="U31" s="460"/>
      <c r="V31" s="460"/>
      <c r="W31" s="460"/>
      <c r="X31" s="460"/>
      <c r="Y31" s="460"/>
      <c r="Z31" s="460"/>
      <c r="AA31" s="460"/>
      <c r="AB31" s="460"/>
      <c r="AC31" s="460"/>
    </row>
    <row r="32" spans="1:29" s="29" customFormat="1" ht="19.5">
      <c r="A32" s="211"/>
      <c r="B32" s="211"/>
      <c r="C32" s="391"/>
      <c r="D32" s="212"/>
      <c r="E32" s="391"/>
      <c r="F32" s="390"/>
      <c r="G32" s="386"/>
      <c r="H32" s="386"/>
      <c r="I32" s="386"/>
      <c r="J32" s="386">
        <f t="shared" si="0"/>
        <v>0</v>
      </c>
      <c r="K32" s="387"/>
      <c r="L32" s="399"/>
      <c r="M32" s="390"/>
      <c r="N32" s="395"/>
      <c r="O32" s="390"/>
      <c r="P32" s="460"/>
      <c r="Q32" s="460"/>
      <c r="R32" s="460"/>
      <c r="S32" s="460"/>
      <c r="T32" s="460"/>
      <c r="U32" s="460"/>
      <c r="V32" s="460"/>
      <c r="W32" s="460"/>
      <c r="X32" s="460"/>
      <c r="Y32" s="460"/>
      <c r="Z32" s="460"/>
      <c r="AA32" s="460"/>
      <c r="AB32" s="460"/>
      <c r="AC32" s="460"/>
    </row>
    <row r="33" spans="1:29" s="29" customFormat="1" ht="19.5">
      <c r="A33" s="211"/>
      <c r="B33" s="211"/>
      <c r="C33" s="391"/>
      <c r="D33" s="212"/>
      <c r="E33" s="391"/>
      <c r="F33" s="390"/>
      <c r="G33" s="386"/>
      <c r="H33" s="386"/>
      <c r="I33" s="386"/>
      <c r="J33" s="386">
        <f t="shared" si="0"/>
        <v>0</v>
      </c>
      <c r="K33" s="387"/>
      <c r="L33" s="399"/>
      <c r="M33" s="390"/>
      <c r="N33" s="395"/>
      <c r="O33" s="390"/>
      <c r="P33" s="460"/>
      <c r="Q33" s="460"/>
      <c r="R33" s="460"/>
      <c r="S33" s="460"/>
      <c r="T33" s="460"/>
      <c r="U33" s="460"/>
      <c r="V33" s="460"/>
      <c r="W33" s="460"/>
      <c r="X33" s="460"/>
      <c r="Y33" s="460"/>
      <c r="Z33" s="460"/>
      <c r="AA33" s="460"/>
      <c r="AB33" s="460"/>
      <c r="AC33" s="460"/>
    </row>
    <row r="34" spans="1:29" s="29" customFormat="1" ht="19.5">
      <c r="A34" s="211"/>
      <c r="B34" s="211"/>
      <c r="C34" s="391"/>
      <c r="D34" s="212"/>
      <c r="E34" s="391"/>
      <c r="F34" s="390"/>
      <c r="G34" s="386"/>
      <c r="H34" s="386"/>
      <c r="I34" s="386"/>
      <c r="J34" s="386">
        <f t="shared" si="0"/>
        <v>0</v>
      </c>
      <c r="K34" s="387"/>
      <c r="L34" s="399"/>
      <c r="M34" s="390"/>
      <c r="N34" s="395"/>
      <c r="O34" s="390"/>
      <c r="P34" s="460"/>
      <c r="Q34" s="460"/>
      <c r="R34" s="460"/>
      <c r="S34" s="460"/>
      <c r="T34" s="460"/>
      <c r="U34" s="460"/>
      <c r="V34" s="460"/>
      <c r="W34" s="460"/>
      <c r="X34" s="460"/>
      <c r="Y34" s="460"/>
      <c r="Z34" s="460"/>
      <c r="AA34" s="460"/>
      <c r="AB34" s="460"/>
      <c r="AC34" s="460"/>
    </row>
    <row r="35" spans="1:29" s="29" customFormat="1" ht="19.5">
      <c r="A35" s="211"/>
      <c r="B35" s="211"/>
      <c r="C35" s="391"/>
      <c r="D35" s="212"/>
      <c r="E35" s="391"/>
      <c r="F35" s="390"/>
      <c r="G35" s="386"/>
      <c r="H35" s="386"/>
      <c r="I35" s="386"/>
      <c r="J35" s="386">
        <f t="shared" si="0"/>
        <v>0</v>
      </c>
      <c r="K35" s="387"/>
      <c r="L35" s="399"/>
      <c r="M35" s="390"/>
      <c r="N35" s="395"/>
      <c r="O35" s="390"/>
      <c r="P35" s="460"/>
      <c r="Q35" s="460"/>
      <c r="R35" s="460"/>
      <c r="S35" s="460"/>
      <c r="T35" s="460"/>
      <c r="U35" s="460"/>
      <c r="V35" s="460"/>
      <c r="W35" s="460"/>
      <c r="X35" s="460"/>
      <c r="Y35" s="460"/>
      <c r="Z35" s="460"/>
      <c r="AA35" s="460"/>
      <c r="AB35" s="460"/>
      <c r="AC35" s="460"/>
    </row>
    <row r="36" spans="1:29" s="29" customFormat="1" ht="19.5">
      <c r="A36" s="211"/>
      <c r="B36" s="211"/>
      <c r="C36" s="391"/>
      <c r="D36" s="212"/>
      <c r="E36" s="391"/>
      <c r="F36" s="390"/>
      <c r="G36" s="386"/>
      <c r="H36" s="386"/>
      <c r="I36" s="386"/>
      <c r="J36" s="386">
        <f t="shared" si="0"/>
        <v>0</v>
      </c>
      <c r="K36" s="387"/>
      <c r="L36" s="399"/>
      <c r="M36" s="390"/>
      <c r="N36" s="395"/>
      <c r="O36" s="390"/>
      <c r="P36" s="460"/>
      <c r="Q36" s="460"/>
      <c r="R36" s="460"/>
      <c r="S36" s="460"/>
      <c r="T36" s="460"/>
      <c r="U36" s="460"/>
      <c r="V36" s="460"/>
      <c r="W36" s="460"/>
      <c r="X36" s="460"/>
      <c r="Y36" s="460"/>
      <c r="Z36" s="460"/>
      <c r="AA36" s="460"/>
      <c r="AB36" s="460"/>
      <c r="AC36" s="460"/>
    </row>
    <row r="37" spans="1:29" s="29" customFormat="1" ht="19.5">
      <c r="A37" s="211"/>
      <c r="B37" s="211"/>
      <c r="C37" s="391"/>
      <c r="D37" s="212"/>
      <c r="E37" s="391"/>
      <c r="F37" s="390"/>
      <c r="G37" s="386"/>
      <c r="H37" s="386"/>
      <c r="I37" s="386"/>
      <c r="J37" s="386">
        <f t="shared" si="0"/>
        <v>0</v>
      </c>
      <c r="K37" s="387"/>
      <c r="L37" s="399"/>
      <c r="M37" s="390"/>
      <c r="N37" s="395"/>
      <c r="O37" s="390"/>
      <c r="P37" s="460"/>
      <c r="Q37" s="460"/>
      <c r="R37" s="460"/>
      <c r="S37" s="460"/>
      <c r="T37" s="460"/>
      <c r="U37" s="460"/>
      <c r="V37" s="460"/>
      <c r="W37" s="460"/>
      <c r="X37" s="460"/>
      <c r="Y37" s="460"/>
      <c r="Z37" s="460"/>
      <c r="AA37" s="460"/>
      <c r="AB37" s="460"/>
      <c r="AC37" s="460"/>
    </row>
    <row r="38" spans="1:29" s="29" customFormat="1" ht="19.5">
      <c r="A38" s="211"/>
      <c r="B38" s="211"/>
      <c r="C38" s="391"/>
      <c r="D38" s="212"/>
      <c r="E38" s="391"/>
      <c r="F38" s="390"/>
      <c r="G38" s="386"/>
      <c r="H38" s="386"/>
      <c r="I38" s="386"/>
      <c r="J38" s="386">
        <f t="shared" si="0"/>
        <v>0</v>
      </c>
      <c r="K38" s="387"/>
      <c r="L38" s="399"/>
      <c r="M38" s="390"/>
      <c r="N38" s="395"/>
      <c r="O38" s="390"/>
      <c r="P38" s="460"/>
      <c r="Q38" s="460"/>
      <c r="R38" s="460"/>
      <c r="S38" s="460"/>
      <c r="T38" s="460"/>
      <c r="U38" s="460"/>
      <c r="V38" s="460"/>
      <c r="W38" s="460"/>
      <c r="X38" s="460"/>
      <c r="Y38" s="460"/>
      <c r="Z38" s="460"/>
      <c r="AA38" s="460"/>
      <c r="AB38" s="460"/>
      <c r="AC38" s="460"/>
    </row>
    <row r="39" spans="1:29" s="29" customFormat="1" ht="19.5">
      <c r="A39" s="211"/>
      <c r="B39" s="211"/>
      <c r="C39" s="391"/>
      <c r="D39" s="212"/>
      <c r="E39" s="391"/>
      <c r="F39" s="390"/>
      <c r="G39" s="386"/>
      <c r="H39" s="386"/>
      <c r="I39" s="386"/>
      <c r="J39" s="386">
        <f t="shared" si="0"/>
        <v>0</v>
      </c>
      <c r="K39" s="387"/>
      <c r="L39" s="399"/>
      <c r="M39" s="390"/>
      <c r="N39" s="395"/>
      <c r="O39" s="390"/>
      <c r="P39" s="460"/>
      <c r="Q39" s="460"/>
      <c r="R39" s="460"/>
      <c r="S39" s="460"/>
      <c r="T39" s="460"/>
      <c r="U39" s="460"/>
      <c r="V39" s="460"/>
      <c r="W39" s="460"/>
      <c r="X39" s="460"/>
      <c r="Y39" s="460"/>
      <c r="Z39" s="460"/>
      <c r="AA39" s="460"/>
      <c r="AB39" s="460"/>
      <c r="AC39" s="460"/>
    </row>
    <row r="40" spans="1:29" s="29" customFormat="1" ht="19.5">
      <c r="A40" s="211"/>
      <c r="B40" s="211"/>
      <c r="C40" s="391"/>
      <c r="D40" s="212"/>
      <c r="E40" s="391"/>
      <c r="F40" s="390"/>
      <c r="G40" s="386"/>
      <c r="H40" s="386"/>
      <c r="I40" s="386"/>
      <c r="J40" s="386">
        <f t="shared" si="0"/>
        <v>0</v>
      </c>
      <c r="K40" s="387"/>
      <c r="L40" s="399"/>
      <c r="M40" s="390"/>
      <c r="N40" s="395"/>
      <c r="O40" s="390"/>
      <c r="P40" s="460"/>
      <c r="Q40" s="460"/>
      <c r="R40" s="460"/>
      <c r="S40" s="460"/>
      <c r="T40" s="460"/>
      <c r="U40" s="460"/>
      <c r="V40" s="460"/>
      <c r="W40" s="460"/>
      <c r="X40" s="460"/>
      <c r="Y40" s="460"/>
      <c r="Z40" s="460"/>
      <c r="AA40" s="460"/>
      <c r="AB40" s="460"/>
      <c r="AC40" s="460"/>
    </row>
    <row r="41" spans="1:29" s="29" customFormat="1" ht="19.5">
      <c r="A41" s="211"/>
      <c r="B41" s="211"/>
      <c r="C41" s="391"/>
      <c r="D41" s="212"/>
      <c r="E41" s="391"/>
      <c r="F41" s="390"/>
      <c r="G41" s="386"/>
      <c r="H41" s="386"/>
      <c r="I41" s="386"/>
      <c r="J41" s="386">
        <f t="shared" si="0"/>
        <v>0</v>
      </c>
      <c r="K41" s="387"/>
      <c r="L41" s="399"/>
      <c r="M41" s="390"/>
      <c r="N41" s="395"/>
      <c r="O41" s="390"/>
      <c r="P41" s="460"/>
      <c r="Q41" s="460"/>
      <c r="R41" s="460"/>
      <c r="S41" s="460"/>
      <c r="T41" s="460"/>
      <c r="U41" s="460"/>
      <c r="V41" s="460"/>
      <c r="W41" s="460"/>
      <c r="X41" s="460"/>
      <c r="Y41" s="460"/>
      <c r="Z41" s="460"/>
      <c r="AA41" s="460"/>
      <c r="AB41" s="460"/>
      <c r="AC41" s="460"/>
    </row>
    <row r="42" spans="1:29" s="29" customFormat="1" ht="19.5">
      <c r="A42" s="211"/>
      <c r="B42" s="211"/>
      <c r="C42" s="391"/>
      <c r="D42" s="212"/>
      <c r="E42" s="391"/>
      <c r="F42" s="390"/>
      <c r="G42" s="386"/>
      <c r="H42" s="386"/>
      <c r="I42" s="386"/>
      <c r="J42" s="386">
        <f t="shared" si="0"/>
        <v>0</v>
      </c>
      <c r="K42" s="387"/>
      <c r="L42" s="399"/>
      <c r="M42" s="390"/>
      <c r="N42" s="395"/>
      <c r="O42" s="390"/>
      <c r="P42" s="460"/>
      <c r="Q42" s="460"/>
      <c r="R42" s="460"/>
      <c r="S42" s="460"/>
      <c r="T42" s="460"/>
      <c r="U42" s="460"/>
      <c r="V42" s="460"/>
      <c r="W42" s="460"/>
      <c r="X42" s="460"/>
      <c r="Y42" s="460"/>
      <c r="Z42" s="460"/>
      <c r="AA42" s="460"/>
      <c r="AB42" s="460"/>
      <c r="AC42" s="460"/>
    </row>
    <row r="43" spans="1:29" s="29" customFormat="1" ht="19.5">
      <c r="A43" s="211"/>
      <c r="B43" s="211"/>
      <c r="C43" s="391"/>
      <c r="D43" s="212"/>
      <c r="E43" s="391"/>
      <c r="F43" s="390"/>
      <c r="G43" s="386"/>
      <c r="H43" s="386"/>
      <c r="I43" s="386"/>
      <c r="J43" s="386">
        <f t="shared" si="0"/>
        <v>0</v>
      </c>
      <c r="K43" s="387"/>
      <c r="L43" s="399"/>
      <c r="M43" s="390"/>
      <c r="N43" s="395"/>
      <c r="O43" s="390"/>
      <c r="P43" s="460"/>
      <c r="Q43" s="460"/>
      <c r="R43" s="460"/>
      <c r="S43" s="460"/>
      <c r="T43" s="460"/>
      <c r="U43" s="460"/>
      <c r="V43" s="460"/>
      <c r="W43" s="460"/>
      <c r="X43" s="460"/>
      <c r="Y43" s="460"/>
      <c r="Z43" s="460"/>
      <c r="AA43" s="460"/>
      <c r="AB43" s="460"/>
      <c r="AC43" s="460"/>
    </row>
    <row r="44" spans="1:29" s="29" customFormat="1" ht="19.5">
      <c r="A44" s="211"/>
      <c r="B44" s="211"/>
      <c r="C44" s="391"/>
      <c r="D44" s="212"/>
      <c r="E44" s="391"/>
      <c r="F44" s="390"/>
      <c r="G44" s="386"/>
      <c r="H44" s="386"/>
      <c r="I44" s="386"/>
      <c r="J44" s="386">
        <f t="shared" si="0"/>
        <v>0</v>
      </c>
      <c r="K44" s="387"/>
      <c r="L44" s="399"/>
      <c r="M44" s="390"/>
      <c r="N44" s="395"/>
      <c r="O44" s="390"/>
      <c r="P44" s="460"/>
      <c r="Q44" s="460"/>
      <c r="R44" s="460"/>
      <c r="S44" s="460"/>
      <c r="T44" s="460"/>
      <c r="U44" s="460"/>
      <c r="V44" s="460"/>
      <c r="W44" s="460"/>
      <c r="X44" s="460"/>
      <c r="Y44" s="460"/>
      <c r="Z44" s="460"/>
      <c r="AA44" s="460"/>
      <c r="AB44" s="460"/>
      <c r="AC44" s="460"/>
    </row>
    <row r="45" spans="1:29" s="29" customFormat="1" ht="19.5">
      <c r="A45" s="211"/>
      <c r="B45" s="211"/>
      <c r="C45" s="391"/>
      <c r="D45" s="212"/>
      <c r="E45" s="391"/>
      <c r="F45" s="390"/>
      <c r="G45" s="386"/>
      <c r="H45" s="386"/>
      <c r="I45" s="386"/>
      <c r="J45" s="386">
        <f t="shared" si="0"/>
        <v>0</v>
      </c>
      <c r="K45" s="387"/>
      <c r="L45" s="399"/>
      <c r="M45" s="390"/>
      <c r="N45" s="395"/>
      <c r="O45" s="390"/>
      <c r="P45" s="460"/>
      <c r="Q45" s="460"/>
      <c r="R45" s="460"/>
      <c r="S45" s="460"/>
      <c r="T45" s="460"/>
      <c r="U45" s="460"/>
      <c r="V45" s="460"/>
      <c r="W45" s="460"/>
      <c r="X45" s="460"/>
      <c r="Y45" s="460"/>
      <c r="Z45" s="460"/>
      <c r="AA45" s="460"/>
      <c r="AB45" s="460"/>
      <c r="AC45" s="460"/>
    </row>
    <row r="46" spans="1:29" s="29" customFormat="1" ht="19.5">
      <c r="A46" s="211"/>
      <c r="B46" s="211"/>
      <c r="C46" s="391"/>
      <c r="D46" s="212"/>
      <c r="E46" s="391"/>
      <c r="F46" s="390"/>
      <c r="G46" s="386"/>
      <c r="H46" s="386"/>
      <c r="I46" s="386"/>
      <c r="J46" s="386">
        <f t="shared" si="0"/>
        <v>0</v>
      </c>
      <c r="K46" s="387"/>
      <c r="L46" s="399"/>
      <c r="M46" s="390"/>
      <c r="N46" s="395"/>
      <c r="O46" s="390"/>
      <c r="P46" s="460"/>
      <c r="Q46" s="460"/>
      <c r="R46" s="460"/>
      <c r="S46" s="460"/>
      <c r="T46" s="460"/>
      <c r="U46" s="460"/>
      <c r="V46" s="460"/>
      <c r="W46" s="460"/>
      <c r="X46" s="460"/>
      <c r="Y46" s="460"/>
      <c r="Z46" s="460"/>
      <c r="AA46" s="460"/>
      <c r="AB46" s="460"/>
      <c r="AC46" s="460"/>
    </row>
    <row r="47" spans="1:29" s="29" customFormat="1" ht="19.5">
      <c r="A47" s="211"/>
      <c r="B47" s="211"/>
      <c r="C47" s="391"/>
      <c r="D47" s="212"/>
      <c r="E47" s="391"/>
      <c r="F47" s="390"/>
      <c r="G47" s="386"/>
      <c r="H47" s="386"/>
      <c r="I47" s="386"/>
      <c r="J47" s="386">
        <f t="shared" si="0"/>
        <v>0</v>
      </c>
      <c r="K47" s="387"/>
      <c r="L47" s="399"/>
      <c r="M47" s="390"/>
      <c r="N47" s="395"/>
      <c r="O47" s="390"/>
      <c r="P47" s="460"/>
      <c r="Q47" s="460"/>
      <c r="R47" s="460"/>
      <c r="S47" s="460"/>
      <c r="T47" s="460"/>
      <c r="U47" s="460"/>
      <c r="V47" s="460"/>
      <c r="W47" s="460"/>
      <c r="X47" s="460"/>
      <c r="Y47" s="460"/>
      <c r="Z47" s="460"/>
      <c r="AA47" s="460"/>
      <c r="AB47" s="460"/>
      <c r="AC47" s="460"/>
    </row>
    <row r="48" spans="1:29" s="29" customFormat="1" ht="19.5">
      <c r="A48" s="211"/>
      <c r="B48" s="211"/>
      <c r="C48" s="391"/>
      <c r="D48" s="212"/>
      <c r="E48" s="391"/>
      <c r="F48" s="390"/>
      <c r="G48" s="386"/>
      <c r="H48" s="386"/>
      <c r="I48" s="386"/>
      <c r="J48" s="386">
        <f t="shared" si="0"/>
        <v>0</v>
      </c>
      <c r="K48" s="387"/>
      <c r="L48" s="399"/>
      <c r="M48" s="390"/>
      <c r="N48" s="395"/>
      <c r="O48" s="390"/>
      <c r="P48" s="460"/>
      <c r="Q48" s="460"/>
      <c r="R48" s="460"/>
      <c r="S48" s="460"/>
      <c r="T48" s="460"/>
      <c r="U48" s="460"/>
      <c r="V48" s="460"/>
      <c r="W48" s="460"/>
      <c r="X48" s="460"/>
      <c r="Y48" s="460"/>
      <c r="Z48" s="460"/>
      <c r="AA48" s="460"/>
      <c r="AB48" s="460"/>
      <c r="AC48" s="460"/>
    </row>
    <row r="49" spans="1:29" s="29" customFormat="1" ht="19.5">
      <c r="A49" s="211"/>
      <c r="B49" s="211"/>
      <c r="C49" s="391"/>
      <c r="D49" s="212"/>
      <c r="E49" s="391"/>
      <c r="F49" s="390"/>
      <c r="G49" s="386"/>
      <c r="H49" s="386"/>
      <c r="I49" s="386"/>
      <c r="J49" s="386">
        <f t="shared" si="0"/>
        <v>0</v>
      </c>
      <c r="K49" s="387"/>
      <c r="L49" s="399"/>
      <c r="M49" s="390"/>
      <c r="N49" s="395"/>
      <c r="O49" s="390"/>
      <c r="P49" s="460"/>
      <c r="Q49" s="460"/>
      <c r="R49" s="460"/>
      <c r="S49" s="460"/>
      <c r="T49" s="460"/>
      <c r="U49" s="460"/>
      <c r="V49" s="460"/>
      <c r="W49" s="460"/>
      <c r="X49" s="460"/>
      <c r="Y49" s="460"/>
      <c r="Z49" s="460"/>
      <c r="AA49" s="460"/>
      <c r="AB49" s="460"/>
      <c r="AC49" s="460"/>
    </row>
    <row r="50" spans="1:29" s="29" customFormat="1" ht="19.5">
      <c r="A50" s="211"/>
      <c r="B50" s="211"/>
      <c r="C50" s="391"/>
      <c r="D50" s="212"/>
      <c r="E50" s="391"/>
      <c r="F50" s="390"/>
      <c r="G50" s="386"/>
      <c r="H50" s="386"/>
      <c r="I50" s="386"/>
      <c r="J50" s="386">
        <f t="shared" si="0"/>
        <v>0</v>
      </c>
      <c r="K50" s="387"/>
      <c r="L50" s="399"/>
      <c r="M50" s="390"/>
      <c r="N50" s="395"/>
      <c r="O50" s="390"/>
      <c r="P50" s="460"/>
      <c r="Q50" s="460"/>
      <c r="R50" s="460"/>
      <c r="S50" s="460"/>
      <c r="T50" s="460"/>
      <c r="U50" s="460"/>
      <c r="V50" s="460"/>
      <c r="W50" s="460"/>
      <c r="X50" s="460"/>
      <c r="Y50" s="460"/>
      <c r="Z50" s="460"/>
      <c r="AA50" s="460"/>
      <c r="AB50" s="460"/>
      <c r="AC50" s="460"/>
    </row>
    <row r="51" spans="1:29" s="29" customFormat="1" ht="19.5">
      <c r="A51" s="211"/>
      <c r="B51" s="211"/>
      <c r="C51" s="391"/>
      <c r="D51" s="212"/>
      <c r="E51" s="391"/>
      <c r="F51" s="390"/>
      <c r="G51" s="386"/>
      <c r="H51" s="386"/>
      <c r="I51" s="386"/>
      <c r="J51" s="386">
        <f t="shared" si="0"/>
        <v>0</v>
      </c>
      <c r="K51" s="387"/>
      <c r="L51" s="399"/>
      <c r="M51" s="390"/>
      <c r="N51" s="395"/>
      <c r="O51" s="390"/>
      <c r="P51" s="460"/>
      <c r="Q51" s="460"/>
      <c r="R51" s="460"/>
      <c r="S51" s="460"/>
      <c r="T51" s="460"/>
      <c r="U51" s="460"/>
      <c r="V51" s="460"/>
      <c r="W51" s="460"/>
      <c r="X51" s="460"/>
      <c r="Y51" s="460"/>
      <c r="Z51" s="460"/>
      <c r="AA51" s="460"/>
      <c r="AB51" s="460"/>
      <c r="AC51" s="460"/>
    </row>
    <row r="52" spans="1:29" s="29" customFormat="1" ht="19.5">
      <c r="A52" s="211"/>
      <c r="B52" s="211"/>
      <c r="C52" s="391"/>
      <c r="D52" s="212"/>
      <c r="E52" s="391"/>
      <c r="F52" s="390"/>
      <c r="G52" s="386"/>
      <c r="H52" s="386"/>
      <c r="I52" s="386"/>
      <c r="J52" s="386">
        <f t="shared" si="0"/>
        <v>0</v>
      </c>
      <c r="K52" s="387"/>
      <c r="L52" s="399"/>
      <c r="M52" s="390"/>
      <c r="N52" s="395"/>
      <c r="O52" s="390"/>
      <c r="P52" s="460"/>
      <c r="Q52" s="460"/>
      <c r="R52" s="460"/>
      <c r="S52" s="460"/>
      <c r="T52" s="460"/>
      <c r="U52" s="460"/>
      <c r="V52" s="460"/>
      <c r="W52" s="460"/>
      <c r="X52" s="460"/>
      <c r="Y52" s="460"/>
      <c r="Z52" s="460"/>
      <c r="AA52" s="460"/>
      <c r="AB52" s="460"/>
      <c r="AC52" s="460"/>
    </row>
    <row r="53" spans="1:29" s="29" customFormat="1" ht="19.5">
      <c r="A53" s="211"/>
      <c r="B53" s="211"/>
      <c r="C53" s="391"/>
      <c r="D53" s="212"/>
      <c r="E53" s="391"/>
      <c r="F53" s="390"/>
      <c r="G53" s="386"/>
      <c r="H53" s="386"/>
      <c r="I53" s="386"/>
      <c r="J53" s="386">
        <f t="shared" si="0"/>
        <v>0</v>
      </c>
      <c r="K53" s="387"/>
      <c r="L53" s="399"/>
      <c r="M53" s="390"/>
      <c r="N53" s="395"/>
      <c r="O53" s="390"/>
      <c r="P53" s="460"/>
      <c r="Q53" s="460"/>
      <c r="R53" s="460"/>
      <c r="S53" s="460"/>
      <c r="T53" s="460"/>
      <c r="U53" s="460"/>
      <c r="V53" s="460"/>
      <c r="W53" s="460"/>
      <c r="X53" s="460"/>
      <c r="Y53" s="460"/>
      <c r="Z53" s="460"/>
      <c r="AA53" s="460"/>
      <c r="AB53" s="460"/>
      <c r="AC53" s="460"/>
    </row>
    <row r="54" spans="1:29" s="29" customFormat="1" ht="19.5">
      <c r="A54" s="211"/>
      <c r="B54" s="211"/>
      <c r="C54" s="391"/>
      <c r="D54" s="212"/>
      <c r="E54" s="391"/>
      <c r="F54" s="390"/>
      <c r="G54" s="386"/>
      <c r="H54" s="386"/>
      <c r="I54" s="386"/>
      <c r="J54" s="386">
        <f t="shared" si="0"/>
        <v>0</v>
      </c>
      <c r="K54" s="387"/>
      <c r="L54" s="399"/>
      <c r="M54" s="390"/>
      <c r="N54" s="395"/>
      <c r="O54" s="390"/>
      <c r="P54" s="460"/>
      <c r="Q54" s="460"/>
      <c r="R54" s="460"/>
      <c r="S54" s="460"/>
      <c r="T54" s="460"/>
      <c r="U54" s="460"/>
      <c r="V54" s="460"/>
      <c r="W54" s="460"/>
      <c r="X54" s="460"/>
      <c r="Y54" s="460"/>
      <c r="Z54" s="460"/>
      <c r="AA54" s="460"/>
      <c r="AB54" s="460"/>
      <c r="AC54" s="460"/>
    </row>
    <row r="55" spans="1:29" s="29" customFormat="1" ht="19.5">
      <c r="A55" s="211"/>
      <c r="B55" s="211"/>
      <c r="C55" s="391"/>
      <c r="D55" s="212"/>
      <c r="E55" s="391"/>
      <c r="F55" s="390"/>
      <c r="G55" s="386"/>
      <c r="H55" s="386"/>
      <c r="I55" s="386"/>
      <c r="J55" s="386">
        <f t="shared" si="0"/>
        <v>0</v>
      </c>
      <c r="K55" s="387"/>
      <c r="L55" s="399"/>
      <c r="M55" s="390"/>
      <c r="N55" s="395"/>
      <c r="O55" s="390"/>
      <c r="P55" s="460"/>
      <c r="Q55" s="460"/>
      <c r="R55" s="460"/>
      <c r="S55" s="460"/>
      <c r="T55" s="460"/>
      <c r="U55" s="460"/>
      <c r="V55" s="460"/>
      <c r="W55" s="460"/>
      <c r="X55" s="460"/>
      <c r="Y55" s="460"/>
      <c r="Z55" s="460"/>
      <c r="AA55" s="460"/>
      <c r="AB55" s="460"/>
      <c r="AC55" s="460"/>
    </row>
    <row r="56" spans="1:29" s="29" customFormat="1" ht="19.5">
      <c r="A56" s="211"/>
      <c r="B56" s="211"/>
      <c r="C56" s="391"/>
      <c r="D56" s="212"/>
      <c r="E56" s="391"/>
      <c r="F56" s="390"/>
      <c r="G56" s="386"/>
      <c r="H56" s="386"/>
      <c r="I56" s="386"/>
      <c r="J56" s="386">
        <f t="shared" si="0"/>
        <v>0</v>
      </c>
      <c r="K56" s="387"/>
      <c r="L56" s="399"/>
      <c r="M56" s="390"/>
      <c r="N56" s="395"/>
      <c r="O56" s="390"/>
      <c r="P56" s="460"/>
      <c r="Q56" s="460"/>
      <c r="R56" s="460"/>
      <c r="S56" s="460"/>
      <c r="T56" s="460"/>
      <c r="U56" s="460"/>
      <c r="V56" s="460"/>
      <c r="W56" s="460"/>
      <c r="X56" s="460"/>
      <c r="Y56" s="460"/>
      <c r="Z56" s="460"/>
      <c r="AA56" s="460"/>
      <c r="AB56" s="460"/>
      <c r="AC56" s="460"/>
    </row>
    <row r="57" spans="1:29" s="29" customFormat="1" ht="19.5">
      <c r="A57" s="211"/>
      <c r="B57" s="211"/>
      <c r="C57" s="391"/>
      <c r="D57" s="212"/>
      <c r="E57" s="391"/>
      <c r="F57" s="390"/>
      <c r="G57" s="386"/>
      <c r="H57" s="386"/>
      <c r="I57" s="386"/>
      <c r="J57" s="386">
        <f t="shared" si="0"/>
        <v>0</v>
      </c>
      <c r="K57" s="387"/>
      <c r="L57" s="399"/>
      <c r="M57" s="390"/>
      <c r="N57" s="395"/>
      <c r="O57" s="390"/>
      <c r="P57" s="460"/>
      <c r="Q57" s="460"/>
      <c r="R57" s="460"/>
      <c r="S57" s="460"/>
      <c r="T57" s="460"/>
      <c r="U57" s="460"/>
      <c r="V57" s="460"/>
      <c r="W57" s="460"/>
      <c r="X57" s="460"/>
      <c r="Y57" s="460"/>
      <c r="Z57" s="460"/>
      <c r="AA57" s="460"/>
      <c r="AB57" s="460"/>
      <c r="AC57" s="460"/>
    </row>
    <row r="58" spans="1:29" s="29" customFormat="1" ht="19.5">
      <c r="A58" s="211"/>
      <c r="B58" s="211"/>
      <c r="C58" s="391"/>
      <c r="D58" s="212"/>
      <c r="E58" s="391"/>
      <c r="F58" s="390"/>
      <c r="G58" s="386"/>
      <c r="H58" s="386"/>
      <c r="I58" s="386"/>
      <c r="J58" s="386">
        <f t="shared" si="0"/>
        <v>0</v>
      </c>
      <c r="K58" s="387"/>
      <c r="L58" s="399"/>
      <c r="M58" s="390"/>
      <c r="N58" s="395"/>
      <c r="O58" s="390"/>
      <c r="P58" s="460"/>
      <c r="Q58" s="460"/>
      <c r="R58" s="460"/>
      <c r="S58" s="460"/>
      <c r="T58" s="460"/>
      <c r="U58" s="460"/>
      <c r="V58" s="460"/>
      <c r="W58" s="460"/>
      <c r="X58" s="460"/>
      <c r="Y58" s="460"/>
      <c r="Z58" s="460"/>
      <c r="AA58" s="460"/>
      <c r="AB58" s="460"/>
      <c r="AC58" s="460"/>
    </row>
    <row r="59" spans="1:29" s="29" customFormat="1" ht="19.5">
      <c r="A59" s="211"/>
      <c r="B59" s="211"/>
      <c r="C59" s="391"/>
      <c r="D59" s="212"/>
      <c r="E59" s="391"/>
      <c r="F59" s="390"/>
      <c r="G59" s="386"/>
      <c r="H59" s="386"/>
      <c r="I59" s="386"/>
      <c r="J59" s="386">
        <f t="shared" si="0"/>
        <v>0</v>
      </c>
      <c r="K59" s="387"/>
      <c r="L59" s="399"/>
      <c r="M59" s="390"/>
      <c r="N59" s="395"/>
      <c r="O59" s="390"/>
      <c r="P59" s="460"/>
      <c r="Q59" s="460"/>
      <c r="R59" s="460"/>
      <c r="S59" s="460"/>
      <c r="T59" s="460"/>
      <c r="U59" s="460"/>
      <c r="V59" s="460"/>
      <c r="W59" s="460"/>
      <c r="X59" s="460"/>
      <c r="Y59" s="460"/>
      <c r="Z59" s="460"/>
      <c r="AA59" s="460"/>
      <c r="AB59" s="460"/>
      <c r="AC59" s="460"/>
    </row>
    <row r="60" spans="1:29" s="29" customFormat="1" ht="19.5">
      <c r="A60" s="211"/>
      <c r="B60" s="211"/>
      <c r="C60" s="391"/>
      <c r="D60" s="212"/>
      <c r="E60" s="391"/>
      <c r="F60" s="390"/>
      <c r="G60" s="386"/>
      <c r="H60" s="386"/>
      <c r="I60" s="386"/>
      <c r="J60" s="386">
        <f t="shared" si="0"/>
        <v>0</v>
      </c>
      <c r="K60" s="387"/>
      <c r="L60" s="399"/>
      <c r="M60" s="390"/>
      <c r="N60" s="395"/>
      <c r="O60" s="390"/>
      <c r="P60" s="460"/>
      <c r="Q60" s="460"/>
      <c r="R60" s="460"/>
      <c r="S60" s="460"/>
      <c r="T60" s="460"/>
      <c r="U60" s="460"/>
      <c r="V60" s="460"/>
      <c r="W60" s="460"/>
      <c r="X60" s="460"/>
      <c r="Y60" s="460"/>
      <c r="Z60" s="460"/>
      <c r="AA60" s="460"/>
      <c r="AB60" s="460"/>
      <c r="AC60" s="460"/>
    </row>
    <row r="61" spans="1:29" s="29" customFormat="1" ht="19.5">
      <c r="A61" s="211"/>
      <c r="B61" s="211"/>
      <c r="C61" s="391"/>
      <c r="D61" s="212"/>
      <c r="E61" s="391"/>
      <c r="F61" s="390"/>
      <c r="G61" s="386"/>
      <c r="H61" s="386"/>
      <c r="I61" s="386"/>
      <c r="J61" s="386">
        <f t="shared" si="0"/>
        <v>0</v>
      </c>
      <c r="K61" s="387"/>
      <c r="L61" s="399"/>
      <c r="M61" s="390"/>
      <c r="N61" s="395"/>
      <c r="O61" s="390"/>
      <c r="P61" s="460"/>
      <c r="Q61" s="460"/>
      <c r="R61" s="460"/>
      <c r="S61" s="460"/>
      <c r="T61" s="460"/>
      <c r="U61" s="460"/>
      <c r="V61" s="460"/>
      <c r="W61" s="460"/>
      <c r="X61" s="460"/>
      <c r="Y61" s="460"/>
      <c r="Z61" s="460"/>
      <c r="AA61" s="460"/>
      <c r="AB61" s="460"/>
      <c r="AC61" s="460"/>
    </row>
    <row r="62" spans="1:29" s="29" customFormat="1" ht="19.5">
      <c r="A62" s="211"/>
      <c r="B62" s="211"/>
      <c r="C62" s="391"/>
      <c r="D62" s="212"/>
      <c r="E62" s="391"/>
      <c r="F62" s="390"/>
      <c r="G62" s="386"/>
      <c r="H62" s="386"/>
      <c r="I62" s="386"/>
      <c r="J62" s="386">
        <f t="shared" si="0"/>
        <v>0</v>
      </c>
      <c r="K62" s="387"/>
      <c r="L62" s="399"/>
      <c r="M62" s="390"/>
      <c r="N62" s="395"/>
      <c r="O62" s="390"/>
      <c r="P62" s="460"/>
      <c r="Q62" s="460"/>
      <c r="R62" s="460"/>
      <c r="S62" s="460"/>
      <c r="T62" s="460"/>
      <c r="U62" s="460"/>
      <c r="V62" s="460"/>
      <c r="W62" s="460"/>
      <c r="X62" s="460"/>
      <c r="Y62" s="460"/>
      <c r="Z62" s="460"/>
      <c r="AA62" s="460"/>
      <c r="AB62" s="460"/>
      <c r="AC62" s="460"/>
    </row>
    <row r="63" spans="1:29" s="29" customFormat="1" ht="19.5">
      <c r="A63" s="211"/>
      <c r="B63" s="211"/>
      <c r="C63" s="391"/>
      <c r="D63" s="212"/>
      <c r="E63" s="391"/>
      <c r="F63" s="390"/>
      <c r="G63" s="386"/>
      <c r="H63" s="386"/>
      <c r="I63" s="386"/>
      <c r="J63" s="386">
        <f t="shared" si="0"/>
        <v>0</v>
      </c>
      <c r="K63" s="387"/>
      <c r="L63" s="399"/>
      <c r="M63" s="390"/>
      <c r="N63" s="395"/>
      <c r="O63" s="390"/>
      <c r="P63" s="460"/>
      <c r="Q63" s="460"/>
      <c r="R63" s="460"/>
      <c r="S63" s="460"/>
      <c r="T63" s="460"/>
      <c r="U63" s="460"/>
      <c r="V63" s="460"/>
      <c r="W63" s="460"/>
      <c r="X63" s="460"/>
      <c r="Y63" s="460"/>
      <c r="Z63" s="460"/>
      <c r="AA63" s="460"/>
      <c r="AB63" s="460"/>
      <c r="AC63" s="460"/>
    </row>
    <row r="64" spans="1:29" s="29" customFormat="1" ht="19.5">
      <c r="A64" s="211"/>
      <c r="B64" s="211"/>
      <c r="C64" s="391"/>
      <c r="D64" s="212"/>
      <c r="E64" s="391"/>
      <c r="F64" s="390"/>
      <c r="G64" s="386"/>
      <c r="H64" s="386"/>
      <c r="I64" s="386"/>
      <c r="J64" s="386">
        <f t="shared" si="0"/>
        <v>0</v>
      </c>
      <c r="K64" s="387"/>
      <c r="L64" s="399"/>
      <c r="M64" s="390"/>
      <c r="N64" s="395"/>
      <c r="O64" s="390"/>
      <c r="P64" s="460"/>
      <c r="Q64" s="460"/>
      <c r="R64" s="460"/>
      <c r="S64" s="460"/>
      <c r="T64" s="460"/>
      <c r="U64" s="460"/>
      <c r="V64" s="460"/>
      <c r="W64" s="460"/>
      <c r="X64" s="460"/>
      <c r="Y64" s="460"/>
      <c r="Z64" s="460"/>
      <c r="AA64" s="460"/>
      <c r="AB64" s="460"/>
      <c r="AC64" s="460"/>
    </row>
    <row r="65" spans="1:29" s="29" customFormat="1" ht="19.5">
      <c r="A65" s="211"/>
      <c r="B65" s="211"/>
      <c r="C65" s="391"/>
      <c r="D65" s="212"/>
      <c r="E65" s="391"/>
      <c r="F65" s="390"/>
      <c r="G65" s="386"/>
      <c r="H65" s="386"/>
      <c r="I65" s="386"/>
      <c r="J65" s="386">
        <f t="shared" si="0"/>
        <v>0</v>
      </c>
      <c r="K65" s="387"/>
      <c r="L65" s="399"/>
      <c r="M65" s="390"/>
      <c r="N65" s="395"/>
      <c r="O65" s="390"/>
      <c r="P65" s="460"/>
      <c r="Q65" s="460"/>
      <c r="R65" s="460"/>
      <c r="S65" s="460"/>
      <c r="T65" s="460"/>
      <c r="U65" s="460"/>
      <c r="V65" s="460"/>
      <c r="W65" s="460"/>
      <c r="X65" s="460"/>
      <c r="Y65" s="460"/>
      <c r="Z65" s="460"/>
      <c r="AA65" s="460"/>
      <c r="AB65" s="460"/>
      <c r="AC65" s="460"/>
    </row>
    <row r="66" spans="1:29" s="29" customFormat="1" ht="19.5">
      <c r="A66" s="211"/>
      <c r="B66" s="211"/>
      <c r="C66" s="391"/>
      <c r="D66" s="212"/>
      <c r="E66" s="391"/>
      <c r="F66" s="390"/>
      <c r="G66" s="386"/>
      <c r="H66" s="386"/>
      <c r="I66" s="386"/>
      <c r="J66" s="386">
        <f t="shared" si="0"/>
        <v>0</v>
      </c>
      <c r="K66" s="387"/>
      <c r="L66" s="399"/>
      <c r="M66" s="390"/>
      <c r="N66" s="395"/>
      <c r="O66" s="390"/>
      <c r="P66" s="460"/>
      <c r="Q66" s="460"/>
      <c r="R66" s="460"/>
      <c r="S66" s="460"/>
      <c r="T66" s="460"/>
      <c r="U66" s="460"/>
      <c r="V66" s="460"/>
      <c r="W66" s="460"/>
      <c r="X66" s="460"/>
      <c r="Y66" s="460"/>
      <c r="Z66" s="460"/>
      <c r="AA66" s="460"/>
      <c r="AB66" s="460"/>
      <c r="AC66" s="460"/>
    </row>
    <row r="67" spans="1:29" s="29" customFormat="1" ht="19.5">
      <c r="A67" s="211"/>
      <c r="B67" s="211"/>
      <c r="C67" s="391"/>
      <c r="D67" s="212"/>
      <c r="E67" s="391"/>
      <c r="F67" s="390"/>
      <c r="G67" s="386"/>
      <c r="H67" s="386"/>
      <c r="I67" s="386"/>
      <c r="J67" s="386">
        <f t="shared" si="0"/>
        <v>0</v>
      </c>
      <c r="K67" s="387"/>
      <c r="L67" s="399"/>
      <c r="M67" s="390"/>
      <c r="N67" s="395"/>
      <c r="O67" s="390"/>
      <c r="P67" s="460"/>
      <c r="Q67" s="460"/>
      <c r="R67" s="460"/>
      <c r="S67" s="460"/>
      <c r="T67" s="460"/>
      <c r="U67" s="460"/>
      <c r="V67" s="460"/>
      <c r="W67" s="460"/>
      <c r="X67" s="460"/>
      <c r="Y67" s="460"/>
      <c r="Z67" s="460"/>
      <c r="AA67" s="460"/>
      <c r="AB67" s="460"/>
      <c r="AC67" s="460"/>
    </row>
    <row r="68" spans="1:29" s="29" customFormat="1" ht="19.5">
      <c r="A68" s="211"/>
      <c r="B68" s="211"/>
      <c r="C68" s="391"/>
      <c r="D68" s="212"/>
      <c r="E68" s="391"/>
      <c r="F68" s="390"/>
      <c r="G68" s="386"/>
      <c r="H68" s="386"/>
      <c r="I68" s="386"/>
      <c r="J68" s="386">
        <f t="shared" si="0"/>
        <v>0</v>
      </c>
      <c r="K68" s="387"/>
      <c r="L68" s="399"/>
      <c r="M68" s="390"/>
      <c r="N68" s="395"/>
      <c r="O68" s="390"/>
      <c r="P68" s="460"/>
      <c r="Q68" s="460"/>
      <c r="R68" s="460"/>
      <c r="S68" s="460"/>
      <c r="T68" s="460"/>
      <c r="U68" s="460"/>
      <c r="V68" s="460"/>
      <c r="W68" s="460"/>
      <c r="X68" s="460"/>
      <c r="Y68" s="460"/>
      <c r="Z68" s="460"/>
      <c r="AA68" s="460"/>
      <c r="AB68" s="460"/>
      <c r="AC68" s="460"/>
    </row>
    <row r="69" spans="1:29" s="29" customFormat="1" ht="19.5">
      <c r="A69" s="211"/>
      <c r="B69" s="211"/>
      <c r="C69" s="391"/>
      <c r="D69" s="212"/>
      <c r="E69" s="391"/>
      <c r="F69" s="390"/>
      <c r="G69" s="386"/>
      <c r="H69" s="386"/>
      <c r="I69" s="386"/>
      <c r="J69" s="386">
        <f t="shared" si="0"/>
        <v>0</v>
      </c>
      <c r="K69" s="387"/>
      <c r="L69" s="399"/>
      <c r="M69" s="390"/>
      <c r="N69" s="395"/>
      <c r="O69" s="390"/>
      <c r="P69" s="460"/>
      <c r="Q69" s="460"/>
      <c r="R69" s="460"/>
      <c r="S69" s="460"/>
      <c r="T69" s="460"/>
      <c r="U69" s="460"/>
      <c r="V69" s="460"/>
      <c r="W69" s="460"/>
      <c r="X69" s="460"/>
      <c r="Y69" s="460"/>
      <c r="Z69" s="460"/>
      <c r="AA69" s="460"/>
      <c r="AB69" s="460"/>
      <c r="AC69" s="460"/>
    </row>
    <row r="70" spans="1:29" s="29" customFormat="1" ht="19.5">
      <c r="A70" s="211"/>
      <c r="B70" s="211"/>
      <c r="C70" s="391"/>
      <c r="D70" s="212"/>
      <c r="E70" s="391"/>
      <c r="F70" s="390"/>
      <c r="G70" s="386"/>
      <c r="H70" s="386"/>
      <c r="I70" s="386"/>
      <c r="J70" s="386">
        <f t="shared" si="0"/>
        <v>0</v>
      </c>
      <c r="K70" s="387"/>
      <c r="L70" s="399"/>
      <c r="M70" s="390"/>
      <c r="N70" s="395"/>
      <c r="O70" s="390"/>
      <c r="P70" s="460"/>
      <c r="Q70" s="460"/>
      <c r="R70" s="460"/>
      <c r="S70" s="460"/>
      <c r="T70" s="460"/>
      <c r="U70" s="460"/>
      <c r="V70" s="460"/>
      <c r="W70" s="460"/>
      <c r="X70" s="460"/>
      <c r="Y70" s="460"/>
      <c r="Z70" s="460"/>
      <c r="AA70" s="460"/>
      <c r="AB70" s="460"/>
      <c r="AC70" s="460"/>
    </row>
    <row r="71" spans="1:29" s="29" customFormat="1" ht="19.5">
      <c r="A71" s="211"/>
      <c r="B71" s="211"/>
      <c r="C71" s="391"/>
      <c r="D71" s="212"/>
      <c r="E71" s="391"/>
      <c r="F71" s="390"/>
      <c r="G71" s="386"/>
      <c r="H71" s="386"/>
      <c r="I71" s="386"/>
      <c r="J71" s="386">
        <f t="shared" si="0"/>
        <v>0</v>
      </c>
      <c r="K71" s="387"/>
      <c r="L71" s="399"/>
      <c r="M71" s="390"/>
      <c r="N71" s="395"/>
      <c r="O71" s="390"/>
      <c r="P71" s="460"/>
      <c r="Q71" s="460"/>
      <c r="R71" s="460"/>
      <c r="S71" s="460"/>
      <c r="T71" s="460"/>
      <c r="U71" s="460"/>
      <c r="V71" s="460"/>
      <c r="W71" s="460"/>
      <c r="X71" s="460"/>
      <c r="Y71" s="460"/>
      <c r="Z71" s="460"/>
      <c r="AA71" s="460"/>
      <c r="AB71" s="460"/>
      <c r="AC71" s="460"/>
    </row>
    <row r="72" spans="1:29" s="29" customFormat="1" ht="19.5">
      <c r="A72" s="211"/>
      <c r="B72" s="211"/>
      <c r="C72" s="391"/>
      <c r="D72" s="212"/>
      <c r="E72" s="391"/>
      <c r="F72" s="390"/>
      <c r="G72" s="386"/>
      <c r="H72" s="386"/>
      <c r="I72" s="386"/>
      <c r="J72" s="386">
        <f t="shared" si="0"/>
        <v>0</v>
      </c>
      <c r="K72" s="387"/>
      <c r="L72" s="399"/>
      <c r="M72" s="390"/>
      <c r="N72" s="395"/>
      <c r="O72" s="390"/>
      <c r="P72" s="460"/>
      <c r="Q72" s="460"/>
      <c r="R72" s="460"/>
      <c r="S72" s="460"/>
      <c r="T72" s="460"/>
      <c r="U72" s="460"/>
      <c r="V72" s="460"/>
      <c r="W72" s="460"/>
      <c r="X72" s="460"/>
      <c r="Y72" s="460"/>
      <c r="Z72" s="460"/>
      <c r="AA72" s="460"/>
      <c r="AB72" s="460"/>
      <c r="AC72" s="460"/>
    </row>
    <row r="73" spans="1:29" s="29" customFormat="1" ht="19.5">
      <c r="A73" s="211"/>
      <c r="B73" s="211"/>
      <c r="C73" s="391"/>
      <c r="D73" s="212"/>
      <c r="E73" s="391"/>
      <c r="F73" s="390"/>
      <c r="G73" s="386"/>
      <c r="H73" s="386"/>
      <c r="I73" s="386"/>
      <c r="J73" s="386">
        <f t="shared" si="0"/>
        <v>0</v>
      </c>
      <c r="K73" s="387"/>
      <c r="L73" s="399"/>
      <c r="M73" s="390"/>
      <c r="N73" s="395"/>
      <c r="O73" s="390"/>
      <c r="P73" s="460"/>
      <c r="Q73" s="460"/>
      <c r="R73" s="460"/>
      <c r="S73" s="460"/>
      <c r="T73" s="460"/>
      <c r="U73" s="460"/>
      <c r="V73" s="460"/>
      <c r="W73" s="460"/>
      <c r="X73" s="460"/>
      <c r="Y73" s="460"/>
      <c r="Z73" s="460"/>
      <c r="AA73" s="460"/>
      <c r="AB73" s="460"/>
      <c r="AC73" s="460"/>
    </row>
    <row r="74" spans="1:29" s="29" customFormat="1" ht="19.5">
      <c r="A74" s="211"/>
      <c r="B74" s="211"/>
      <c r="C74" s="391"/>
      <c r="D74" s="212"/>
      <c r="E74" s="391"/>
      <c r="F74" s="390"/>
      <c r="G74" s="386"/>
      <c r="H74" s="386"/>
      <c r="I74" s="386"/>
      <c r="J74" s="386">
        <f t="shared" si="0"/>
        <v>0</v>
      </c>
      <c r="K74" s="387"/>
      <c r="L74" s="399"/>
      <c r="M74" s="390"/>
      <c r="N74" s="395"/>
      <c r="O74" s="390"/>
      <c r="P74" s="460"/>
      <c r="Q74" s="460"/>
      <c r="R74" s="460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</row>
    <row r="75" spans="1:29" s="29" customFormat="1" ht="19.5">
      <c r="A75" s="211"/>
      <c r="B75" s="211"/>
      <c r="C75" s="391"/>
      <c r="D75" s="212"/>
      <c r="E75" s="391"/>
      <c r="F75" s="390"/>
      <c r="G75" s="386"/>
      <c r="H75" s="386"/>
      <c r="I75" s="386"/>
      <c r="J75" s="386">
        <f t="shared" si="0"/>
        <v>0</v>
      </c>
      <c r="K75" s="387"/>
      <c r="L75" s="399"/>
      <c r="M75" s="390"/>
      <c r="N75" s="395"/>
      <c r="O75" s="390"/>
      <c r="P75" s="460"/>
      <c r="Q75" s="460"/>
      <c r="R75" s="460"/>
      <c r="S75" s="460"/>
      <c r="T75" s="460"/>
      <c r="U75" s="460"/>
      <c r="V75" s="460"/>
      <c r="W75" s="460"/>
      <c r="X75" s="460"/>
      <c r="Y75" s="460"/>
      <c r="Z75" s="460"/>
      <c r="AA75" s="460"/>
      <c r="AB75" s="460"/>
      <c r="AC75" s="460"/>
    </row>
    <row r="76" spans="1:29" s="29" customFormat="1" ht="19.5">
      <c r="A76" s="211"/>
      <c r="B76" s="211"/>
      <c r="C76" s="391"/>
      <c r="D76" s="212"/>
      <c r="E76" s="391"/>
      <c r="F76" s="390"/>
      <c r="G76" s="386"/>
      <c r="H76" s="386"/>
      <c r="I76" s="386"/>
      <c r="J76" s="386">
        <f t="shared" si="0"/>
        <v>0</v>
      </c>
      <c r="K76" s="387"/>
      <c r="L76" s="399"/>
      <c r="M76" s="390"/>
      <c r="N76" s="395"/>
      <c r="O76" s="390"/>
      <c r="P76" s="460"/>
      <c r="Q76" s="460"/>
      <c r="R76" s="460"/>
      <c r="S76" s="460"/>
      <c r="T76" s="460"/>
      <c r="U76" s="460"/>
      <c r="V76" s="460"/>
      <c r="W76" s="460"/>
      <c r="X76" s="460"/>
      <c r="Y76" s="460"/>
      <c r="Z76" s="460"/>
      <c r="AA76" s="460"/>
      <c r="AB76" s="460"/>
      <c r="AC76" s="460"/>
    </row>
    <row r="77" spans="1:29" s="29" customFormat="1" ht="19.5">
      <c r="A77" s="211"/>
      <c r="B77" s="211"/>
      <c r="C77" s="391"/>
      <c r="D77" s="212"/>
      <c r="E77" s="391"/>
      <c r="F77" s="390"/>
      <c r="G77" s="386"/>
      <c r="H77" s="386"/>
      <c r="I77" s="386"/>
      <c r="J77" s="386">
        <f t="shared" si="0"/>
        <v>0</v>
      </c>
      <c r="K77" s="387"/>
      <c r="L77" s="399"/>
      <c r="M77" s="390"/>
      <c r="N77" s="395"/>
      <c r="O77" s="390"/>
      <c r="P77" s="460"/>
      <c r="Q77" s="460"/>
      <c r="R77" s="460"/>
      <c r="S77" s="460"/>
      <c r="T77" s="460"/>
      <c r="U77" s="460"/>
      <c r="V77" s="460"/>
      <c r="W77" s="460"/>
      <c r="X77" s="460"/>
      <c r="Y77" s="460"/>
      <c r="Z77" s="460"/>
      <c r="AA77" s="460"/>
      <c r="AB77" s="460"/>
      <c r="AC77" s="460"/>
    </row>
    <row r="78" spans="1:29" s="29" customFormat="1" ht="19.5">
      <c r="A78" s="211"/>
      <c r="B78" s="211"/>
      <c r="C78" s="391"/>
      <c r="D78" s="212"/>
      <c r="E78" s="391"/>
      <c r="F78" s="390"/>
      <c r="G78" s="386"/>
      <c r="H78" s="386"/>
      <c r="I78" s="386"/>
      <c r="J78" s="386">
        <f t="shared" si="0"/>
        <v>0</v>
      </c>
      <c r="K78" s="387"/>
      <c r="L78" s="399"/>
      <c r="M78" s="390"/>
      <c r="N78" s="395"/>
      <c r="O78" s="390"/>
      <c r="P78" s="460"/>
      <c r="Q78" s="460"/>
      <c r="R78" s="460"/>
      <c r="S78" s="460"/>
      <c r="T78" s="460"/>
      <c r="U78" s="460"/>
      <c r="V78" s="460"/>
      <c r="W78" s="460"/>
      <c r="X78" s="460"/>
      <c r="Y78" s="460"/>
      <c r="Z78" s="460"/>
      <c r="AA78" s="460"/>
      <c r="AB78" s="460"/>
      <c r="AC78" s="460"/>
    </row>
    <row r="79" spans="1:29" s="29" customFormat="1" ht="19.5">
      <c r="A79" s="211"/>
      <c r="B79" s="211"/>
      <c r="C79" s="391"/>
      <c r="D79" s="212"/>
      <c r="E79" s="391"/>
      <c r="F79" s="390"/>
      <c r="G79" s="386"/>
      <c r="H79" s="386"/>
      <c r="I79" s="386"/>
      <c r="J79" s="386">
        <f t="shared" ref="J79:J142" si="1">LEN(I79)</f>
        <v>0</v>
      </c>
      <c r="K79" s="387"/>
      <c r="L79" s="399"/>
      <c r="M79" s="390"/>
      <c r="N79" s="395"/>
      <c r="O79" s="390"/>
      <c r="P79" s="460"/>
      <c r="Q79" s="460"/>
      <c r="R79" s="460"/>
      <c r="S79" s="460"/>
      <c r="T79" s="460"/>
      <c r="U79" s="460"/>
      <c r="V79" s="460"/>
      <c r="W79" s="460"/>
      <c r="X79" s="460"/>
      <c r="Y79" s="460"/>
      <c r="Z79" s="460"/>
      <c r="AA79" s="460"/>
      <c r="AB79" s="460"/>
      <c r="AC79" s="460"/>
    </row>
    <row r="80" spans="1:29" s="29" customFormat="1" ht="19.5">
      <c r="A80" s="211"/>
      <c r="B80" s="211"/>
      <c r="C80" s="391"/>
      <c r="D80" s="212"/>
      <c r="E80" s="391"/>
      <c r="F80" s="390"/>
      <c r="G80" s="386"/>
      <c r="H80" s="386"/>
      <c r="I80" s="386"/>
      <c r="J80" s="386">
        <f t="shared" si="1"/>
        <v>0</v>
      </c>
      <c r="K80" s="387"/>
      <c r="L80" s="399"/>
      <c r="M80" s="390"/>
      <c r="N80" s="395"/>
      <c r="O80" s="390"/>
      <c r="P80" s="460"/>
      <c r="Q80" s="460"/>
      <c r="R80" s="460"/>
      <c r="S80" s="460"/>
      <c r="T80" s="460"/>
      <c r="U80" s="460"/>
      <c r="V80" s="460"/>
      <c r="W80" s="460"/>
      <c r="X80" s="460"/>
      <c r="Y80" s="460"/>
      <c r="Z80" s="460"/>
      <c r="AA80" s="460"/>
      <c r="AB80" s="460"/>
      <c r="AC80" s="460"/>
    </row>
    <row r="81" spans="1:29" s="29" customFormat="1" ht="19.5">
      <c r="A81" s="211"/>
      <c r="B81" s="211"/>
      <c r="C81" s="391"/>
      <c r="D81" s="212"/>
      <c r="E81" s="391"/>
      <c r="F81" s="390"/>
      <c r="G81" s="386"/>
      <c r="H81" s="386"/>
      <c r="I81" s="386"/>
      <c r="J81" s="386">
        <f t="shared" si="1"/>
        <v>0</v>
      </c>
      <c r="K81" s="387"/>
      <c r="L81" s="399"/>
      <c r="M81" s="390"/>
      <c r="N81" s="395"/>
      <c r="O81" s="390"/>
      <c r="P81" s="460"/>
      <c r="Q81" s="460"/>
      <c r="R81" s="460"/>
      <c r="S81" s="460"/>
      <c r="T81" s="460"/>
      <c r="U81" s="460"/>
      <c r="V81" s="460"/>
      <c r="W81" s="460"/>
      <c r="X81" s="460"/>
      <c r="Y81" s="460"/>
      <c r="Z81" s="460"/>
      <c r="AA81" s="460"/>
      <c r="AB81" s="460"/>
      <c r="AC81" s="460"/>
    </row>
    <row r="82" spans="1:29" s="29" customFormat="1" ht="19.5">
      <c r="A82" s="211"/>
      <c r="B82" s="211"/>
      <c r="C82" s="391"/>
      <c r="D82" s="212"/>
      <c r="E82" s="391"/>
      <c r="F82" s="390"/>
      <c r="G82" s="386"/>
      <c r="H82" s="386"/>
      <c r="I82" s="386"/>
      <c r="J82" s="386">
        <f t="shared" si="1"/>
        <v>0</v>
      </c>
      <c r="K82" s="387"/>
      <c r="L82" s="399"/>
      <c r="M82" s="390"/>
      <c r="N82" s="395"/>
      <c r="O82" s="390"/>
      <c r="P82" s="460"/>
      <c r="Q82" s="460"/>
      <c r="R82" s="460"/>
      <c r="S82" s="460"/>
      <c r="T82" s="460"/>
      <c r="U82" s="460"/>
      <c r="V82" s="460"/>
      <c r="W82" s="460"/>
      <c r="X82" s="460"/>
      <c r="Y82" s="460"/>
      <c r="Z82" s="460"/>
      <c r="AA82" s="460"/>
      <c r="AB82" s="460"/>
      <c r="AC82" s="460"/>
    </row>
    <row r="83" spans="1:29" s="29" customFormat="1" ht="19.5">
      <c r="A83" s="211"/>
      <c r="B83" s="211"/>
      <c r="C83" s="391"/>
      <c r="D83" s="212"/>
      <c r="E83" s="391"/>
      <c r="F83" s="390"/>
      <c r="G83" s="386"/>
      <c r="H83" s="386"/>
      <c r="I83" s="386"/>
      <c r="J83" s="386">
        <f t="shared" si="1"/>
        <v>0</v>
      </c>
      <c r="K83" s="387"/>
      <c r="L83" s="399"/>
      <c r="M83" s="390"/>
      <c r="N83" s="395"/>
      <c r="O83" s="390"/>
      <c r="P83" s="460"/>
      <c r="Q83" s="460"/>
      <c r="R83" s="460"/>
      <c r="S83" s="460"/>
      <c r="T83" s="460"/>
      <c r="U83" s="460"/>
      <c r="V83" s="460"/>
      <c r="W83" s="460"/>
      <c r="X83" s="460"/>
      <c r="Y83" s="460"/>
      <c r="Z83" s="460"/>
      <c r="AA83" s="460"/>
      <c r="AB83" s="460"/>
      <c r="AC83" s="460"/>
    </row>
    <row r="84" spans="1:29" s="29" customFormat="1" ht="19.5">
      <c r="A84" s="211"/>
      <c r="B84" s="211"/>
      <c r="C84" s="391"/>
      <c r="D84" s="212"/>
      <c r="E84" s="391"/>
      <c r="F84" s="390"/>
      <c r="G84" s="386"/>
      <c r="H84" s="386"/>
      <c r="I84" s="386"/>
      <c r="J84" s="386">
        <f t="shared" si="1"/>
        <v>0</v>
      </c>
      <c r="K84" s="387"/>
      <c r="L84" s="399"/>
      <c r="M84" s="390"/>
      <c r="N84" s="395"/>
      <c r="O84" s="390"/>
      <c r="P84" s="460"/>
      <c r="Q84" s="460"/>
      <c r="R84" s="460"/>
      <c r="S84" s="460"/>
      <c r="T84" s="460"/>
      <c r="U84" s="460"/>
      <c r="V84" s="460"/>
      <c r="W84" s="460"/>
      <c r="X84" s="460"/>
      <c r="Y84" s="460"/>
      <c r="Z84" s="460"/>
      <c r="AA84" s="460"/>
      <c r="AB84" s="460"/>
      <c r="AC84" s="460"/>
    </row>
    <row r="85" spans="1:29" s="29" customFormat="1" ht="19.5">
      <c r="A85" s="211"/>
      <c r="B85" s="211"/>
      <c r="C85" s="391"/>
      <c r="D85" s="212"/>
      <c r="E85" s="391"/>
      <c r="F85" s="390"/>
      <c r="G85" s="386"/>
      <c r="H85" s="386"/>
      <c r="I85" s="386"/>
      <c r="J85" s="386">
        <f t="shared" si="1"/>
        <v>0</v>
      </c>
      <c r="K85" s="387"/>
      <c r="L85" s="399"/>
      <c r="M85" s="390"/>
      <c r="N85" s="395"/>
      <c r="O85" s="390"/>
      <c r="P85" s="460"/>
      <c r="Q85" s="460"/>
      <c r="R85" s="460"/>
      <c r="S85" s="460"/>
      <c r="T85" s="460"/>
      <c r="U85" s="460"/>
      <c r="V85" s="460"/>
      <c r="W85" s="460"/>
      <c r="X85" s="460"/>
      <c r="Y85" s="460"/>
      <c r="Z85" s="460"/>
      <c r="AA85" s="460"/>
      <c r="AB85" s="460"/>
      <c r="AC85" s="460"/>
    </row>
    <row r="86" spans="1:29" s="29" customFormat="1" ht="19.5">
      <c r="A86" s="211"/>
      <c r="B86" s="211"/>
      <c r="C86" s="391"/>
      <c r="D86" s="212"/>
      <c r="E86" s="391"/>
      <c r="F86" s="390"/>
      <c r="G86" s="386"/>
      <c r="H86" s="386"/>
      <c r="I86" s="386"/>
      <c r="J86" s="386">
        <f t="shared" si="1"/>
        <v>0</v>
      </c>
      <c r="K86" s="387"/>
      <c r="L86" s="399"/>
      <c r="M86" s="390"/>
      <c r="N86" s="395"/>
      <c r="O86" s="390"/>
      <c r="P86" s="460"/>
      <c r="Q86" s="460"/>
      <c r="R86" s="460"/>
      <c r="S86" s="460"/>
      <c r="T86" s="460"/>
      <c r="U86" s="460"/>
      <c r="V86" s="460"/>
      <c r="W86" s="460"/>
      <c r="X86" s="460"/>
      <c r="Y86" s="460"/>
      <c r="Z86" s="460"/>
      <c r="AA86" s="460"/>
      <c r="AB86" s="460"/>
      <c r="AC86" s="460"/>
    </row>
    <row r="87" spans="1:29" s="29" customFormat="1" ht="19.5">
      <c r="A87" s="211"/>
      <c r="B87" s="211"/>
      <c r="C87" s="391"/>
      <c r="D87" s="212"/>
      <c r="E87" s="391"/>
      <c r="F87" s="390"/>
      <c r="G87" s="386"/>
      <c r="H87" s="386"/>
      <c r="I87" s="386"/>
      <c r="J87" s="386">
        <f t="shared" si="1"/>
        <v>0</v>
      </c>
      <c r="K87" s="387"/>
      <c r="L87" s="399"/>
      <c r="M87" s="390"/>
      <c r="N87" s="395"/>
      <c r="O87" s="390"/>
      <c r="P87" s="460"/>
      <c r="Q87" s="460"/>
      <c r="R87" s="460"/>
      <c r="S87" s="460"/>
      <c r="T87" s="460"/>
      <c r="U87" s="460"/>
      <c r="V87" s="460"/>
      <c r="W87" s="460"/>
      <c r="X87" s="460"/>
      <c r="Y87" s="460"/>
      <c r="Z87" s="460"/>
      <c r="AA87" s="460"/>
      <c r="AB87" s="460"/>
      <c r="AC87" s="460"/>
    </row>
    <row r="88" spans="1:29" s="29" customFormat="1" ht="19.5">
      <c r="A88" s="211"/>
      <c r="B88" s="211"/>
      <c r="C88" s="391"/>
      <c r="D88" s="212"/>
      <c r="E88" s="391"/>
      <c r="F88" s="390"/>
      <c r="G88" s="386"/>
      <c r="H88" s="386"/>
      <c r="I88" s="386"/>
      <c r="J88" s="386">
        <f t="shared" si="1"/>
        <v>0</v>
      </c>
      <c r="K88" s="387"/>
      <c r="L88" s="399"/>
      <c r="M88" s="390"/>
      <c r="N88" s="395"/>
      <c r="O88" s="390"/>
      <c r="P88" s="460"/>
      <c r="Q88" s="460"/>
      <c r="R88" s="460"/>
      <c r="S88" s="460"/>
      <c r="T88" s="460"/>
      <c r="U88" s="460"/>
      <c r="V88" s="460"/>
      <c r="W88" s="460"/>
      <c r="X88" s="460"/>
      <c r="Y88" s="460"/>
      <c r="Z88" s="460"/>
      <c r="AA88" s="460"/>
      <c r="AB88" s="460"/>
      <c r="AC88" s="460"/>
    </row>
    <row r="89" spans="1:29" s="29" customFormat="1" ht="19.5">
      <c r="A89" s="211"/>
      <c r="B89" s="211"/>
      <c r="C89" s="391"/>
      <c r="D89" s="212"/>
      <c r="E89" s="391"/>
      <c r="F89" s="390"/>
      <c r="G89" s="386"/>
      <c r="H89" s="386"/>
      <c r="I89" s="386"/>
      <c r="J89" s="386">
        <f t="shared" si="1"/>
        <v>0</v>
      </c>
      <c r="K89" s="387"/>
      <c r="L89" s="399"/>
      <c r="M89" s="390"/>
      <c r="N89" s="395"/>
      <c r="O89" s="390"/>
      <c r="P89" s="460"/>
      <c r="Q89" s="460"/>
      <c r="R89" s="460"/>
      <c r="S89" s="460"/>
      <c r="T89" s="460"/>
      <c r="U89" s="460"/>
      <c r="V89" s="460"/>
      <c r="W89" s="460"/>
      <c r="X89" s="460"/>
      <c r="Y89" s="460"/>
      <c r="Z89" s="460"/>
      <c r="AA89" s="460"/>
      <c r="AB89" s="460"/>
      <c r="AC89" s="460"/>
    </row>
    <row r="90" spans="1:29" s="29" customFormat="1" ht="19.5">
      <c r="A90" s="211"/>
      <c r="B90" s="211"/>
      <c r="C90" s="391"/>
      <c r="D90" s="212"/>
      <c r="E90" s="391"/>
      <c r="F90" s="390"/>
      <c r="G90" s="386"/>
      <c r="H90" s="386"/>
      <c r="I90" s="386"/>
      <c r="J90" s="386">
        <f t="shared" si="1"/>
        <v>0</v>
      </c>
      <c r="K90" s="387"/>
      <c r="L90" s="399"/>
      <c r="M90" s="390"/>
      <c r="N90" s="395"/>
      <c r="O90" s="390"/>
      <c r="P90" s="460"/>
      <c r="Q90" s="460"/>
      <c r="R90" s="460"/>
      <c r="S90" s="460"/>
      <c r="T90" s="460"/>
      <c r="U90" s="460"/>
      <c r="V90" s="460"/>
      <c r="W90" s="460"/>
      <c r="X90" s="460"/>
      <c r="Y90" s="460"/>
      <c r="Z90" s="460"/>
      <c r="AA90" s="460"/>
      <c r="AB90" s="460"/>
      <c r="AC90" s="460"/>
    </row>
    <row r="91" spans="1:29" s="29" customFormat="1" ht="19.5">
      <c r="A91" s="211"/>
      <c r="B91" s="211"/>
      <c r="C91" s="391"/>
      <c r="D91" s="212"/>
      <c r="E91" s="391"/>
      <c r="F91" s="390"/>
      <c r="G91" s="386"/>
      <c r="H91" s="386"/>
      <c r="I91" s="386"/>
      <c r="J91" s="386">
        <f t="shared" si="1"/>
        <v>0</v>
      </c>
      <c r="K91" s="387"/>
      <c r="L91" s="399"/>
      <c r="M91" s="390"/>
      <c r="N91" s="395"/>
      <c r="O91" s="390"/>
      <c r="P91" s="460"/>
      <c r="Q91" s="460"/>
      <c r="R91" s="460"/>
      <c r="S91" s="460"/>
      <c r="T91" s="460"/>
      <c r="U91" s="460"/>
      <c r="V91" s="460"/>
      <c r="W91" s="460"/>
      <c r="X91" s="460"/>
      <c r="Y91" s="460"/>
      <c r="Z91" s="460"/>
      <c r="AA91" s="460"/>
      <c r="AB91" s="460"/>
      <c r="AC91" s="460"/>
    </row>
    <row r="92" spans="1:29" s="29" customFormat="1" ht="19.5">
      <c r="A92" s="211"/>
      <c r="B92" s="211"/>
      <c r="C92" s="391"/>
      <c r="D92" s="212"/>
      <c r="E92" s="391"/>
      <c r="F92" s="390"/>
      <c r="G92" s="386"/>
      <c r="H92" s="386"/>
      <c r="I92" s="386"/>
      <c r="J92" s="386">
        <f t="shared" si="1"/>
        <v>0</v>
      </c>
      <c r="K92" s="387"/>
      <c r="L92" s="399"/>
      <c r="M92" s="390"/>
      <c r="N92" s="395"/>
      <c r="O92" s="390"/>
      <c r="P92" s="460"/>
      <c r="Q92" s="460"/>
      <c r="R92" s="460"/>
      <c r="S92" s="460"/>
      <c r="T92" s="460"/>
      <c r="U92" s="460"/>
      <c r="V92" s="460"/>
      <c r="W92" s="460"/>
      <c r="X92" s="460"/>
      <c r="Y92" s="460"/>
      <c r="Z92" s="460"/>
      <c r="AA92" s="460"/>
      <c r="AB92" s="460"/>
      <c r="AC92" s="460"/>
    </row>
    <row r="93" spans="1:29" s="29" customFormat="1" ht="19.5">
      <c r="A93" s="211"/>
      <c r="B93" s="211"/>
      <c r="C93" s="391"/>
      <c r="D93" s="212"/>
      <c r="E93" s="391"/>
      <c r="F93" s="390"/>
      <c r="G93" s="386"/>
      <c r="H93" s="386"/>
      <c r="I93" s="386"/>
      <c r="J93" s="386">
        <f t="shared" si="1"/>
        <v>0</v>
      </c>
      <c r="K93" s="387"/>
      <c r="L93" s="399"/>
      <c r="M93" s="390"/>
      <c r="N93" s="395"/>
      <c r="O93" s="390"/>
      <c r="P93" s="460"/>
      <c r="Q93" s="460"/>
      <c r="R93" s="460"/>
      <c r="S93" s="460"/>
      <c r="T93" s="460"/>
      <c r="U93" s="460"/>
      <c r="V93" s="460"/>
      <c r="W93" s="460"/>
      <c r="X93" s="460"/>
      <c r="Y93" s="460"/>
      <c r="Z93" s="460"/>
      <c r="AA93" s="460"/>
      <c r="AB93" s="460"/>
      <c r="AC93" s="460"/>
    </row>
    <row r="94" spans="1:29" s="29" customFormat="1" ht="19.5">
      <c r="A94" s="211"/>
      <c r="B94" s="211"/>
      <c r="C94" s="391"/>
      <c r="D94" s="212"/>
      <c r="E94" s="391"/>
      <c r="F94" s="390"/>
      <c r="G94" s="386"/>
      <c r="H94" s="386"/>
      <c r="I94" s="386"/>
      <c r="J94" s="386">
        <f t="shared" si="1"/>
        <v>0</v>
      </c>
      <c r="K94" s="387"/>
      <c r="L94" s="399"/>
      <c r="M94" s="390"/>
      <c r="N94" s="395"/>
      <c r="O94" s="390"/>
      <c r="P94" s="460"/>
      <c r="Q94" s="460"/>
      <c r="R94" s="460"/>
      <c r="S94" s="460"/>
      <c r="T94" s="460"/>
      <c r="U94" s="460"/>
      <c r="V94" s="460"/>
      <c r="W94" s="460"/>
      <c r="X94" s="460"/>
      <c r="Y94" s="460"/>
      <c r="Z94" s="460"/>
      <c r="AA94" s="460"/>
      <c r="AB94" s="460"/>
      <c r="AC94" s="460"/>
    </row>
    <row r="95" spans="1:29" s="29" customFormat="1" ht="19.5">
      <c r="A95" s="211"/>
      <c r="B95" s="211"/>
      <c r="C95" s="391"/>
      <c r="D95" s="212"/>
      <c r="E95" s="391"/>
      <c r="F95" s="390"/>
      <c r="G95" s="386"/>
      <c r="H95" s="386"/>
      <c r="I95" s="386"/>
      <c r="J95" s="386">
        <f t="shared" si="1"/>
        <v>0</v>
      </c>
      <c r="K95" s="387"/>
      <c r="L95" s="399"/>
      <c r="M95" s="390"/>
      <c r="N95" s="395"/>
      <c r="O95" s="390"/>
      <c r="P95" s="460"/>
      <c r="Q95" s="460"/>
      <c r="R95" s="460"/>
      <c r="S95" s="460"/>
      <c r="T95" s="460"/>
      <c r="U95" s="460"/>
      <c r="V95" s="460"/>
      <c r="W95" s="460"/>
      <c r="X95" s="460"/>
      <c r="Y95" s="460"/>
      <c r="Z95" s="460"/>
      <c r="AA95" s="460"/>
      <c r="AB95" s="460"/>
      <c r="AC95" s="460"/>
    </row>
    <row r="96" spans="1:29" s="29" customFormat="1" ht="19.5">
      <c r="A96" s="211"/>
      <c r="B96" s="211"/>
      <c r="C96" s="391"/>
      <c r="D96" s="212"/>
      <c r="E96" s="391"/>
      <c r="F96" s="390"/>
      <c r="G96" s="386"/>
      <c r="H96" s="386"/>
      <c r="I96" s="386"/>
      <c r="J96" s="386">
        <f t="shared" si="1"/>
        <v>0</v>
      </c>
      <c r="K96" s="387"/>
      <c r="L96" s="399"/>
      <c r="M96" s="390"/>
      <c r="N96" s="395"/>
      <c r="O96" s="390"/>
      <c r="P96" s="460"/>
      <c r="Q96" s="460"/>
      <c r="R96" s="460"/>
      <c r="S96" s="460"/>
      <c r="T96" s="460"/>
      <c r="U96" s="460"/>
      <c r="V96" s="460"/>
      <c r="W96" s="460"/>
      <c r="X96" s="460"/>
      <c r="Y96" s="460"/>
      <c r="Z96" s="460"/>
      <c r="AA96" s="460"/>
      <c r="AB96" s="460"/>
      <c r="AC96" s="460"/>
    </row>
    <row r="97" spans="1:29" s="29" customFormat="1" ht="19.5">
      <c r="A97" s="211"/>
      <c r="B97" s="211"/>
      <c r="C97" s="391"/>
      <c r="D97" s="212"/>
      <c r="E97" s="391"/>
      <c r="F97" s="390"/>
      <c r="G97" s="386"/>
      <c r="H97" s="386"/>
      <c r="I97" s="386"/>
      <c r="J97" s="386">
        <f t="shared" si="1"/>
        <v>0</v>
      </c>
      <c r="K97" s="387"/>
      <c r="L97" s="399"/>
      <c r="M97" s="390"/>
      <c r="N97" s="395"/>
      <c r="O97" s="390"/>
      <c r="P97" s="460"/>
      <c r="Q97" s="460"/>
      <c r="R97" s="460"/>
      <c r="S97" s="460"/>
      <c r="T97" s="460"/>
      <c r="U97" s="460"/>
      <c r="V97" s="460"/>
      <c r="W97" s="460"/>
      <c r="X97" s="460"/>
      <c r="Y97" s="460"/>
      <c r="Z97" s="460"/>
      <c r="AA97" s="460"/>
      <c r="AB97" s="460"/>
      <c r="AC97" s="460"/>
    </row>
    <row r="98" spans="1:29" s="29" customFormat="1" ht="19.5">
      <c r="A98" s="211"/>
      <c r="B98" s="211"/>
      <c r="C98" s="391"/>
      <c r="D98" s="212"/>
      <c r="E98" s="391"/>
      <c r="F98" s="390"/>
      <c r="G98" s="386"/>
      <c r="H98" s="386"/>
      <c r="I98" s="386"/>
      <c r="J98" s="386">
        <f t="shared" si="1"/>
        <v>0</v>
      </c>
      <c r="K98" s="387"/>
      <c r="L98" s="399"/>
      <c r="M98" s="390"/>
      <c r="N98" s="395"/>
      <c r="O98" s="390"/>
      <c r="P98" s="460"/>
      <c r="Q98" s="460"/>
      <c r="R98" s="460"/>
      <c r="S98" s="460"/>
      <c r="T98" s="460"/>
      <c r="U98" s="460"/>
      <c r="V98" s="460"/>
      <c r="W98" s="460"/>
      <c r="X98" s="460"/>
      <c r="Y98" s="460"/>
      <c r="Z98" s="460"/>
      <c r="AA98" s="460"/>
      <c r="AB98" s="460"/>
      <c r="AC98" s="460"/>
    </row>
    <row r="99" spans="1:29" s="29" customFormat="1" ht="19.5">
      <c r="A99" s="211"/>
      <c r="B99" s="211"/>
      <c r="C99" s="391"/>
      <c r="D99" s="212"/>
      <c r="E99" s="391"/>
      <c r="F99" s="390"/>
      <c r="G99" s="386"/>
      <c r="H99" s="386"/>
      <c r="I99" s="386"/>
      <c r="J99" s="386">
        <f t="shared" si="1"/>
        <v>0</v>
      </c>
      <c r="K99" s="387"/>
      <c r="L99" s="399"/>
      <c r="M99" s="390"/>
      <c r="N99" s="395"/>
      <c r="O99" s="390"/>
      <c r="P99" s="460"/>
      <c r="Q99" s="460"/>
      <c r="R99" s="460"/>
      <c r="S99" s="460"/>
      <c r="T99" s="460"/>
      <c r="U99" s="460"/>
      <c r="V99" s="460"/>
      <c r="W99" s="460"/>
      <c r="X99" s="460"/>
      <c r="Y99" s="460"/>
      <c r="Z99" s="460"/>
      <c r="AA99" s="460"/>
      <c r="AB99" s="460"/>
      <c r="AC99" s="460"/>
    </row>
    <row r="100" spans="1:29" s="29" customFormat="1" ht="19.5">
      <c r="A100" s="211"/>
      <c r="B100" s="211"/>
      <c r="C100" s="391"/>
      <c r="D100" s="212"/>
      <c r="E100" s="391"/>
      <c r="F100" s="390"/>
      <c r="G100" s="386"/>
      <c r="H100" s="386"/>
      <c r="I100" s="386"/>
      <c r="J100" s="386">
        <f t="shared" si="1"/>
        <v>0</v>
      </c>
      <c r="K100" s="387"/>
      <c r="L100" s="399"/>
      <c r="M100" s="390"/>
      <c r="N100" s="395"/>
      <c r="O100" s="390"/>
      <c r="P100" s="460"/>
      <c r="Q100" s="460"/>
      <c r="R100" s="460"/>
      <c r="S100" s="460"/>
      <c r="T100" s="460"/>
      <c r="U100" s="460"/>
      <c r="V100" s="460"/>
      <c r="W100" s="460"/>
      <c r="X100" s="460"/>
      <c r="Y100" s="460"/>
      <c r="Z100" s="460"/>
      <c r="AA100" s="460"/>
      <c r="AB100" s="460"/>
      <c r="AC100" s="460"/>
    </row>
    <row r="101" spans="1:29" s="29" customFormat="1" ht="19.5">
      <c r="A101" s="211"/>
      <c r="B101" s="211"/>
      <c r="C101" s="391"/>
      <c r="D101" s="212"/>
      <c r="E101" s="391"/>
      <c r="F101" s="390"/>
      <c r="G101" s="386"/>
      <c r="H101" s="386"/>
      <c r="I101" s="386"/>
      <c r="J101" s="386">
        <f t="shared" si="1"/>
        <v>0</v>
      </c>
      <c r="K101" s="387"/>
      <c r="L101" s="399"/>
      <c r="M101" s="390"/>
      <c r="N101" s="395"/>
      <c r="O101" s="390"/>
      <c r="P101" s="460"/>
      <c r="Q101" s="460"/>
      <c r="R101" s="460"/>
      <c r="S101" s="460"/>
      <c r="T101" s="460"/>
      <c r="U101" s="460"/>
      <c r="V101" s="460"/>
      <c r="W101" s="460"/>
      <c r="X101" s="460"/>
      <c r="Y101" s="460"/>
      <c r="Z101" s="460"/>
      <c r="AA101" s="460"/>
      <c r="AB101" s="460"/>
      <c r="AC101" s="460"/>
    </row>
    <row r="102" spans="1:29" s="29" customFormat="1" ht="19.5">
      <c r="A102" s="211"/>
      <c r="B102" s="211"/>
      <c r="C102" s="391"/>
      <c r="D102" s="212"/>
      <c r="E102" s="391"/>
      <c r="F102" s="390"/>
      <c r="G102" s="386"/>
      <c r="H102" s="386"/>
      <c r="I102" s="386"/>
      <c r="J102" s="386">
        <f t="shared" si="1"/>
        <v>0</v>
      </c>
      <c r="K102" s="387"/>
      <c r="L102" s="399"/>
      <c r="M102" s="390"/>
      <c r="N102" s="395"/>
      <c r="O102" s="390"/>
      <c r="P102" s="460"/>
      <c r="Q102" s="460"/>
      <c r="R102" s="460"/>
      <c r="S102" s="460"/>
      <c r="T102" s="460"/>
      <c r="U102" s="460"/>
      <c r="V102" s="460"/>
      <c r="W102" s="460"/>
      <c r="X102" s="460"/>
      <c r="Y102" s="460"/>
      <c r="Z102" s="460"/>
      <c r="AA102" s="460"/>
      <c r="AB102" s="460"/>
      <c r="AC102" s="460"/>
    </row>
    <row r="103" spans="1:29" s="29" customFormat="1" ht="19.5">
      <c r="A103" s="211"/>
      <c r="B103" s="211"/>
      <c r="C103" s="391"/>
      <c r="D103" s="212"/>
      <c r="E103" s="391"/>
      <c r="F103" s="390"/>
      <c r="G103" s="386"/>
      <c r="H103" s="386"/>
      <c r="I103" s="386"/>
      <c r="J103" s="386">
        <f t="shared" si="1"/>
        <v>0</v>
      </c>
      <c r="K103" s="387"/>
      <c r="L103" s="399"/>
      <c r="M103" s="390"/>
      <c r="N103" s="395"/>
      <c r="O103" s="390"/>
      <c r="P103" s="460"/>
      <c r="Q103" s="460"/>
      <c r="R103" s="460"/>
      <c r="S103" s="460"/>
      <c r="T103" s="460"/>
      <c r="U103" s="460"/>
      <c r="V103" s="460"/>
      <c r="W103" s="460"/>
      <c r="X103" s="460"/>
      <c r="Y103" s="460"/>
      <c r="Z103" s="460"/>
      <c r="AA103" s="460"/>
      <c r="AB103" s="460"/>
      <c r="AC103" s="460"/>
    </row>
    <row r="104" spans="1:29" s="29" customFormat="1" ht="19.5">
      <c r="A104" s="211"/>
      <c r="B104" s="211"/>
      <c r="C104" s="391"/>
      <c r="D104" s="212"/>
      <c r="E104" s="391"/>
      <c r="F104" s="390"/>
      <c r="G104" s="386"/>
      <c r="H104" s="386"/>
      <c r="I104" s="386"/>
      <c r="J104" s="386">
        <f t="shared" si="1"/>
        <v>0</v>
      </c>
      <c r="K104" s="387"/>
      <c r="L104" s="399"/>
      <c r="M104" s="390"/>
      <c r="N104" s="395"/>
      <c r="O104" s="390"/>
      <c r="P104" s="460"/>
      <c r="Q104" s="460"/>
      <c r="R104" s="460"/>
      <c r="S104" s="460"/>
      <c r="T104" s="460"/>
      <c r="U104" s="460"/>
      <c r="V104" s="460"/>
      <c r="W104" s="460"/>
      <c r="X104" s="460"/>
      <c r="Y104" s="460"/>
      <c r="Z104" s="460"/>
      <c r="AA104" s="460"/>
      <c r="AB104" s="460"/>
      <c r="AC104" s="460"/>
    </row>
    <row r="105" spans="1:29" s="29" customFormat="1" ht="19.5">
      <c r="A105" s="211"/>
      <c r="B105" s="211"/>
      <c r="C105" s="391"/>
      <c r="D105" s="212"/>
      <c r="E105" s="391"/>
      <c r="F105" s="390"/>
      <c r="G105" s="386"/>
      <c r="H105" s="386"/>
      <c r="I105" s="386"/>
      <c r="J105" s="386">
        <f t="shared" si="1"/>
        <v>0</v>
      </c>
      <c r="K105" s="387"/>
      <c r="L105" s="399"/>
      <c r="M105" s="390"/>
      <c r="N105" s="395"/>
      <c r="O105" s="390"/>
      <c r="P105" s="460"/>
      <c r="Q105" s="460"/>
      <c r="R105" s="460"/>
      <c r="S105" s="460"/>
      <c r="T105" s="460"/>
      <c r="U105" s="460"/>
      <c r="V105" s="460"/>
      <c r="W105" s="460"/>
      <c r="X105" s="460"/>
      <c r="Y105" s="460"/>
      <c r="Z105" s="460"/>
      <c r="AA105" s="460"/>
      <c r="AB105" s="460"/>
      <c r="AC105" s="460"/>
    </row>
    <row r="106" spans="1:29" s="29" customFormat="1" ht="19.5">
      <c r="A106" s="211"/>
      <c r="B106" s="211"/>
      <c r="C106" s="391"/>
      <c r="D106" s="212"/>
      <c r="E106" s="391"/>
      <c r="F106" s="390"/>
      <c r="G106" s="386"/>
      <c r="H106" s="386"/>
      <c r="I106" s="386"/>
      <c r="J106" s="386">
        <f t="shared" si="1"/>
        <v>0</v>
      </c>
      <c r="K106" s="387"/>
      <c r="L106" s="399"/>
      <c r="M106" s="390"/>
      <c r="N106" s="395"/>
      <c r="O106" s="390"/>
      <c r="P106" s="460"/>
      <c r="Q106" s="460"/>
      <c r="R106" s="460"/>
      <c r="S106" s="460"/>
      <c r="T106" s="460"/>
      <c r="U106" s="460"/>
      <c r="V106" s="460"/>
      <c r="W106" s="460"/>
      <c r="X106" s="460"/>
      <c r="Y106" s="460"/>
      <c r="Z106" s="460"/>
      <c r="AA106" s="460"/>
      <c r="AB106" s="460"/>
      <c r="AC106" s="460"/>
    </row>
    <row r="107" spans="1:29" s="29" customFormat="1" ht="19.5">
      <c r="A107" s="211"/>
      <c r="B107" s="211"/>
      <c r="C107" s="391"/>
      <c r="D107" s="212"/>
      <c r="E107" s="391"/>
      <c r="F107" s="390"/>
      <c r="G107" s="386"/>
      <c r="H107" s="386"/>
      <c r="I107" s="386"/>
      <c r="J107" s="386">
        <f t="shared" si="1"/>
        <v>0</v>
      </c>
      <c r="K107" s="387"/>
      <c r="L107" s="399"/>
      <c r="M107" s="390"/>
      <c r="N107" s="395"/>
      <c r="O107" s="390"/>
      <c r="P107" s="460"/>
      <c r="Q107" s="460"/>
      <c r="R107" s="460"/>
      <c r="S107" s="460"/>
      <c r="T107" s="460"/>
      <c r="U107" s="460"/>
      <c r="V107" s="460"/>
      <c r="W107" s="460"/>
      <c r="X107" s="460"/>
      <c r="Y107" s="460"/>
      <c r="Z107" s="460"/>
      <c r="AA107" s="460"/>
      <c r="AB107" s="460"/>
      <c r="AC107" s="460"/>
    </row>
    <row r="108" spans="1:29" s="29" customFormat="1" ht="19.5">
      <c r="A108" s="211"/>
      <c r="B108" s="211"/>
      <c r="C108" s="391"/>
      <c r="D108" s="212"/>
      <c r="E108" s="391"/>
      <c r="F108" s="390"/>
      <c r="G108" s="386"/>
      <c r="H108" s="386"/>
      <c r="I108" s="386"/>
      <c r="J108" s="386">
        <f t="shared" si="1"/>
        <v>0</v>
      </c>
      <c r="K108" s="387"/>
      <c r="L108" s="399"/>
      <c r="M108" s="390"/>
      <c r="N108" s="395"/>
      <c r="O108" s="390"/>
      <c r="P108" s="460"/>
      <c r="Q108" s="460"/>
      <c r="R108" s="460"/>
      <c r="S108" s="460"/>
      <c r="T108" s="460"/>
      <c r="U108" s="460"/>
      <c r="V108" s="460"/>
      <c r="W108" s="460"/>
      <c r="X108" s="460"/>
      <c r="Y108" s="460"/>
      <c r="Z108" s="460"/>
      <c r="AA108" s="460"/>
      <c r="AB108" s="460"/>
      <c r="AC108" s="460"/>
    </row>
    <row r="109" spans="1:29" s="29" customFormat="1" ht="19.5">
      <c r="A109" s="211"/>
      <c r="B109" s="211"/>
      <c r="C109" s="391"/>
      <c r="D109" s="212"/>
      <c r="E109" s="391"/>
      <c r="F109" s="390"/>
      <c r="G109" s="386"/>
      <c r="H109" s="386"/>
      <c r="I109" s="386"/>
      <c r="J109" s="386">
        <f t="shared" si="1"/>
        <v>0</v>
      </c>
      <c r="K109" s="387"/>
      <c r="L109" s="399"/>
      <c r="M109" s="390"/>
      <c r="N109" s="395"/>
      <c r="O109" s="390"/>
      <c r="P109" s="460"/>
      <c r="Q109" s="460"/>
      <c r="R109" s="460"/>
      <c r="S109" s="460"/>
      <c r="T109" s="460"/>
      <c r="U109" s="460"/>
      <c r="V109" s="460"/>
      <c r="W109" s="460"/>
      <c r="X109" s="460"/>
      <c r="Y109" s="460"/>
      <c r="Z109" s="460"/>
      <c r="AA109" s="460"/>
      <c r="AB109" s="460"/>
      <c r="AC109" s="460"/>
    </row>
    <row r="110" spans="1:29" s="29" customFormat="1" ht="19.5">
      <c r="A110" s="211"/>
      <c r="B110" s="211"/>
      <c r="C110" s="391"/>
      <c r="D110" s="212"/>
      <c r="E110" s="391"/>
      <c r="F110" s="390"/>
      <c r="G110" s="386"/>
      <c r="H110" s="386"/>
      <c r="I110" s="386"/>
      <c r="J110" s="386">
        <f t="shared" si="1"/>
        <v>0</v>
      </c>
      <c r="K110" s="387"/>
      <c r="L110" s="399"/>
      <c r="M110" s="390"/>
      <c r="N110" s="395"/>
      <c r="O110" s="390"/>
      <c r="P110" s="460"/>
      <c r="Q110" s="460"/>
      <c r="R110" s="460"/>
      <c r="S110" s="460"/>
      <c r="T110" s="460"/>
      <c r="U110" s="460"/>
      <c r="V110" s="460"/>
      <c r="W110" s="460"/>
      <c r="X110" s="460"/>
      <c r="Y110" s="460"/>
      <c r="Z110" s="460"/>
      <c r="AA110" s="460"/>
      <c r="AB110" s="460"/>
      <c r="AC110" s="460"/>
    </row>
    <row r="111" spans="1:29" s="29" customFormat="1" ht="19.5">
      <c r="A111" s="211"/>
      <c r="B111" s="211"/>
      <c r="C111" s="391"/>
      <c r="D111" s="212"/>
      <c r="E111" s="391"/>
      <c r="F111" s="390"/>
      <c r="G111" s="386"/>
      <c r="H111" s="386"/>
      <c r="I111" s="386"/>
      <c r="J111" s="386">
        <f t="shared" si="1"/>
        <v>0</v>
      </c>
      <c r="K111" s="387"/>
      <c r="L111" s="399"/>
      <c r="M111" s="390"/>
      <c r="N111" s="395"/>
      <c r="O111" s="390"/>
      <c r="P111" s="460"/>
      <c r="Q111" s="460"/>
      <c r="R111" s="460"/>
      <c r="S111" s="460"/>
      <c r="T111" s="460"/>
      <c r="U111" s="460"/>
      <c r="V111" s="460"/>
      <c r="W111" s="460"/>
      <c r="X111" s="460"/>
      <c r="Y111" s="460"/>
      <c r="Z111" s="460"/>
      <c r="AA111" s="460"/>
      <c r="AB111" s="460"/>
      <c r="AC111" s="460"/>
    </row>
    <row r="112" spans="1:29" s="29" customFormat="1" ht="19.5">
      <c r="A112" s="211"/>
      <c r="B112" s="211"/>
      <c r="C112" s="391"/>
      <c r="D112" s="212"/>
      <c r="E112" s="391"/>
      <c r="F112" s="390"/>
      <c r="G112" s="386"/>
      <c r="H112" s="386"/>
      <c r="I112" s="386"/>
      <c r="J112" s="386">
        <f t="shared" si="1"/>
        <v>0</v>
      </c>
      <c r="K112" s="387"/>
      <c r="L112" s="399"/>
      <c r="M112" s="390"/>
      <c r="N112" s="395"/>
      <c r="O112" s="390"/>
      <c r="P112" s="460"/>
      <c r="Q112" s="460"/>
      <c r="R112" s="460"/>
      <c r="S112" s="460"/>
      <c r="T112" s="460"/>
      <c r="U112" s="460"/>
      <c r="V112" s="460"/>
      <c r="W112" s="460"/>
      <c r="X112" s="460"/>
      <c r="Y112" s="460"/>
      <c r="Z112" s="460"/>
      <c r="AA112" s="460"/>
      <c r="AB112" s="460"/>
      <c r="AC112" s="460"/>
    </row>
    <row r="113" spans="1:29" s="29" customFormat="1" ht="19.5">
      <c r="A113" s="211"/>
      <c r="B113" s="211"/>
      <c r="C113" s="391"/>
      <c r="D113" s="212"/>
      <c r="E113" s="391"/>
      <c r="F113" s="390"/>
      <c r="G113" s="386"/>
      <c r="H113" s="386"/>
      <c r="I113" s="386"/>
      <c r="J113" s="386">
        <f t="shared" si="1"/>
        <v>0</v>
      </c>
      <c r="K113" s="387"/>
      <c r="L113" s="399"/>
      <c r="M113" s="390"/>
      <c r="N113" s="395"/>
      <c r="O113" s="390"/>
      <c r="P113" s="460"/>
      <c r="Q113" s="460"/>
      <c r="R113" s="460"/>
      <c r="S113" s="460"/>
      <c r="T113" s="460"/>
      <c r="U113" s="460"/>
      <c r="V113" s="460"/>
      <c r="W113" s="460"/>
      <c r="X113" s="460"/>
      <c r="Y113" s="460"/>
      <c r="Z113" s="460"/>
      <c r="AA113" s="460"/>
      <c r="AB113" s="460"/>
      <c r="AC113" s="460"/>
    </row>
    <row r="114" spans="1:29" s="29" customFormat="1" ht="19.5">
      <c r="A114" s="211"/>
      <c r="B114" s="211"/>
      <c r="C114" s="391"/>
      <c r="D114" s="212"/>
      <c r="E114" s="391"/>
      <c r="F114" s="390"/>
      <c r="G114" s="386"/>
      <c r="H114" s="386"/>
      <c r="I114" s="386"/>
      <c r="J114" s="386">
        <f t="shared" si="1"/>
        <v>0</v>
      </c>
      <c r="K114" s="387"/>
      <c r="L114" s="399"/>
      <c r="M114" s="390"/>
      <c r="N114" s="395"/>
      <c r="O114" s="390"/>
      <c r="P114" s="460"/>
      <c r="Q114" s="460"/>
      <c r="R114" s="460"/>
      <c r="S114" s="460"/>
      <c r="T114" s="460"/>
      <c r="U114" s="460"/>
      <c r="V114" s="460"/>
      <c r="W114" s="460"/>
      <c r="X114" s="460"/>
      <c r="Y114" s="460"/>
      <c r="Z114" s="460"/>
      <c r="AA114" s="460"/>
      <c r="AB114" s="460"/>
      <c r="AC114" s="460"/>
    </row>
    <row r="115" spans="1:29" s="29" customFormat="1" ht="19.5">
      <c r="A115" s="211"/>
      <c r="B115" s="211"/>
      <c r="C115" s="391"/>
      <c r="D115" s="212"/>
      <c r="E115" s="391"/>
      <c r="F115" s="390"/>
      <c r="G115" s="386"/>
      <c r="H115" s="386"/>
      <c r="I115" s="386"/>
      <c r="J115" s="386">
        <f t="shared" si="1"/>
        <v>0</v>
      </c>
      <c r="K115" s="387"/>
      <c r="L115" s="399"/>
      <c r="M115" s="390"/>
      <c r="N115" s="395"/>
      <c r="O115" s="390"/>
      <c r="P115" s="460"/>
      <c r="Q115" s="460"/>
      <c r="R115" s="460"/>
      <c r="S115" s="460"/>
      <c r="T115" s="460"/>
      <c r="U115" s="460"/>
      <c r="V115" s="460"/>
      <c r="W115" s="460"/>
      <c r="X115" s="460"/>
      <c r="Y115" s="460"/>
      <c r="Z115" s="460"/>
      <c r="AA115" s="460"/>
      <c r="AB115" s="460"/>
      <c r="AC115" s="460"/>
    </row>
    <row r="116" spans="1:29" s="29" customFormat="1" ht="19.5">
      <c r="A116" s="211"/>
      <c r="B116" s="211"/>
      <c r="C116" s="391"/>
      <c r="D116" s="212"/>
      <c r="E116" s="391"/>
      <c r="F116" s="390"/>
      <c r="G116" s="386"/>
      <c r="H116" s="386"/>
      <c r="I116" s="386"/>
      <c r="J116" s="386">
        <f t="shared" si="1"/>
        <v>0</v>
      </c>
      <c r="K116" s="387"/>
      <c r="L116" s="399"/>
      <c r="M116" s="390"/>
      <c r="N116" s="395"/>
      <c r="O116" s="390"/>
      <c r="P116" s="460"/>
      <c r="Q116" s="460"/>
      <c r="R116" s="460"/>
      <c r="S116" s="460"/>
      <c r="T116" s="460"/>
      <c r="U116" s="460"/>
      <c r="V116" s="460"/>
      <c r="W116" s="460"/>
      <c r="X116" s="460"/>
      <c r="Y116" s="460"/>
      <c r="Z116" s="460"/>
      <c r="AA116" s="460"/>
      <c r="AB116" s="460"/>
      <c r="AC116" s="460"/>
    </row>
    <row r="117" spans="1:29" s="29" customFormat="1" ht="19.5">
      <c r="A117" s="211"/>
      <c r="B117" s="211"/>
      <c r="C117" s="391"/>
      <c r="D117" s="212"/>
      <c r="E117" s="391"/>
      <c r="F117" s="390"/>
      <c r="G117" s="386"/>
      <c r="H117" s="386"/>
      <c r="I117" s="386"/>
      <c r="J117" s="386">
        <f t="shared" si="1"/>
        <v>0</v>
      </c>
      <c r="K117" s="387"/>
      <c r="L117" s="399"/>
      <c r="M117" s="390"/>
      <c r="N117" s="395"/>
      <c r="O117" s="390"/>
      <c r="P117" s="460"/>
      <c r="Q117" s="460"/>
      <c r="R117" s="460"/>
      <c r="S117" s="460"/>
      <c r="T117" s="460"/>
      <c r="U117" s="460"/>
      <c r="V117" s="460"/>
      <c r="W117" s="460"/>
      <c r="X117" s="460"/>
      <c r="Y117" s="460"/>
      <c r="Z117" s="460"/>
      <c r="AA117" s="460"/>
      <c r="AB117" s="460"/>
      <c r="AC117" s="460"/>
    </row>
    <row r="118" spans="1:29" s="29" customFormat="1" ht="19.5">
      <c r="A118" s="211"/>
      <c r="B118" s="211"/>
      <c r="C118" s="391"/>
      <c r="D118" s="212"/>
      <c r="E118" s="391"/>
      <c r="F118" s="390"/>
      <c r="G118" s="386"/>
      <c r="H118" s="386"/>
      <c r="I118" s="386"/>
      <c r="J118" s="386">
        <f t="shared" si="1"/>
        <v>0</v>
      </c>
      <c r="K118" s="387"/>
      <c r="L118" s="399"/>
      <c r="M118" s="390"/>
      <c r="N118" s="395"/>
      <c r="O118" s="390"/>
      <c r="P118" s="460"/>
      <c r="Q118" s="460"/>
      <c r="R118" s="460"/>
      <c r="S118" s="460"/>
      <c r="T118" s="460"/>
      <c r="U118" s="460"/>
      <c r="V118" s="460"/>
      <c r="W118" s="460"/>
      <c r="X118" s="460"/>
      <c r="Y118" s="460"/>
      <c r="Z118" s="460"/>
      <c r="AA118" s="460"/>
      <c r="AB118" s="460"/>
      <c r="AC118" s="460"/>
    </row>
    <row r="119" spans="1:29" s="29" customFormat="1" ht="19.5">
      <c r="A119" s="211"/>
      <c r="B119" s="211"/>
      <c r="C119" s="391"/>
      <c r="D119" s="212"/>
      <c r="E119" s="391"/>
      <c r="F119" s="390"/>
      <c r="G119" s="386"/>
      <c r="H119" s="386"/>
      <c r="I119" s="386"/>
      <c r="J119" s="386">
        <f t="shared" si="1"/>
        <v>0</v>
      </c>
      <c r="K119" s="387"/>
      <c r="L119" s="399"/>
      <c r="M119" s="390"/>
      <c r="N119" s="395"/>
      <c r="O119" s="390"/>
      <c r="P119" s="460"/>
      <c r="Q119" s="460"/>
      <c r="R119" s="460"/>
      <c r="S119" s="460"/>
      <c r="T119" s="460"/>
      <c r="U119" s="460"/>
      <c r="V119" s="460"/>
      <c r="W119" s="460"/>
      <c r="X119" s="460"/>
      <c r="Y119" s="460"/>
      <c r="Z119" s="460"/>
      <c r="AA119" s="460"/>
      <c r="AB119" s="460"/>
      <c r="AC119" s="460"/>
    </row>
    <row r="120" spans="1:29" s="29" customFormat="1" ht="19.5">
      <c r="A120" s="211"/>
      <c r="B120" s="211"/>
      <c r="C120" s="391"/>
      <c r="D120" s="212"/>
      <c r="E120" s="391"/>
      <c r="F120" s="390"/>
      <c r="G120" s="386"/>
      <c r="H120" s="386"/>
      <c r="I120" s="386"/>
      <c r="J120" s="386">
        <f t="shared" si="1"/>
        <v>0</v>
      </c>
      <c r="K120" s="387"/>
      <c r="L120" s="399"/>
      <c r="M120" s="390"/>
      <c r="N120" s="395"/>
      <c r="O120" s="390"/>
      <c r="P120" s="460"/>
      <c r="Q120" s="460"/>
      <c r="R120" s="460"/>
      <c r="S120" s="460"/>
      <c r="T120" s="460"/>
      <c r="U120" s="460"/>
      <c r="V120" s="460"/>
      <c r="W120" s="460"/>
      <c r="X120" s="460"/>
      <c r="Y120" s="460"/>
      <c r="Z120" s="460"/>
      <c r="AA120" s="460"/>
      <c r="AB120" s="460"/>
      <c r="AC120" s="460"/>
    </row>
    <row r="121" spans="1:29" s="29" customFormat="1" ht="19.5">
      <c r="A121" s="211"/>
      <c r="B121" s="211"/>
      <c r="C121" s="391"/>
      <c r="D121" s="212"/>
      <c r="E121" s="391"/>
      <c r="F121" s="390"/>
      <c r="G121" s="386"/>
      <c r="H121" s="386"/>
      <c r="I121" s="386"/>
      <c r="J121" s="386">
        <f t="shared" si="1"/>
        <v>0</v>
      </c>
      <c r="K121" s="387"/>
      <c r="L121" s="399"/>
      <c r="M121" s="390"/>
      <c r="N121" s="395"/>
      <c r="O121" s="390"/>
      <c r="P121" s="460"/>
      <c r="Q121" s="460"/>
      <c r="R121" s="460"/>
      <c r="S121" s="460"/>
      <c r="T121" s="460"/>
      <c r="U121" s="460"/>
      <c r="V121" s="460"/>
      <c r="W121" s="460"/>
      <c r="X121" s="460"/>
      <c r="Y121" s="460"/>
      <c r="Z121" s="460"/>
      <c r="AA121" s="460"/>
      <c r="AB121" s="460"/>
      <c r="AC121" s="460"/>
    </row>
    <row r="122" spans="1:29" s="29" customFormat="1" ht="19.5">
      <c r="A122" s="211"/>
      <c r="B122" s="211"/>
      <c r="C122" s="391"/>
      <c r="D122" s="212"/>
      <c r="E122" s="391"/>
      <c r="F122" s="390"/>
      <c r="G122" s="386"/>
      <c r="H122" s="386"/>
      <c r="I122" s="386"/>
      <c r="J122" s="386">
        <f t="shared" si="1"/>
        <v>0</v>
      </c>
      <c r="K122" s="387"/>
      <c r="L122" s="399"/>
      <c r="M122" s="390"/>
      <c r="N122" s="395"/>
      <c r="O122" s="390"/>
      <c r="P122" s="460"/>
      <c r="Q122" s="460"/>
      <c r="R122" s="460"/>
      <c r="S122" s="460"/>
      <c r="T122" s="460"/>
      <c r="U122" s="460"/>
      <c r="V122" s="460"/>
      <c r="W122" s="460"/>
      <c r="X122" s="460"/>
      <c r="Y122" s="460"/>
      <c r="Z122" s="460"/>
      <c r="AA122" s="460"/>
      <c r="AB122" s="460"/>
      <c r="AC122" s="460"/>
    </row>
    <row r="123" spans="1:29" s="29" customFormat="1" ht="19.5">
      <c r="A123" s="211"/>
      <c r="B123" s="211"/>
      <c r="C123" s="391"/>
      <c r="D123" s="212"/>
      <c r="E123" s="391"/>
      <c r="F123" s="390"/>
      <c r="G123" s="386"/>
      <c r="H123" s="386"/>
      <c r="I123" s="386"/>
      <c r="J123" s="386">
        <f t="shared" si="1"/>
        <v>0</v>
      </c>
      <c r="K123" s="387"/>
      <c r="L123" s="399"/>
      <c r="M123" s="390"/>
      <c r="N123" s="395"/>
      <c r="O123" s="390"/>
      <c r="P123" s="460"/>
      <c r="Q123" s="460"/>
      <c r="R123" s="460"/>
      <c r="S123" s="460"/>
      <c r="T123" s="460"/>
      <c r="U123" s="460"/>
      <c r="V123" s="460"/>
      <c r="W123" s="460"/>
      <c r="X123" s="460"/>
      <c r="Y123" s="460"/>
      <c r="Z123" s="460"/>
      <c r="AA123" s="460"/>
      <c r="AB123" s="460"/>
      <c r="AC123" s="460"/>
    </row>
    <row r="124" spans="1:29" s="29" customFormat="1" ht="19.5">
      <c r="A124" s="211"/>
      <c r="B124" s="211"/>
      <c r="C124" s="391"/>
      <c r="D124" s="212"/>
      <c r="E124" s="391"/>
      <c r="F124" s="390"/>
      <c r="G124" s="386"/>
      <c r="H124" s="386"/>
      <c r="I124" s="386"/>
      <c r="J124" s="386">
        <f t="shared" si="1"/>
        <v>0</v>
      </c>
      <c r="K124" s="387"/>
      <c r="L124" s="399"/>
      <c r="M124" s="390"/>
      <c r="N124" s="395"/>
      <c r="O124" s="390"/>
      <c r="P124" s="460"/>
      <c r="Q124" s="460"/>
      <c r="R124" s="460"/>
      <c r="S124" s="460"/>
      <c r="T124" s="460"/>
      <c r="U124" s="460"/>
      <c r="V124" s="460"/>
      <c r="W124" s="460"/>
      <c r="X124" s="460"/>
      <c r="Y124" s="460"/>
      <c r="Z124" s="460"/>
      <c r="AA124" s="460"/>
      <c r="AB124" s="460"/>
      <c r="AC124" s="460"/>
    </row>
    <row r="125" spans="1:29" s="29" customFormat="1" ht="19.5">
      <c r="A125" s="211"/>
      <c r="B125" s="211"/>
      <c r="C125" s="391"/>
      <c r="D125" s="212"/>
      <c r="E125" s="391"/>
      <c r="F125" s="390"/>
      <c r="G125" s="386"/>
      <c r="H125" s="386"/>
      <c r="I125" s="386"/>
      <c r="J125" s="386">
        <f t="shared" si="1"/>
        <v>0</v>
      </c>
      <c r="K125" s="387"/>
      <c r="L125" s="399"/>
      <c r="M125" s="390"/>
      <c r="N125" s="395"/>
      <c r="O125" s="390"/>
      <c r="P125" s="460"/>
      <c r="Q125" s="460"/>
      <c r="R125" s="460"/>
      <c r="S125" s="460"/>
      <c r="T125" s="460"/>
      <c r="U125" s="460"/>
      <c r="V125" s="460"/>
      <c r="W125" s="460"/>
      <c r="X125" s="460"/>
      <c r="Y125" s="460"/>
      <c r="Z125" s="460"/>
      <c r="AA125" s="460"/>
      <c r="AB125" s="460"/>
      <c r="AC125" s="460"/>
    </row>
    <row r="126" spans="1:29" s="29" customFormat="1" ht="19.5">
      <c r="A126" s="211"/>
      <c r="B126" s="211"/>
      <c r="C126" s="391"/>
      <c r="D126" s="212"/>
      <c r="E126" s="391"/>
      <c r="F126" s="390"/>
      <c r="G126" s="386"/>
      <c r="H126" s="386"/>
      <c r="I126" s="386"/>
      <c r="J126" s="386">
        <f t="shared" si="1"/>
        <v>0</v>
      </c>
      <c r="K126" s="387"/>
      <c r="L126" s="399"/>
      <c r="M126" s="390"/>
      <c r="N126" s="395"/>
      <c r="O126" s="390"/>
      <c r="P126" s="460"/>
      <c r="Q126" s="460"/>
      <c r="R126" s="460"/>
      <c r="S126" s="460"/>
      <c r="T126" s="460"/>
      <c r="U126" s="460"/>
      <c r="V126" s="460"/>
      <c r="W126" s="460"/>
      <c r="X126" s="460"/>
      <c r="Y126" s="460"/>
      <c r="Z126" s="460"/>
      <c r="AA126" s="460"/>
      <c r="AB126" s="460"/>
      <c r="AC126" s="460"/>
    </row>
    <row r="127" spans="1:29" s="29" customFormat="1" ht="19.5">
      <c r="A127" s="211"/>
      <c r="B127" s="211"/>
      <c r="C127" s="391"/>
      <c r="D127" s="212"/>
      <c r="E127" s="391"/>
      <c r="F127" s="390"/>
      <c r="G127" s="386"/>
      <c r="H127" s="386"/>
      <c r="I127" s="386"/>
      <c r="J127" s="386">
        <f t="shared" si="1"/>
        <v>0</v>
      </c>
      <c r="K127" s="387"/>
      <c r="L127" s="399"/>
      <c r="M127" s="390"/>
      <c r="N127" s="395"/>
      <c r="O127" s="390"/>
      <c r="P127" s="460"/>
      <c r="Q127" s="460"/>
      <c r="R127" s="460"/>
      <c r="S127" s="460"/>
      <c r="T127" s="460"/>
      <c r="U127" s="460"/>
      <c r="V127" s="460"/>
      <c r="W127" s="460"/>
      <c r="X127" s="460"/>
      <c r="Y127" s="460"/>
      <c r="Z127" s="460"/>
      <c r="AA127" s="460"/>
      <c r="AB127" s="460"/>
      <c r="AC127" s="460"/>
    </row>
    <row r="128" spans="1:29" s="29" customFormat="1" ht="19.5">
      <c r="A128" s="211"/>
      <c r="B128" s="211"/>
      <c r="C128" s="391"/>
      <c r="D128" s="212"/>
      <c r="E128" s="391"/>
      <c r="F128" s="390"/>
      <c r="G128" s="386"/>
      <c r="H128" s="386"/>
      <c r="I128" s="386"/>
      <c r="J128" s="386">
        <f t="shared" si="1"/>
        <v>0</v>
      </c>
      <c r="K128" s="387"/>
      <c r="L128" s="399"/>
      <c r="M128" s="390"/>
      <c r="N128" s="395"/>
      <c r="O128" s="390"/>
      <c r="P128" s="460"/>
      <c r="Q128" s="460"/>
      <c r="R128" s="460"/>
      <c r="S128" s="460"/>
      <c r="T128" s="460"/>
      <c r="U128" s="460"/>
      <c r="V128" s="460"/>
      <c r="W128" s="460"/>
      <c r="X128" s="460"/>
      <c r="Y128" s="460"/>
      <c r="Z128" s="460"/>
      <c r="AA128" s="460"/>
      <c r="AB128" s="460"/>
      <c r="AC128" s="460"/>
    </row>
    <row r="129" spans="1:29" s="29" customFormat="1" ht="19.5">
      <c r="A129" s="211"/>
      <c r="B129" s="211"/>
      <c r="C129" s="391"/>
      <c r="D129" s="212"/>
      <c r="E129" s="391"/>
      <c r="F129" s="390"/>
      <c r="G129" s="386"/>
      <c r="H129" s="386"/>
      <c r="I129" s="386"/>
      <c r="J129" s="386">
        <f t="shared" si="1"/>
        <v>0</v>
      </c>
      <c r="K129" s="387"/>
      <c r="L129" s="399"/>
      <c r="M129" s="390"/>
      <c r="N129" s="395"/>
      <c r="O129" s="390"/>
      <c r="P129" s="460"/>
      <c r="Q129" s="460"/>
      <c r="R129" s="460"/>
      <c r="S129" s="460"/>
      <c r="T129" s="460"/>
      <c r="U129" s="460"/>
      <c r="V129" s="460"/>
      <c r="W129" s="460"/>
      <c r="X129" s="460"/>
      <c r="Y129" s="460"/>
      <c r="Z129" s="460"/>
      <c r="AA129" s="460"/>
      <c r="AB129" s="460"/>
      <c r="AC129" s="460"/>
    </row>
    <row r="130" spans="1:29" s="29" customFormat="1" ht="19.5">
      <c r="A130" s="211"/>
      <c r="B130" s="211"/>
      <c r="C130" s="391"/>
      <c r="D130" s="212"/>
      <c r="E130" s="391"/>
      <c r="F130" s="390"/>
      <c r="G130" s="386"/>
      <c r="H130" s="386"/>
      <c r="I130" s="386"/>
      <c r="J130" s="386">
        <f t="shared" si="1"/>
        <v>0</v>
      </c>
      <c r="K130" s="387"/>
      <c r="L130" s="399"/>
      <c r="M130" s="390"/>
      <c r="N130" s="395"/>
      <c r="O130" s="390"/>
      <c r="P130" s="460"/>
      <c r="Q130" s="460"/>
      <c r="R130" s="460"/>
      <c r="S130" s="460"/>
      <c r="T130" s="460"/>
      <c r="U130" s="460"/>
      <c r="V130" s="460"/>
      <c r="W130" s="460"/>
      <c r="X130" s="460"/>
      <c r="Y130" s="460"/>
      <c r="Z130" s="460"/>
      <c r="AA130" s="460"/>
      <c r="AB130" s="460"/>
      <c r="AC130" s="460"/>
    </row>
    <row r="131" spans="1:29" s="29" customFormat="1" ht="19.5">
      <c r="A131" s="211"/>
      <c r="B131" s="211"/>
      <c r="C131" s="391"/>
      <c r="D131" s="212"/>
      <c r="E131" s="391"/>
      <c r="F131" s="390"/>
      <c r="G131" s="386"/>
      <c r="H131" s="386"/>
      <c r="I131" s="386"/>
      <c r="J131" s="386">
        <f t="shared" si="1"/>
        <v>0</v>
      </c>
      <c r="K131" s="387"/>
      <c r="L131" s="399"/>
      <c r="M131" s="390"/>
      <c r="N131" s="395"/>
      <c r="O131" s="390"/>
      <c r="P131" s="460"/>
      <c r="Q131" s="460"/>
      <c r="R131" s="460"/>
      <c r="S131" s="460"/>
      <c r="T131" s="460"/>
      <c r="U131" s="460"/>
      <c r="V131" s="460"/>
      <c r="W131" s="460"/>
      <c r="X131" s="460"/>
      <c r="Y131" s="460"/>
      <c r="Z131" s="460"/>
      <c r="AA131" s="460"/>
      <c r="AB131" s="460"/>
      <c r="AC131" s="460"/>
    </row>
    <row r="132" spans="1:29" s="29" customFormat="1" ht="19.5">
      <c r="A132" s="211"/>
      <c r="B132" s="211"/>
      <c r="C132" s="391"/>
      <c r="D132" s="212"/>
      <c r="E132" s="391"/>
      <c r="F132" s="390"/>
      <c r="G132" s="386"/>
      <c r="H132" s="386"/>
      <c r="I132" s="386"/>
      <c r="J132" s="386">
        <f t="shared" si="1"/>
        <v>0</v>
      </c>
      <c r="K132" s="387"/>
      <c r="L132" s="399"/>
      <c r="M132" s="390"/>
      <c r="N132" s="395"/>
      <c r="O132" s="390"/>
      <c r="P132" s="460"/>
      <c r="Q132" s="460"/>
      <c r="R132" s="460"/>
      <c r="S132" s="460"/>
      <c r="T132" s="460"/>
      <c r="U132" s="460"/>
      <c r="V132" s="460"/>
      <c r="W132" s="460"/>
      <c r="X132" s="460"/>
      <c r="Y132" s="460"/>
      <c r="Z132" s="460"/>
      <c r="AA132" s="460"/>
      <c r="AB132" s="460"/>
      <c r="AC132" s="460"/>
    </row>
    <row r="133" spans="1:29" s="29" customFormat="1" ht="19.5">
      <c r="A133" s="211"/>
      <c r="B133" s="211"/>
      <c r="C133" s="391"/>
      <c r="D133" s="212"/>
      <c r="E133" s="391"/>
      <c r="F133" s="390"/>
      <c r="G133" s="386"/>
      <c r="H133" s="386"/>
      <c r="I133" s="386"/>
      <c r="J133" s="386">
        <f t="shared" si="1"/>
        <v>0</v>
      </c>
      <c r="K133" s="387"/>
      <c r="L133" s="399"/>
      <c r="M133" s="390"/>
      <c r="N133" s="395"/>
      <c r="O133" s="390"/>
      <c r="P133" s="460"/>
      <c r="Q133" s="460"/>
      <c r="R133" s="460"/>
      <c r="S133" s="460"/>
      <c r="T133" s="460"/>
      <c r="U133" s="460"/>
      <c r="V133" s="460"/>
      <c r="W133" s="460"/>
      <c r="X133" s="460"/>
      <c r="Y133" s="460"/>
      <c r="Z133" s="460"/>
      <c r="AA133" s="460"/>
      <c r="AB133" s="460"/>
      <c r="AC133" s="460"/>
    </row>
    <row r="134" spans="1:29" s="29" customFormat="1" ht="19.5">
      <c r="A134" s="211"/>
      <c r="B134" s="211"/>
      <c r="C134" s="391"/>
      <c r="D134" s="212"/>
      <c r="E134" s="391"/>
      <c r="F134" s="390"/>
      <c r="G134" s="386"/>
      <c r="H134" s="386"/>
      <c r="I134" s="386"/>
      <c r="J134" s="386">
        <f t="shared" si="1"/>
        <v>0</v>
      </c>
      <c r="K134" s="387"/>
      <c r="L134" s="399"/>
      <c r="M134" s="390"/>
      <c r="N134" s="395"/>
      <c r="O134" s="390"/>
      <c r="P134" s="460"/>
      <c r="Q134" s="460"/>
      <c r="R134" s="460"/>
      <c r="S134" s="460"/>
      <c r="T134" s="460"/>
      <c r="U134" s="460"/>
      <c r="V134" s="460"/>
      <c r="W134" s="460"/>
      <c r="X134" s="460"/>
      <c r="Y134" s="460"/>
      <c r="Z134" s="460"/>
      <c r="AA134" s="460"/>
      <c r="AB134" s="460"/>
      <c r="AC134" s="460"/>
    </row>
    <row r="135" spans="1:29" s="29" customFormat="1" ht="19.5">
      <c r="A135" s="211"/>
      <c r="B135" s="211"/>
      <c r="C135" s="391"/>
      <c r="D135" s="212"/>
      <c r="E135" s="391"/>
      <c r="F135" s="390"/>
      <c r="G135" s="386"/>
      <c r="H135" s="386"/>
      <c r="I135" s="386"/>
      <c r="J135" s="386">
        <f t="shared" si="1"/>
        <v>0</v>
      </c>
      <c r="K135" s="387"/>
      <c r="L135" s="399"/>
      <c r="M135" s="390"/>
      <c r="N135" s="395"/>
      <c r="O135" s="390"/>
      <c r="P135" s="460"/>
      <c r="Q135" s="460"/>
      <c r="R135" s="460"/>
      <c r="S135" s="460"/>
      <c r="T135" s="460"/>
      <c r="U135" s="460"/>
      <c r="V135" s="460"/>
      <c r="W135" s="460"/>
      <c r="X135" s="460"/>
      <c r="Y135" s="460"/>
      <c r="Z135" s="460"/>
      <c r="AA135" s="460"/>
      <c r="AB135" s="460"/>
      <c r="AC135" s="460"/>
    </row>
    <row r="136" spans="1:29" s="29" customFormat="1" ht="19.5">
      <c r="A136" s="211"/>
      <c r="B136" s="211"/>
      <c r="C136" s="391"/>
      <c r="D136" s="212"/>
      <c r="E136" s="391"/>
      <c r="F136" s="390"/>
      <c r="G136" s="386"/>
      <c r="H136" s="386"/>
      <c r="I136" s="386"/>
      <c r="J136" s="386">
        <f t="shared" si="1"/>
        <v>0</v>
      </c>
      <c r="K136" s="387"/>
      <c r="L136" s="399"/>
      <c r="M136" s="390"/>
      <c r="N136" s="395"/>
      <c r="O136" s="390"/>
      <c r="P136" s="460"/>
      <c r="Q136" s="460"/>
      <c r="R136" s="460"/>
      <c r="S136" s="460"/>
      <c r="T136" s="460"/>
      <c r="U136" s="460"/>
      <c r="V136" s="460"/>
      <c r="W136" s="460"/>
      <c r="X136" s="460"/>
      <c r="Y136" s="460"/>
      <c r="Z136" s="460"/>
      <c r="AA136" s="460"/>
      <c r="AB136" s="460"/>
      <c r="AC136" s="460"/>
    </row>
    <row r="137" spans="1:29" s="29" customFormat="1" ht="19.5">
      <c r="A137" s="211"/>
      <c r="B137" s="211"/>
      <c r="C137" s="391"/>
      <c r="D137" s="212"/>
      <c r="E137" s="391"/>
      <c r="F137" s="390"/>
      <c r="G137" s="386"/>
      <c r="H137" s="386"/>
      <c r="I137" s="386"/>
      <c r="J137" s="386">
        <f t="shared" si="1"/>
        <v>0</v>
      </c>
      <c r="K137" s="387"/>
      <c r="L137" s="399"/>
      <c r="M137" s="390"/>
      <c r="N137" s="395"/>
      <c r="O137" s="390"/>
      <c r="P137" s="460"/>
      <c r="Q137" s="460"/>
      <c r="R137" s="460"/>
      <c r="S137" s="460"/>
      <c r="T137" s="460"/>
      <c r="U137" s="460"/>
      <c r="V137" s="460"/>
      <c r="W137" s="460"/>
      <c r="X137" s="460"/>
      <c r="Y137" s="460"/>
      <c r="Z137" s="460"/>
      <c r="AA137" s="460"/>
      <c r="AB137" s="460"/>
      <c r="AC137" s="460"/>
    </row>
    <row r="138" spans="1:29" s="29" customFormat="1" ht="19.5">
      <c r="A138" s="211"/>
      <c r="B138" s="211"/>
      <c r="C138" s="391"/>
      <c r="D138" s="212"/>
      <c r="E138" s="391"/>
      <c r="F138" s="390"/>
      <c r="G138" s="386"/>
      <c r="H138" s="386"/>
      <c r="I138" s="386"/>
      <c r="J138" s="386">
        <f t="shared" si="1"/>
        <v>0</v>
      </c>
      <c r="K138" s="387"/>
      <c r="L138" s="399"/>
      <c r="M138" s="390"/>
      <c r="N138" s="395"/>
      <c r="O138" s="390"/>
      <c r="P138" s="460"/>
      <c r="Q138" s="460"/>
      <c r="R138" s="460"/>
      <c r="S138" s="460"/>
      <c r="T138" s="460"/>
      <c r="U138" s="460"/>
      <c r="V138" s="460"/>
      <c r="W138" s="460"/>
      <c r="X138" s="460"/>
      <c r="Y138" s="460"/>
      <c r="Z138" s="460"/>
      <c r="AA138" s="460"/>
      <c r="AB138" s="460"/>
      <c r="AC138" s="460"/>
    </row>
    <row r="139" spans="1:29" s="29" customFormat="1" ht="19.5">
      <c r="A139" s="211"/>
      <c r="B139" s="211"/>
      <c r="C139" s="391"/>
      <c r="D139" s="212"/>
      <c r="E139" s="391"/>
      <c r="F139" s="390"/>
      <c r="G139" s="386"/>
      <c r="H139" s="386"/>
      <c r="I139" s="386"/>
      <c r="J139" s="386">
        <f t="shared" si="1"/>
        <v>0</v>
      </c>
      <c r="K139" s="387"/>
      <c r="L139" s="399"/>
      <c r="M139" s="390"/>
      <c r="N139" s="395"/>
      <c r="O139" s="390"/>
      <c r="P139" s="460"/>
      <c r="Q139" s="460"/>
      <c r="R139" s="460"/>
      <c r="S139" s="460"/>
      <c r="T139" s="460"/>
      <c r="U139" s="460"/>
      <c r="V139" s="460"/>
      <c r="W139" s="460"/>
      <c r="X139" s="460"/>
      <c r="Y139" s="460"/>
      <c r="Z139" s="460"/>
      <c r="AA139" s="460"/>
      <c r="AB139" s="460"/>
      <c r="AC139" s="460"/>
    </row>
    <row r="140" spans="1:29" s="29" customFormat="1" ht="19.5">
      <c r="A140" s="211"/>
      <c r="B140" s="211"/>
      <c r="C140" s="391"/>
      <c r="D140" s="212"/>
      <c r="E140" s="391"/>
      <c r="F140" s="390"/>
      <c r="G140" s="386"/>
      <c r="H140" s="386"/>
      <c r="I140" s="386"/>
      <c r="J140" s="386">
        <f t="shared" si="1"/>
        <v>0</v>
      </c>
      <c r="K140" s="387"/>
      <c r="L140" s="399"/>
      <c r="M140" s="390"/>
      <c r="N140" s="395"/>
      <c r="O140" s="390"/>
      <c r="P140" s="460"/>
      <c r="Q140" s="460"/>
      <c r="R140" s="460"/>
      <c r="S140" s="460"/>
      <c r="T140" s="460"/>
      <c r="U140" s="460"/>
      <c r="V140" s="460"/>
      <c r="W140" s="460"/>
      <c r="X140" s="460"/>
      <c r="Y140" s="460"/>
      <c r="Z140" s="460"/>
      <c r="AA140" s="460"/>
      <c r="AB140" s="460"/>
      <c r="AC140" s="460"/>
    </row>
    <row r="141" spans="1:29" s="29" customFormat="1" ht="19.5">
      <c r="A141" s="211"/>
      <c r="B141" s="211"/>
      <c r="C141" s="391"/>
      <c r="D141" s="212"/>
      <c r="E141" s="391"/>
      <c r="F141" s="390"/>
      <c r="G141" s="386"/>
      <c r="H141" s="386"/>
      <c r="I141" s="386"/>
      <c r="J141" s="386">
        <f t="shared" si="1"/>
        <v>0</v>
      </c>
      <c r="K141" s="387"/>
      <c r="L141" s="399"/>
      <c r="M141" s="390"/>
      <c r="N141" s="395"/>
      <c r="O141" s="390"/>
      <c r="P141" s="460"/>
      <c r="Q141" s="460"/>
      <c r="R141" s="460"/>
      <c r="S141" s="460"/>
      <c r="T141" s="460"/>
      <c r="U141" s="460"/>
      <c r="V141" s="460"/>
      <c r="W141" s="460"/>
      <c r="X141" s="460"/>
      <c r="Y141" s="460"/>
      <c r="Z141" s="460"/>
      <c r="AA141" s="460"/>
      <c r="AB141" s="460"/>
      <c r="AC141" s="460"/>
    </row>
    <row r="142" spans="1:29" s="29" customFormat="1" ht="19.5">
      <c r="A142" s="211"/>
      <c r="B142" s="211"/>
      <c r="C142" s="391"/>
      <c r="D142" s="212"/>
      <c r="E142" s="391"/>
      <c r="F142" s="390"/>
      <c r="G142" s="386"/>
      <c r="H142" s="386"/>
      <c r="I142" s="386"/>
      <c r="J142" s="386">
        <f t="shared" si="1"/>
        <v>0</v>
      </c>
      <c r="K142" s="387"/>
      <c r="L142" s="399"/>
      <c r="M142" s="390"/>
      <c r="N142" s="395"/>
      <c r="O142" s="390"/>
      <c r="P142" s="460"/>
      <c r="Q142" s="460"/>
      <c r="R142" s="460"/>
      <c r="S142" s="460"/>
      <c r="T142" s="460"/>
      <c r="U142" s="460"/>
      <c r="V142" s="460"/>
      <c r="W142" s="460"/>
      <c r="X142" s="460"/>
      <c r="Y142" s="460"/>
      <c r="Z142" s="460"/>
      <c r="AA142" s="460"/>
      <c r="AB142" s="460"/>
      <c r="AC142" s="460"/>
    </row>
    <row r="143" spans="1:29" s="29" customFormat="1" ht="19.5">
      <c r="A143" s="211"/>
      <c r="B143" s="211"/>
      <c r="C143" s="391"/>
      <c r="D143" s="212"/>
      <c r="E143" s="391"/>
      <c r="F143" s="390"/>
      <c r="G143" s="386"/>
      <c r="H143" s="386"/>
      <c r="I143" s="386"/>
      <c r="J143" s="386">
        <f t="shared" ref="J143:J178" si="2">LEN(I143)</f>
        <v>0</v>
      </c>
      <c r="K143" s="387"/>
      <c r="L143" s="399"/>
      <c r="M143" s="390"/>
      <c r="N143" s="395"/>
      <c r="O143" s="390"/>
      <c r="P143" s="460"/>
      <c r="Q143" s="460"/>
      <c r="R143" s="460"/>
      <c r="S143" s="460"/>
      <c r="T143" s="460"/>
      <c r="U143" s="460"/>
      <c r="V143" s="460"/>
      <c r="W143" s="460"/>
      <c r="X143" s="460"/>
      <c r="Y143" s="460"/>
      <c r="Z143" s="460"/>
      <c r="AA143" s="460"/>
      <c r="AB143" s="460"/>
      <c r="AC143" s="460"/>
    </row>
    <row r="144" spans="1:29" s="29" customFormat="1" ht="19.5">
      <c r="A144" s="211"/>
      <c r="B144" s="211"/>
      <c r="C144" s="391"/>
      <c r="D144" s="212"/>
      <c r="E144" s="391"/>
      <c r="F144" s="390"/>
      <c r="G144" s="386"/>
      <c r="H144" s="386"/>
      <c r="I144" s="386"/>
      <c r="J144" s="386">
        <f t="shared" si="2"/>
        <v>0</v>
      </c>
      <c r="K144" s="387"/>
      <c r="L144" s="399"/>
      <c r="M144" s="390"/>
      <c r="N144" s="395"/>
      <c r="O144" s="390"/>
      <c r="P144" s="460"/>
      <c r="Q144" s="460"/>
      <c r="R144" s="460"/>
      <c r="S144" s="460"/>
      <c r="T144" s="460"/>
      <c r="U144" s="460"/>
      <c r="V144" s="460"/>
      <c r="W144" s="460"/>
      <c r="X144" s="460"/>
      <c r="Y144" s="460"/>
      <c r="Z144" s="460"/>
      <c r="AA144" s="460"/>
      <c r="AB144" s="460"/>
      <c r="AC144" s="460"/>
    </row>
    <row r="145" spans="1:29" s="29" customFormat="1" ht="19.5">
      <c r="A145" s="211"/>
      <c r="B145" s="211"/>
      <c r="C145" s="391"/>
      <c r="D145" s="212"/>
      <c r="E145" s="391"/>
      <c r="F145" s="390"/>
      <c r="G145" s="386"/>
      <c r="H145" s="386"/>
      <c r="I145" s="386"/>
      <c r="J145" s="386">
        <f t="shared" si="2"/>
        <v>0</v>
      </c>
      <c r="K145" s="387"/>
      <c r="L145" s="399"/>
      <c r="M145" s="390"/>
      <c r="N145" s="395"/>
      <c r="O145" s="390"/>
      <c r="P145" s="460"/>
      <c r="Q145" s="460"/>
      <c r="R145" s="460"/>
      <c r="S145" s="460"/>
      <c r="T145" s="460"/>
      <c r="U145" s="460"/>
      <c r="V145" s="460"/>
      <c r="W145" s="460"/>
      <c r="X145" s="460"/>
      <c r="Y145" s="460"/>
      <c r="Z145" s="460"/>
      <c r="AA145" s="460"/>
      <c r="AB145" s="460"/>
      <c r="AC145" s="460"/>
    </row>
    <row r="146" spans="1:29" s="29" customFormat="1" ht="19.5">
      <c r="A146" s="211"/>
      <c r="B146" s="211"/>
      <c r="C146" s="391"/>
      <c r="D146" s="212"/>
      <c r="E146" s="391"/>
      <c r="F146" s="390"/>
      <c r="G146" s="386"/>
      <c r="H146" s="386"/>
      <c r="I146" s="386"/>
      <c r="J146" s="386">
        <f t="shared" si="2"/>
        <v>0</v>
      </c>
      <c r="K146" s="387"/>
      <c r="L146" s="399"/>
      <c r="M146" s="390"/>
      <c r="N146" s="395"/>
      <c r="O146" s="390"/>
      <c r="P146" s="460"/>
      <c r="Q146" s="460"/>
      <c r="R146" s="460"/>
      <c r="S146" s="460"/>
      <c r="T146" s="460"/>
      <c r="U146" s="460"/>
      <c r="V146" s="460"/>
      <c r="W146" s="460"/>
      <c r="X146" s="460"/>
      <c r="Y146" s="460"/>
      <c r="Z146" s="460"/>
      <c r="AA146" s="460"/>
      <c r="AB146" s="460"/>
      <c r="AC146" s="460"/>
    </row>
    <row r="147" spans="1:29" s="29" customFormat="1" ht="19.5">
      <c r="A147" s="211"/>
      <c r="B147" s="211"/>
      <c r="C147" s="391"/>
      <c r="D147" s="212"/>
      <c r="E147" s="391"/>
      <c r="F147" s="390"/>
      <c r="G147" s="386"/>
      <c r="H147" s="386"/>
      <c r="I147" s="386"/>
      <c r="J147" s="386">
        <f t="shared" si="2"/>
        <v>0</v>
      </c>
      <c r="K147" s="387"/>
      <c r="L147" s="399"/>
      <c r="M147" s="390"/>
      <c r="N147" s="395"/>
      <c r="O147" s="390"/>
      <c r="P147" s="460"/>
      <c r="Q147" s="460"/>
      <c r="R147" s="460"/>
      <c r="S147" s="460"/>
      <c r="T147" s="460"/>
      <c r="U147" s="460"/>
      <c r="V147" s="460"/>
      <c r="W147" s="460"/>
      <c r="X147" s="460"/>
      <c r="Y147" s="460"/>
      <c r="Z147" s="460"/>
      <c r="AA147" s="460"/>
      <c r="AB147" s="460"/>
      <c r="AC147" s="460"/>
    </row>
    <row r="148" spans="1:29" s="29" customFormat="1" ht="19.5">
      <c r="A148" s="211"/>
      <c r="B148" s="211"/>
      <c r="C148" s="391"/>
      <c r="D148" s="212"/>
      <c r="E148" s="391"/>
      <c r="F148" s="390"/>
      <c r="G148" s="386"/>
      <c r="H148" s="386"/>
      <c r="I148" s="386"/>
      <c r="J148" s="386">
        <f t="shared" si="2"/>
        <v>0</v>
      </c>
      <c r="K148" s="387"/>
      <c r="L148" s="399"/>
      <c r="M148" s="390"/>
      <c r="N148" s="395"/>
      <c r="O148" s="390"/>
      <c r="P148" s="460"/>
      <c r="Q148" s="460"/>
      <c r="R148" s="460"/>
      <c r="S148" s="460"/>
      <c r="T148" s="460"/>
      <c r="U148" s="460"/>
      <c r="V148" s="460"/>
      <c r="W148" s="460"/>
      <c r="X148" s="460"/>
      <c r="Y148" s="460"/>
      <c r="Z148" s="460"/>
      <c r="AA148" s="460"/>
      <c r="AB148" s="460"/>
      <c r="AC148" s="460"/>
    </row>
    <row r="149" spans="1:29" s="29" customFormat="1" ht="19.5">
      <c r="A149" s="211"/>
      <c r="B149" s="211"/>
      <c r="C149" s="391"/>
      <c r="D149" s="212"/>
      <c r="E149" s="391"/>
      <c r="F149" s="390"/>
      <c r="G149" s="386"/>
      <c r="H149" s="386"/>
      <c r="I149" s="386"/>
      <c r="J149" s="386">
        <f t="shared" si="2"/>
        <v>0</v>
      </c>
      <c r="K149" s="387"/>
      <c r="L149" s="399"/>
      <c r="M149" s="390"/>
      <c r="N149" s="395"/>
      <c r="O149" s="390"/>
      <c r="P149" s="460"/>
      <c r="Q149" s="460"/>
      <c r="R149" s="460"/>
      <c r="S149" s="460"/>
      <c r="T149" s="460"/>
      <c r="U149" s="460"/>
      <c r="V149" s="460"/>
      <c r="W149" s="460"/>
      <c r="X149" s="460"/>
      <c r="Y149" s="460"/>
      <c r="Z149" s="460"/>
      <c r="AA149" s="460"/>
      <c r="AB149" s="460"/>
      <c r="AC149" s="460"/>
    </row>
    <row r="150" spans="1:29" s="29" customFormat="1" ht="19.5">
      <c r="A150" s="211"/>
      <c r="B150" s="211"/>
      <c r="C150" s="391"/>
      <c r="D150" s="212"/>
      <c r="E150" s="391"/>
      <c r="F150" s="390"/>
      <c r="G150" s="386"/>
      <c r="H150" s="386"/>
      <c r="I150" s="386"/>
      <c r="J150" s="386">
        <f t="shared" si="2"/>
        <v>0</v>
      </c>
      <c r="K150" s="387"/>
      <c r="L150" s="399"/>
      <c r="M150" s="390"/>
      <c r="N150" s="395"/>
      <c r="O150" s="390"/>
      <c r="P150" s="460"/>
      <c r="Q150" s="460"/>
      <c r="R150" s="460"/>
      <c r="S150" s="460"/>
      <c r="T150" s="460"/>
      <c r="U150" s="460"/>
      <c r="V150" s="460"/>
      <c r="W150" s="460"/>
      <c r="X150" s="460"/>
      <c r="Y150" s="460"/>
      <c r="Z150" s="460"/>
      <c r="AA150" s="460"/>
      <c r="AB150" s="460"/>
      <c r="AC150" s="460"/>
    </row>
    <row r="151" spans="1:29" s="29" customFormat="1" ht="19.5">
      <c r="A151" s="211"/>
      <c r="B151" s="211"/>
      <c r="C151" s="391"/>
      <c r="D151" s="212"/>
      <c r="E151" s="391"/>
      <c r="F151" s="390"/>
      <c r="G151" s="386"/>
      <c r="H151" s="386"/>
      <c r="I151" s="386"/>
      <c r="J151" s="386">
        <f t="shared" si="2"/>
        <v>0</v>
      </c>
      <c r="K151" s="387"/>
      <c r="L151" s="399"/>
      <c r="M151" s="390"/>
      <c r="N151" s="395"/>
      <c r="O151" s="390"/>
      <c r="P151" s="460"/>
      <c r="Q151" s="460"/>
      <c r="R151" s="460"/>
      <c r="S151" s="460"/>
      <c r="T151" s="460"/>
      <c r="U151" s="460"/>
      <c r="V151" s="460"/>
      <c r="W151" s="460"/>
      <c r="X151" s="460"/>
      <c r="Y151" s="460"/>
      <c r="Z151" s="460"/>
      <c r="AA151" s="460"/>
      <c r="AB151" s="460"/>
      <c r="AC151" s="460"/>
    </row>
    <row r="152" spans="1:29" s="29" customFormat="1" ht="19.5">
      <c r="A152" s="211"/>
      <c r="B152" s="211"/>
      <c r="C152" s="391"/>
      <c r="D152" s="212"/>
      <c r="E152" s="391"/>
      <c r="F152" s="390"/>
      <c r="G152" s="386"/>
      <c r="H152" s="386"/>
      <c r="I152" s="386"/>
      <c r="J152" s="386">
        <f t="shared" si="2"/>
        <v>0</v>
      </c>
      <c r="K152" s="387"/>
      <c r="L152" s="399"/>
      <c r="M152" s="390"/>
      <c r="N152" s="395"/>
      <c r="O152" s="390"/>
      <c r="P152" s="460"/>
      <c r="Q152" s="460"/>
      <c r="R152" s="460"/>
      <c r="S152" s="460"/>
      <c r="T152" s="460"/>
      <c r="U152" s="460"/>
      <c r="V152" s="460"/>
      <c r="W152" s="460"/>
      <c r="X152" s="460"/>
      <c r="Y152" s="460"/>
      <c r="Z152" s="460"/>
      <c r="AA152" s="460"/>
      <c r="AB152" s="460"/>
      <c r="AC152" s="460"/>
    </row>
    <row r="153" spans="1:29" s="29" customFormat="1" ht="19.5">
      <c r="A153" s="211"/>
      <c r="B153" s="211"/>
      <c r="C153" s="391"/>
      <c r="D153" s="212"/>
      <c r="E153" s="391"/>
      <c r="F153" s="390"/>
      <c r="G153" s="386"/>
      <c r="H153" s="386"/>
      <c r="I153" s="386"/>
      <c r="J153" s="386">
        <f t="shared" si="2"/>
        <v>0</v>
      </c>
      <c r="K153" s="387"/>
      <c r="L153" s="399"/>
      <c r="M153" s="390"/>
      <c r="N153" s="395"/>
      <c r="O153" s="390"/>
      <c r="P153" s="460"/>
      <c r="Q153" s="460"/>
      <c r="R153" s="460"/>
      <c r="S153" s="460"/>
      <c r="T153" s="460"/>
      <c r="U153" s="460"/>
      <c r="V153" s="460"/>
      <c r="W153" s="460"/>
      <c r="X153" s="460"/>
      <c r="Y153" s="460"/>
      <c r="Z153" s="460"/>
      <c r="AA153" s="460"/>
      <c r="AB153" s="460"/>
      <c r="AC153" s="460"/>
    </row>
    <row r="154" spans="1:29" s="29" customFormat="1" ht="19.5">
      <c r="A154" s="211"/>
      <c r="B154" s="211"/>
      <c r="C154" s="391"/>
      <c r="D154" s="212"/>
      <c r="E154" s="391"/>
      <c r="F154" s="390"/>
      <c r="G154" s="386"/>
      <c r="H154" s="386"/>
      <c r="I154" s="386"/>
      <c r="J154" s="386">
        <f t="shared" si="2"/>
        <v>0</v>
      </c>
      <c r="K154" s="387"/>
      <c r="L154" s="399"/>
      <c r="M154" s="390"/>
      <c r="N154" s="395"/>
      <c r="O154" s="390"/>
      <c r="P154" s="460"/>
      <c r="Q154" s="460"/>
      <c r="R154" s="460"/>
      <c r="S154" s="460"/>
      <c r="T154" s="460"/>
      <c r="U154" s="460"/>
      <c r="V154" s="460"/>
      <c r="W154" s="460"/>
      <c r="X154" s="460"/>
      <c r="Y154" s="460"/>
      <c r="Z154" s="460"/>
      <c r="AA154" s="460"/>
      <c r="AB154" s="460"/>
      <c r="AC154" s="460"/>
    </row>
    <row r="155" spans="1:29" s="29" customFormat="1" ht="19.5">
      <c r="A155" s="211"/>
      <c r="B155" s="211"/>
      <c r="C155" s="391"/>
      <c r="D155" s="212"/>
      <c r="E155" s="391"/>
      <c r="F155" s="390"/>
      <c r="G155" s="386"/>
      <c r="H155" s="386"/>
      <c r="I155" s="386"/>
      <c r="J155" s="386">
        <f t="shared" si="2"/>
        <v>0</v>
      </c>
      <c r="K155" s="387"/>
      <c r="L155" s="399"/>
      <c r="M155" s="390"/>
      <c r="N155" s="395"/>
      <c r="O155" s="390"/>
      <c r="P155" s="460"/>
      <c r="Q155" s="460"/>
      <c r="R155" s="460"/>
      <c r="S155" s="460"/>
      <c r="T155" s="460"/>
      <c r="U155" s="460"/>
      <c r="V155" s="460"/>
      <c r="W155" s="460"/>
      <c r="X155" s="460"/>
      <c r="Y155" s="460"/>
      <c r="Z155" s="460"/>
      <c r="AA155" s="460"/>
      <c r="AB155" s="460"/>
      <c r="AC155" s="460"/>
    </row>
    <row r="156" spans="1:29" s="29" customFormat="1" ht="19.5">
      <c r="A156" s="211"/>
      <c r="B156" s="211"/>
      <c r="C156" s="391"/>
      <c r="D156" s="212"/>
      <c r="E156" s="391"/>
      <c r="F156" s="390"/>
      <c r="G156" s="386"/>
      <c r="H156" s="386"/>
      <c r="I156" s="386"/>
      <c r="J156" s="386">
        <f t="shared" si="2"/>
        <v>0</v>
      </c>
      <c r="K156" s="387"/>
      <c r="L156" s="399"/>
      <c r="M156" s="390"/>
      <c r="N156" s="395"/>
      <c r="O156" s="390"/>
      <c r="P156" s="460"/>
      <c r="Q156" s="460"/>
      <c r="R156" s="460"/>
      <c r="S156" s="460"/>
      <c r="T156" s="460"/>
      <c r="U156" s="460"/>
      <c r="V156" s="460"/>
      <c r="W156" s="460"/>
      <c r="X156" s="460"/>
      <c r="Y156" s="460"/>
      <c r="Z156" s="460"/>
      <c r="AA156" s="460"/>
      <c r="AB156" s="460"/>
      <c r="AC156" s="460"/>
    </row>
    <row r="157" spans="1:29" s="29" customFormat="1" ht="19.5">
      <c r="A157" s="211"/>
      <c r="B157" s="211"/>
      <c r="C157" s="391"/>
      <c r="D157" s="212"/>
      <c r="E157" s="391"/>
      <c r="F157" s="390"/>
      <c r="G157" s="386"/>
      <c r="H157" s="386"/>
      <c r="I157" s="386"/>
      <c r="J157" s="386">
        <f t="shared" si="2"/>
        <v>0</v>
      </c>
      <c r="K157" s="387"/>
      <c r="L157" s="399"/>
      <c r="M157" s="390"/>
      <c r="N157" s="395"/>
      <c r="O157" s="390"/>
      <c r="P157" s="460"/>
      <c r="Q157" s="460"/>
      <c r="R157" s="460"/>
      <c r="S157" s="460"/>
      <c r="T157" s="460"/>
      <c r="U157" s="460"/>
      <c r="V157" s="460"/>
      <c r="W157" s="460"/>
      <c r="X157" s="460"/>
      <c r="Y157" s="460"/>
      <c r="Z157" s="460"/>
      <c r="AA157" s="460"/>
      <c r="AB157" s="460"/>
      <c r="AC157" s="460"/>
    </row>
    <row r="158" spans="1:29" s="29" customFormat="1" ht="19.5">
      <c r="A158" s="211"/>
      <c r="B158" s="211"/>
      <c r="C158" s="391"/>
      <c r="D158" s="212"/>
      <c r="E158" s="391"/>
      <c r="F158" s="390"/>
      <c r="G158" s="386"/>
      <c r="H158" s="386"/>
      <c r="I158" s="386"/>
      <c r="J158" s="386">
        <f t="shared" si="2"/>
        <v>0</v>
      </c>
      <c r="K158" s="387"/>
      <c r="L158" s="399"/>
      <c r="M158" s="390"/>
      <c r="N158" s="395"/>
      <c r="O158" s="390"/>
      <c r="P158" s="460"/>
      <c r="Q158" s="460"/>
      <c r="R158" s="460"/>
      <c r="S158" s="460"/>
      <c r="T158" s="460"/>
      <c r="U158" s="460"/>
      <c r="V158" s="460"/>
      <c r="W158" s="460"/>
      <c r="X158" s="460"/>
      <c r="Y158" s="460"/>
      <c r="Z158" s="460"/>
      <c r="AA158" s="460"/>
      <c r="AB158" s="460"/>
      <c r="AC158" s="460"/>
    </row>
    <row r="159" spans="1:29" s="29" customFormat="1" ht="19.5">
      <c r="A159" s="211"/>
      <c r="B159" s="211"/>
      <c r="C159" s="391"/>
      <c r="D159" s="212"/>
      <c r="E159" s="391"/>
      <c r="F159" s="390"/>
      <c r="G159" s="386"/>
      <c r="H159" s="386"/>
      <c r="I159" s="386"/>
      <c r="J159" s="386">
        <f t="shared" si="2"/>
        <v>0</v>
      </c>
      <c r="K159" s="387"/>
      <c r="L159" s="399"/>
      <c r="M159" s="390"/>
      <c r="N159" s="395"/>
      <c r="O159" s="390"/>
      <c r="P159" s="460"/>
      <c r="Q159" s="460"/>
      <c r="R159" s="460"/>
      <c r="S159" s="460"/>
      <c r="T159" s="460"/>
      <c r="U159" s="460"/>
      <c r="V159" s="460"/>
      <c r="W159" s="460"/>
      <c r="X159" s="460"/>
      <c r="Y159" s="460"/>
      <c r="Z159" s="460"/>
      <c r="AA159" s="460"/>
      <c r="AB159" s="460"/>
      <c r="AC159" s="460"/>
    </row>
    <row r="160" spans="1:29" s="29" customFormat="1" ht="19.5">
      <c r="A160" s="211"/>
      <c r="B160" s="211"/>
      <c r="C160" s="391"/>
      <c r="D160" s="212"/>
      <c r="E160" s="391"/>
      <c r="F160" s="390"/>
      <c r="G160" s="386"/>
      <c r="H160" s="386"/>
      <c r="I160" s="386"/>
      <c r="J160" s="386">
        <f t="shared" si="2"/>
        <v>0</v>
      </c>
      <c r="K160" s="387"/>
      <c r="L160" s="399"/>
      <c r="M160" s="390"/>
      <c r="N160" s="395"/>
      <c r="O160" s="390"/>
      <c r="P160" s="460"/>
      <c r="Q160" s="460"/>
      <c r="R160" s="460"/>
      <c r="S160" s="460"/>
      <c r="T160" s="460"/>
      <c r="U160" s="460"/>
      <c r="V160" s="460"/>
      <c r="W160" s="460"/>
      <c r="X160" s="460"/>
      <c r="Y160" s="460"/>
      <c r="Z160" s="460"/>
      <c r="AA160" s="460"/>
      <c r="AB160" s="460"/>
      <c r="AC160" s="460"/>
    </row>
    <row r="161" spans="1:29" s="29" customFormat="1" ht="19.5">
      <c r="A161" s="211"/>
      <c r="B161" s="211"/>
      <c r="C161" s="391"/>
      <c r="D161" s="212"/>
      <c r="E161" s="391"/>
      <c r="F161" s="390"/>
      <c r="G161" s="386"/>
      <c r="H161" s="386"/>
      <c r="I161" s="386"/>
      <c r="J161" s="386">
        <f t="shared" si="2"/>
        <v>0</v>
      </c>
      <c r="K161" s="387"/>
      <c r="L161" s="399"/>
      <c r="M161" s="390"/>
      <c r="N161" s="395"/>
      <c r="O161" s="390"/>
      <c r="P161" s="460"/>
      <c r="Q161" s="460"/>
      <c r="R161" s="460"/>
      <c r="S161" s="460"/>
      <c r="T161" s="460"/>
      <c r="U161" s="460"/>
      <c r="V161" s="460"/>
      <c r="W161" s="460"/>
      <c r="X161" s="460"/>
      <c r="Y161" s="460"/>
      <c r="Z161" s="460"/>
      <c r="AA161" s="460"/>
      <c r="AB161" s="460"/>
      <c r="AC161" s="460"/>
    </row>
    <row r="162" spans="1:29" s="29" customFormat="1" ht="19.5">
      <c r="A162" s="211"/>
      <c r="B162" s="211"/>
      <c r="C162" s="391"/>
      <c r="D162" s="212"/>
      <c r="E162" s="391"/>
      <c r="F162" s="390"/>
      <c r="G162" s="386"/>
      <c r="H162" s="386"/>
      <c r="I162" s="386"/>
      <c r="J162" s="386">
        <f t="shared" si="2"/>
        <v>0</v>
      </c>
      <c r="K162" s="387"/>
      <c r="L162" s="399"/>
      <c r="M162" s="390"/>
      <c r="N162" s="395"/>
      <c r="O162" s="390"/>
      <c r="P162" s="460"/>
      <c r="Q162" s="460"/>
      <c r="R162" s="460"/>
      <c r="S162" s="460"/>
      <c r="T162" s="460"/>
      <c r="U162" s="460"/>
      <c r="V162" s="460"/>
      <c r="W162" s="460"/>
      <c r="X162" s="460"/>
      <c r="Y162" s="460"/>
      <c r="Z162" s="460"/>
      <c r="AA162" s="460"/>
      <c r="AB162" s="460"/>
      <c r="AC162" s="460"/>
    </row>
    <row r="163" spans="1:29" s="29" customFormat="1" ht="19.5">
      <c r="A163" s="211"/>
      <c r="B163" s="211"/>
      <c r="C163" s="391"/>
      <c r="D163" s="212"/>
      <c r="E163" s="391"/>
      <c r="F163" s="390"/>
      <c r="G163" s="386"/>
      <c r="H163" s="386"/>
      <c r="I163" s="386"/>
      <c r="J163" s="386">
        <f t="shared" si="2"/>
        <v>0</v>
      </c>
      <c r="K163" s="387"/>
      <c r="L163" s="399"/>
      <c r="M163" s="390"/>
      <c r="N163" s="395"/>
      <c r="O163" s="390"/>
      <c r="P163" s="460"/>
      <c r="Q163" s="460"/>
      <c r="R163" s="460"/>
      <c r="S163" s="460"/>
      <c r="T163" s="460"/>
      <c r="U163" s="460"/>
      <c r="V163" s="460"/>
      <c r="W163" s="460"/>
      <c r="X163" s="460"/>
      <c r="Y163" s="460"/>
      <c r="Z163" s="460"/>
      <c r="AA163" s="460"/>
      <c r="AB163" s="460"/>
      <c r="AC163" s="460"/>
    </row>
    <row r="164" spans="1:29" s="29" customFormat="1" ht="19.5">
      <c r="A164" s="211"/>
      <c r="B164" s="211"/>
      <c r="C164" s="391"/>
      <c r="D164" s="212"/>
      <c r="E164" s="391"/>
      <c r="F164" s="390"/>
      <c r="G164" s="386"/>
      <c r="H164" s="386"/>
      <c r="I164" s="386"/>
      <c r="J164" s="386">
        <f t="shared" si="2"/>
        <v>0</v>
      </c>
      <c r="K164" s="387"/>
      <c r="L164" s="399"/>
      <c r="M164" s="390"/>
      <c r="N164" s="395"/>
      <c r="O164" s="390"/>
      <c r="P164" s="460"/>
      <c r="Q164" s="460"/>
      <c r="R164" s="460"/>
      <c r="S164" s="460"/>
      <c r="T164" s="460"/>
      <c r="U164" s="460"/>
      <c r="V164" s="460"/>
      <c r="W164" s="460"/>
      <c r="X164" s="460"/>
      <c r="Y164" s="460"/>
      <c r="Z164" s="460"/>
      <c r="AA164" s="460"/>
      <c r="AB164" s="460"/>
      <c r="AC164" s="460"/>
    </row>
    <row r="165" spans="1:29" s="29" customFormat="1" ht="19.5">
      <c r="A165" s="211"/>
      <c r="B165" s="211"/>
      <c r="C165" s="391"/>
      <c r="D165" s="212"/>
      <c r="E165" s="391"/>
      <c r="F165" s="390"/>
      <c r="G165" s="386"/>
      <c r="H165" s="386"/>
      <c r="I165" s="386"/>
      <c r="J165" s="386">
        <f t="shared" si="2"/>
        <v>0</v>
      </c>
      <c r="K165" s="387"/>
      <c r="L165" s="399"/>
      <c r="M165" s="390"/>
      <c r="N165" s="395"/>
      <c r="O165" s="390"/>
      <c r="P165" s="460"/>
      <c r="Q165" s="460"/>
      <c r="R165" s="460"/>
      <c r="S165" s="460"/>
      <c r="T165" s="460"/>
      <c r="U165" s="460"/>
      <c r="V165" s="460"/>
      <c r="W165" s="460"/>
      <c r="X165" s="460"/>
      <c r="Y165" s="460"/>
      <c r="Z165" s="460"/>
      <c r="AA165" s="460"/>
      <c r="AB165" s="460"/>
      <c r="AC165" s="460"/>
    </row>
    <row r="166" spans="1:29" s="29" customFormat="1" ht="19.5">
      <c r="A166" s="211"/>
      <c r="B166" s="211"/>
      <c r="C166" s="391"/>
      <c r="D166" s="212"/>
      <c r="E166" s="391"/>
      <c r="F166" s="390"/>
      <c r="G166" s="386"/>
      <c r="H166" s="386"/>
      <c r="I166" s="386"/>
      <c r="J166" s="386">
        <f t="shared" si="2"/>
        <v>0</v>
      </c>
      <c r="K166" s="387"/>
      <c r="L166" s="399"/>
      <c r="M166" s="390"/>
      <c r="N166" s="395"/>
      <c r="O166" s="390"/>
      <c r="P166" s="460"/>
      <c r="Q166" s="460"/>
      <c r="R166" s="460"/>
      <c r="S166" s="460"/>
      <c r="T166" s="460"/>
      <c r="U166" s="460"/>
      <c r="V166" s="460"/>
      <c r="W166" s="460"/>
      <c r="X166" s="460"/>
      <c r="Y166" s="460"/>
      <c r="Z166" s="460"/>
      <c r="AA166" s="460"/>
      <c r="AB166" s="460"/>
      <c r="AC166" s="460"/>
    </row>
    <row r="167" spans="1:29" s="29" customFormat="1" ht="19.5">
      <c r="A167" s="211"/>
      <c r="B167" s="211"/>
      <c r="C167" s="391"/>
      <c r="D167" s="212"/>
      <c r="E167" s="391"/>
      <c r="F167" s="390"/>
      <c r="G167" s="386"/>
      <c r="H167" s="386"/>
      <c r="I167" s="386"/>
      <c r="J167" s="386">
        <f t="shared" si="2"/>
        <v>0</v>
      </c>
      <c r="K167" s="387"/>
      <c r="L167" s="399"/>
      <c r="M167" s="390"/>
      <c r="N167" s="395"/>
      <c r="O167" s="390"/>
      <c r="P167" s="460"/>
      <c r="Q167" s="460"/>
      <c r="R167" s="460"/>
      <c r="S167" s="460"/>
      <c r="T167" s="460"/>
      <c r="U167" s="460"/>
      <c r="V167" s="460"/>
      <c r="W167" s="460"/>
      <c r="X167" s="460"/>
      <c r="Y167" s="460"/>
      <c r="Z167" s="460"/>
      <c r="AA167" s="460"/>
      <c r="AB167" s="460"/>
      <c r="AC167" s="460"/>
    </row>
    <row r="168" spans="1:29" s="29" customFormat="1" ht="19.5">
      <c r="A168" s="211"/>
      <c r="B168" s="211"/>
      <c r="C168" s="391"/>
      <c r="D168" s="212"/>
      <c r="E168" s="391"/>
      <c r="F168" s="390"/>
      <c r="G168" s="386"/>
      <c r="H168" s="386"/>
      <c r="I168" s="386"/>
      <c r="J168" s="386">
        <f t="shared" si="2"/>
        <v>0</v>
      </c>
      <c r="K168" s="387"/>
      <c r="L168" s="399"/>
      <c r="M168" s="390"/>
      <c r="N168" s="395"/>
      <c r="O168" s="390"/>
      <c r="P168" s="460"/>
      <c r="Q168" s="460"/>
      <c r="R168" s="460"/>
      <c r="S168" s="460"/>
      <c r="T168" s="460"/>
      <c r="U168" s="460"/>
      <c r="V168" s="460"/>
      <c r="W168" s="460"/>
      <c r="X168" s="460"/>
      <c r="Y168" s="460"/>
      <c r="Z168" s="460"/>
      <c r="AA168" s="460"/>
      <c r="AB168" s="460"/>
      <c r="AC168" s="460"/>
    </row>
    <row r="169" spans="1:29" s="29" customFormat="1" ht="19.5">
      <c r="A169" s="211"/>
      <c r="B169" s="211"/>
      <c r="C169" s="391"/>
      <c r="D169" s="212"/>
      <c r="E169" s="391"/>
      <c r="F169" s="390"/>
      <c r="G169" s="386"/>
      <c r="H169" s="386"/>
      <c r="I169" s="386"/>
      <c r="J169" s="386">
        <f t="shared" si="2"/>
        <v>0</v>
      </c>
      <c r="K169" s="387"/>
      <c r="L169" s="399"/>
      <c r="M169" s="390"/>
      <c r="N169" s="395"/>
      <c r="O169" s="390"/>
      <c r="P169" s="460"/>
      <c r="Q169" s="460"/>
      <c r="R169" s="460"/>
      <c r="S169" s="460"/>
      <c r="T169" s="460"/>
      <c r="U169" s="460"/>
      <c r="V169" s="460"/>
      <c r="W169" s="460"/>
      <c r="X169" s="460"/>
      <c r="Y169" s="460"/>
      <c r="Z169" s="460"/>
      <c r="AA169" s="460"/>
      <c r="AB169" s="460"/>
      <c r="AC169" s="460"/>
    </row>
    <row r="170" spans="1:29" s="29" customFormat="1" ht="19.5">
      <c r="A170" s="211"/>
      <c r="B170" s="211"/>
      <c r="C170" s="391"/>
      <c r="D170" s="212"/>
      <c r="E170" s="391"/>
      <c r="F170" s="390"/>
      <c r="G170" s="386"/>
      <c r="H170" s="386"/>
      <c r="I170" s="386"/>
      <c r="J170" s="386">
        <f t="shared" si="2"/>
        <v>0</v>
      </c>
      <c r="K170" s="387"/>
      <c r="L170" s="399"/>
      <c r="M170" s="390"/>
      <c r="N170" s="395"/>
      <c r="O170" s="390"/>
      <c r="P170" s="460"/>
      <c r="Q170" s="460"/>
      <c r="R170" s="460"/>
      <c r="S170" s="460"/>
      <c r="T170" s="460"/>
      <c r="U170" s="460"/>
      <c r="V170" s="460"/>
      <c r="W170" s="460"/>
      <c r="X170" s="460"/>
      <c r="Y170" s="460"/>
      <c r="Z170" s="460"/>
      <c r="AA170" s="460"/>
      <c r="AB170" s="460"/>
      <c r="AC170" s="460"/>
    </row>
    <row r="171" spans="1:29" s="29" customFormat="1" ht="19.5">
      <c r="A171" s="211"/>
      <c r="B171" s="211"/>
      <c r="C171" s="391"/>
      <c r="D171" s="212"/>
      <c r="E171" s="391"/>
      <c r="F171" s="390"/>
      <c r="G171" s="386"/>
      <c r="H171" s="386"/>
      <c r="I171" s="386"/>
      <c r="J171" s="386">
        <f t="shared" si="2"/>
        <v>0</v>
      </c>
      <c r="K171" s="387"/>
      <c r="L171" s="399"/>
      <c r="M171" s="390"/>
      <c r="N171" s="395"/>
      <c r="O171" s="390"/>
      <c r="P171" s="460"/>
      <c r="Q171" s="460"/>
      <c r="R171" s="460"/>
      <c r="S171" s="460"/>
      <c r="T171" s="460"/>
      <c r="U171" s="460"/>
      <c r="V171" s="460"/>
      <c r="W171" s="460"/>
      <c r="X171" s="460"/>
      <c r="Y171" s="460"/>
      <c r="Z171" s="460"/>
      <c r="AA171" s="460"/>
      <c r="AB171" s="460"/>
      <c r="AC171" s="460"/>
    </row>
    <row r="172" spans="1:29" s="29" customFormat="1" ht="19.5">
      <c r="A172" s="211"/>
      <c r="B172" s="211"/>
      <c r="C172" s="391"/>
      <c r="D172" s="212"/>
      <c r="E172" s="391"/>
      <c r="F172" s="390"/>
      <c r="G172" s="386"/>
      <c r="H172" s="386"/>
      <c r="I172" s="386"/>
      <c r="J172" s="386">
        <f t="shared" si="2"/>
        <v>0</v>
      </c>
      <c r="K172" s="387"/>
      <c r="L172" s="399"/>
      <c r="M172" s="390"/>
      <c r="N172" s="395"/>
      <c r="O172" s="390"/>
      <c r="P172" s="460"/>
      <c r="Q172" s="460"/>
      <c r="R172" s="460"/>
      <c r="S172" s="460"/>
      <c r="T172" s="460"/>
      <c r="U172" s="460"/>
      <c r="V172" s="460"/>
      <c r="W172" s="460"/>
      <c r="X172" s="460"/>
      <c r="Y172" s="460"/>
      <c r="Z172" s="460"/>
      <c r="AA172" s="460"/>
      <c r="AB172" s="460"/>
      <c r="AC172" s="460"/>
    </row>
    <row r="173" spans="1:29" s="29" customFormat="1" ht="19.5">
      <c r="A173" s="211"/>
      <c r="B173" s="211"/>
      <c r="C173" s="391"/>
      <c r="D173" s="212"/>
      <c r="E173" s="391"/>
      <c r="F173" s="390"/>
      <c r="G173" s="386"/>
      <c r="H173" s="386"/>
      <c r="I173" s="386"/>
      <c r="J173" s="386">
        <f t="shared" si="2"/>
        <v>0</v>
      </c>
      <c r="K173" s="387"/>
      <c r="L173" s="399"/>
      <c r="M173" s="390"/>
      <c r="N173" s="395"/>
      <c r="O173" s="390"/>
      <c r="P173" s="460"/>
      <c r="Q173" s="460"/>
      <c r="R173" s="460"/>
      <c r="S173" s="460"/>
      <c r="T173" s="460"/>
      <c r="U173" s="460"/>
      <c r="V173" s="460"/>
      <c r="W173" s="460"/>
      <c r="X173" s="460"/>
      <c r="Y173" s="460"/>
      <c r="Z173" s="460"/>
      <c r="AA173" s="460"/>
      <c r="AB173" s="460"/>
      <c r="AC173" s="460"/>
    </row>
    <row r="174" spans="1:29" s="29" customFormat="1" ht="19.5">
      <c r="A174" s="211"/>
      <c r="B174" s="211"/>
      <c r="C174" s="391"/>
      <c r="D174" s="212"/>
      <c r="E174" s="391"/>
      <c r="F174" s="390"/>
      <c r="G174" s="386"/>
      <c r="H174" s="386"/>
      <c r="I174" s="386"/>
      <c r="J174" s="386">
        <f t="shared" si="2"/>
        <v>0</v>
      </c>
      <c r="K174" s="387"/>
      <c r="L174" s="399"/>
      <c r="M174" s="390"/>
      <c r="N174" s="395"/>
      <c r="O174" s="390"/>
      <c r="P174" s="460"/>
      <c r="Q174" s="460"/>
      <c r="R174" s="460"/>
      <c r="S174" s="460"/>
      <c r="T174" s="460"/>
      <c r="U174" s="460"/>
      <c r="V174" s="460"/>
      <c r="W174" s="460"/>
      <c r="X174" s="460"/>
      <c r="Y174" s="460"/>
      <c r="Z174" s="460"/>
      <c r="AA174" s="460"/>
      <c r="AB174" s="460"/>
      <c r="AC174" s="460"/>
    </row>
    <row r="175" spans="1:29" s="29" customFormat="1" ht="19.5">
      <c r="A175" s="211"/>
      <c r="B175" s="211"/>
      <c r="C175" s="391"/>
      <c r="D175" s="212"/>
      <c r="E175" s="391"/>
      <c r="F175" s="390"/>
      <c r="G175" s="386"/>
      <c r="H175" s="386"/>
      <c r="I175" s="386"/>
      <c r="J175" s="386">
        <f t="shared" si="2"/>
        <v>0</v>
      </c>
      <c r="K175" s="387"/>
      <c r="L175" s="399"/>
      <c r="M175" s="390"/>
      <c r="N175" s="395"/>
      <c r="O175" s="390"/>
      <c r="P175" s="460"/>
      <c r="Q175" s="460"/>
      <c r="R175" s="460"/>
      <c r="S175" s="460"/>
      <c r="T175" s="460"/>
      <c r="U175" s="460"/>
      <c r="V175" s="460"/>
      <c r="W175" s="460"/>
      <c r="X175" s="460"/>
      <c r="Y175" s="460"/>
      <c r="Z175" s="460"/>
      <c r="AA175" s="460"/>
      <c r="AB175" s="460"/>
      <c r="AC175" s="460"/>
    </row>
    <row r="176" spans="1:29" s="29" customFormat="1" ht="19.5">
      <c r="A176" s="211"/>
      <c r="B176" s="211"/>
      <c r="C176" s="391"/>
      <c r="D176" s="212"/>
      <c r="E176" s="391"/>
      <c r="F176" s="390"/>
      <c r="G176" s="386"/>
      <c r="H176" s="386"/>
      <c r="I176" s="386"/>
      <c r="J176" s="386">
        <f t="shared" si="2"/>
        <v>0</v>
      </c>
      <c r="K176" s="387"/>
      <c r="L176" s="399"/>
      <c r="M176" s="390"/>
      <c r="N176" s="395"/>
      <c r="O176" s="390"/>
      <c r="P176" s="460"/>
      <c r="Q176" s="460"/>
      <c r="R176" s="460"/>
      <c r="S176" s="460"/>
      <c r="T176" s="460"/>
      <c r="U176" s="460"/>
      <c r="V176" s="460"/>
      <c r="W176" s="460"/>
      <c r="X176" s="460"/>
      <c r="Y176" s="460"/>
      <c r="Z176" s="460"/>
      <c r="AA176" s="460"/>
      <c r="AB176" s="460"/>
      <c r="AC176" s="460"/>
    </row>
    <row r="177" spans="1:29" s="29" customFormat="1" ht="19.5">
      <c r="A177" s="211"/>
      <c r="B177" s="211"/>
      <c r="C177" s="391"/>
      <c r="D177" s="212"/>
      <c r="E177" s="391"/>
      <c r="F177" s="390"/>
      <c r="G177" s="386"/>
      <c r="H177" s="386"/>
      <c r="I177" s="386"/>
      <c r="J177" s="386">
        <f t="shared" si="2"/>
        <v>0</v>
      </c>
      <c r="K177" s="387"/>
      <c r="L177" s="399"/>
      <c r="M177" s="390"/>
      <c r="N177" s="395"/>
      <c r="O177" s="390"/>
      <c r="P177" s="460"/>
      <c r="Q177" s="460"/>
      <c r="R177" s="460"/>
      <c r="S177" s="460"/>
      <c r="T177" s="460"/>
      <c r="U177" s="460"/>
      <c r="V177" s="460"/>
      <c r="W177" s="460"/>
      <c r="X177" s="460"/>
      <c r="Y177" s="460"/>
      <c r="Z177" s="460"/>
      <c r="AA177" s="460"/>
      <c r="AB177" s="460"/>
      <c r="AC177" s="460"/>
    </row>
    <row r="178" spans="1:29" s="29" customFormat="1" ht="19.5">
      <c r="A178" s="211"/>
      <c r="B178" s="211"/>
      <c r="C178" s="391"/>
      <c r="D178" s="212"/>
      <c r="E178" s="391"/>
      <c r="F178" s="390"/>
      <c r="G178" s="386"/>
      <c r="H178" s="386"/>
      <c r="I178" s="386"/>
      <c r="J178" s="386">
        <f t="shared" si="2"/>
        <v>0</v>
      </c>
      <c r="K178" s="387"/>
      <c r="L178" s="399"/>
      <c r="M178" s="390"/>
      <c r="N178" s="395"/>
      <c r="O178" s="390"/>
      <c r="P178" s="460"/>
      <c r="Q178" s="460"/>
      <c r="R178" s="460"/>
      <c r="S178" s="460"/>
      <c r="T178" s="460"/>
      <c r="U178" s="460"/>
      <c r="V178" s="460"/>
      <c r="W178" s="460"/>
      <c r="X178" s="460"/>
      <c r="Y178" s="460"/>
      <c r="Z178" s="460"/>
      <c r="AA178" s="460"/>
      <c r="AB178" s="460"/>
      <c r="AC178" s="460"/>
    </row>
    <row r="179" spans="1:29" s="29" customFormat="1" ht="19.5">
      <c r="A179" s="211"/>
      <c r="B179" s="211"/>
      <c r="C179" s="391"/>
      <c r="D179" s="212"/>
      <c r="E179" s="391"/>
      <c r="F179" s="390"/>
      <c r="G179" s="386"/>
      <c r="H179" s="386"/>
      <c r="I179" s="386"/>
      <c r="J179" s="386">
        <f t="shared" si="0"/>
        <v>0</v>
      </c>
      <c r="K179" s="387"/>
      <c r="L179" s="399"/>
      <c r="M179" s="390"/>
      <c r="N179" s="395"/>
      <c r="O179" s="390"/>
      <c r="P179" s="460"/>
      <c r="Q179" s="460"/>
      <c r="R179" s="460"/>
      <c r="S179" s="460"/>
      <c r="T179" s="460"/>
      <c r="U179" s="460"/>
      <c r="V179" s="460"/>
      <c r="W179" s="460"/>
      <c r="X179" s="460"/>
      <c r="Y179" s="460"/>
      <c r="Z179" s="460"/>
      <c r="AA179" s="460"/>
      <c r="AB179" s="460"/>
      <c r="AC179" s="460"/>
    </row>
    <row r="180" spans="1:29" s="29" customFormat="1" ht="19.5">
      <c r="A180" s="211"/>
      <c r="B180" s="211"/>
      <c r="C180" s="391"/>
      <c r="D180" s="212"/>
      <c r="E180" s="391"/>
      <c r="F180" s="390"/>
      <c r="G180" s="386"/>
      <c r="H180" s="386"/>
      <c r="I180" s="386"/>
      <c r="J180" s="386">
        <f t="shared" si="0"/>
        <v>0</v>
      </c>
      <c r="K180" s="387"/>
      <c r="L180" s="399"/>
      <c r="M180" s="390"/>
      <c r="N180" s="395"/>
      <c r="O180" s="390"/>
      <c r="P180" s="460"/>
      <c r="Q180" s="460"/>
      <c r="R180" s="460"/>
      <c r="S180" s="460"/>
      <c r="T180" s="460"/>
      <c r="U180" s="460"/>
      <c r="V180" s="460"/>
      <c r="W180" s="460"/>
      <c r="X180" s="460"/>
      <c r="Y180" s="460"/>
      <c r="Z180" s="460"/>
      <c r="AA180" s="460"/>
      <c r="AB180" s="460"/>
      <c r="AC180" s="460"/>
    </row>
    <row r="181" spans="1:29" s="29" customFormat="1" ht="19.5">
      <c r="A181" s="211"/>
      <c r="B181" s="211"/>
      <c r="C181" s="391"/>
      <c r="D181" s="212"/>
      <c r="E181" s="391"/>
      <c r="F181" s="390"/>
      <c r="G181" s="386"/>
      <c r="H181" s="386"/>
      <c r="I181" s="386"/>
      <c r="J181" s="386">
        <f t="shared" si="0"/>
        <v>0</v>
      </c>
      <c r="K181" s="387"/>
      <c r="L181" s="399"/>
      <c r="M181" s="390"/>
      <c r="N181" s="395"/>
      <c r="O181" s="390"/>
      <c r="P181" s="460"/>
      <c r="Q181" s="460"/>
      <c r="R181" s="460"/>
      <c r="S181" s="460"/>
      <c r="T181" s="460"/>
      <c r="U181" s="460"/>
      <c r="V181" s="460"/>
      <c r="W181" s="460"/>
      <c r="X181" s="460"/>
      <c r="Y181" s="460"/>
      <c r="Z181" s="460"/>
      <c r="AA181" s="460"/>
      <c r="AB181" s="460"/>
      <c r="AC181" s="460"/>
    </row>
    <row r="182" spans="1:29" s="29" customFormat="1" ht="19.5">
      <c r="A182" s="211"/>
      <c r="B182" s="211"/>
      <c r="C182" s="391"/>
      <c r="D182" s="212"/>
      <c r="E182" s="391"/>
      <c r="F182" s="390"/>
      <c r="G182" s="386"/>
      <c r="H182" s="386"/>
      <c r="I182" s="386"/>
      <c r="J182" s="386">
        <f t="shared" si="0"/>
        <v>0</v>
      </c>
      <c r="K182" s="387"/>
      <c r="L182" s="399"/>
      <c r="M182" s="390"/>
      <c r="N182" s="395"/>
      <c r="O182" s="390"/>
      <c r="P182" s="460"/>
      <c r="Q182" s="460"/>
      <c r="R182" s="460"/>
      <c r="S182" s="460"/>
      <c r="T182" s="460"/>
      <c r="U182" s="460"/>
      <c r="V182" s="460"/>
      <c r="W182" s="460"/>
      <c r="X182" s="460"/>
      <c r="Y182" s="460"/>
      <c r="Z182" s="460"/>
      <c r="AA182" s="460"/>
      <c r="AB182" s="460"/>
      <c r="AC182" s="460"/>
    </row>
    <row r="183" spans="1:29" s="29" customFormat="1" ht="19.5">
      <c r="A183" s="211"/>
      <c r="B183" s="211"/>
      <c r="C183" s="391"/>
      <c r="D183" s="212"/>
      <c r="E183" s="391"/>
      <c r="F183" s="390"/>
      <c r="G183" s="386"/>
      <c r="H183" s="386"/>
      <c r="I183" s="386"/>
      <c r="J183" s="386">
        <f t="shared" si="0"/>
        <v>0</v>
      </c>
      <c r="K183" s="387"/>
      <c r="L183" s="399"/>
      <c r="M183" s="390"/>
      <c r="N183" s="395"/>
      <c r="O183" s="390"/>
      <c r="P183" s="460"/>
      <c r="Q183" s="460"/>
      <c r="R183" s="460"/>
      <c r="S183" s="460"/>
      <c r="T183" s="460"/>
      <c r="U183" s="460"/>
      <c r="V183" s="460"/>
      <c r="W183" s="460"/>
      <c r="X183" s="460"/>
      <c r="Y183" s="460"/>
      <c r="Z183" s="460"/>
      <c r="AA183" s="460"/>
      <c r="AB183" s="460"/>
      <c r="AC183" s="460"/>
    </row>
    <row r="184" spans="1:29" s="29" customFormat="1" ht="19.5">
      <c r="A184" s="211"/>
      <c r="B184" s="211"/>
      <c r="C184" s="391"/>
      <c r="D184" s="212"/>
      <c r="E184" s="391"/>
      <c r="F184" s="390"/>
      <c r="G184" s="386"/>
      <c r="H184" s="386"/>
      <c r="I184" s="386"/>
      <c r="J184" s="386">
        <f t="shared" si="0"/>
        <v>0</v>
      </c>
      <c r="K184" s="387"/>
      <c r="L184" s="399"/>
      <c r="M184" s="390"/>
      <c r="N184" s="395"/>
      <c r="O184" s="390"/>
      <c r="P184" s="460"/>
      <c r="Q184" s="460"/>
      <c r="R184" s="460"/>
      <c r="S184" s="460"/>
      <c r="T184" s="460"/>
      <c r="U184" s="460"/>
      <c r="V184" s="460"/>
      <c r="W184" s="460"/>
      <c r="X184" s="460"/>
      <c r="Y184" s="460"/>
      <c r="Z184" s="460"/>
      <c r="AA184" s="460"/>
      <c r="AB184" s="460"/>
      <c r="AC184" s="460"/>
    </row>
    <row r="185" spans="1:29" s="29" customFormat="1" ht="19.5">
      <c r="A185" s="211"/>
      <c r="B185" s="211"/>
      <c r="C185" s="391"/>
      <c r="D185" s="212"/>
      <c r="E185" s="391"/>
      <c r="F185" s="390"/>
      <c r="G185" s="386"/>
      <c r="H185" s="386"/>
      <c r="I185" s="386"/>
      <c r="J185" s="386">
        <f t="shared" si="0"/>
        <v>0</v>
      </c>
      <c r="K185" s="387"/>
      <c r="L185" s="399"/>
      <c r="M185" s="390"/>
      <c r="N185" s="395"/>
      <c r="O185" s="390"/>
      <c r="P185" s="460"/>
      <c r="Q185" s="460"/>
      <c r="R185" s="460"/>
      <c r="S185" s="460"/>
      <c r="T185" s="460"/>
      <c r="U185" s="460"/>
      <c r="V185" s="460"/>
      <c r="W185" s="460"/>
      <c r="X185" s="460"/>
      <c r="Y185" s="460"/>
      <c r="Z185" s="460"/>
      <c r="AA185" s="460"/>
      <c r="AB185" s="460"/>
      <c r="AC185" s="460"/>
    </row>
    <row r="186" spans="1:29" s="29" customFormat="1" ht="19.5">
      <c r="A186" s="211"/>
      <c r="B186" s="211"/>
      <c r="C186" s="391"/>
      <c r="D186" s="212"/>
      <c r="E186" s="391"/>
      <c r="F186" s="390"/>
      <c r="G186" s="386"/>
      <c r="H186" s="386"/>
      <c r="I186" s="386"/>
      <c r="J186" s="386">
        <f t="shared" si="0"/>
        <v>0</v>
      </c>
      <c r="K186" s="387"/>
      <c r="L186" s="399"/>
      <c r="M186" s="390"/>
      <c r="N186" s="395"/>
      <c r="O186" s="390"/>
      <c r="P186" s="460"/>
      <c r="Q186" s="460"/>
      <c r="R186" s="460"/>
      <c r="S186" s="460"/>
      <c r="T186" s="460"/>
      <c r="U186" s="460"/>
      <c r="V186" s="460"/>
      <c r="W186" s="460"/>
      <c r="X186" s="460"/>
      <c r="Y186" s="460"/>
      <c r="Z186" s="460"/>
      <c r="AA186" s="460"/>
      <c r="AB186" s="460"/>
      <c r="AC186" s="460"/>
    </row>
    <row r="187" spans="1:29" s="29" customFormat="1" ht="19.5">
      <c r="A187" s="211"/>
      <c r="B187" s="211"/>
      <c r="C187" s="391"/>
      <c r="D187" s="212"/>
      <c r="E187" s="391"/>
      <c r="F187" s="390"/>
      <c r="G187" s="386"/>
      <c r="H187" s="386"/>
      <c r="I187" s="386"/>
      <c r="J187" s="386">
        <f t="shared" si="0"/>
        <v>0</v>
      </c>
      <c r="K187" s="387"/>
      <c r="L187" s="399"/>
      <c r="M187" s="390"/>
      <c r="N187" s="395"/>
      <c r="O187" s="390"/>
      <c r="P187" s="460"/>
      <c r="Q187" s="460"/>
      <c r="R187" s="460"/>
      <c r="S187" s="460"/>
      <c r="T187" s="460"/>
      <c r="U187" s="460"/>
      <c r="V187" s="460"/>
      <c r="W187" s="460"/>
      <c r="X187" s="460"/>
      <c r="Y187" s="460"/>
      <c r="Z187" s="460"/>
      <c r="AA187" s="460"/>
      <c r="AB187" s="460"/>
      <c r="AC187" s="460"/>
    </row>
    <row r="188" spans="1:29" s="29" customFormat="1" ht="19.5">
      <c r="A188" s="211"/>
      <c r="B188" s="211"/>
      <c r="C188" s="391"/>
      <c r="D188" s="212"/>
      <c r="E188" s="391"/>
      <c r="F188" s="390"/>
      <c r="G188" s="386"/>
      <c r="H188" s="386"/>
      <c r="I188" s="386"/>
      <c r="J188" s="386">
        <f t="shared" si="0"/>
        <v>0</v>
      </c>
      <c r="K188" s="387"/>
      <c r="L188" s="399"/>
      <c r="M188" s="390"/>
      <c r="N188" s="395"/>
      <c r="O188" s="390"/>
      <c r="P188" s="460"/>
      <c r="Q188" s="460"/>
      <c r="R188" s="460"/>
      <c r="S188" s="460"/>
      <c r="T188" s="460"/>
      <c r="U188" s="460"/>
      <c r="V188" s="460"/>
      <c r="W188" s="460"/>
      <c r="X188" s="460"/>
      <c r="Y188" s="460"/>
      <c r="Z188" s="460"/>
      <c r="AA188" s="460"/>
      <c r="AB188" s="460"/>
      <c r="AC188" s="460"/>
    </row>
    <row r="189" spans="1:29" s="29" customFormat="1" ht="19.5">
      <c r="A189" s="211"/>
      <c r="B189" s="211"/>
      <c r="C189" s="391"/>
      <c r="D189" s="212"/>
      <c r="E189" s="391"/>
      <c r="F189" s="390"/>
      <c r="G189" s="386"/>
      <c r="H189" s="386"/>
      <c r="I189" s="386"/>
      <c r="J189" s="386">
        <f t="shared" si="0"/>
        <v>0</v>
      </c>
      <c r="K189" s="387"/>
      <c r="L189" s="399"/>
      <c r="M189" s="390"/>
      <c r="N189" s="395"/>
      <c r="O189" s="390"/>
      <c r="P189" s="460"/>
      <c r="Q189" s="460"/>
      <c r="R189" s="460"/>
      <c r="S189" s="460"/>
      <c r="T189" s="460"/>
      <c r="U189" s="460"/>
      <c r="V189" s="460"/>
      <c r="W189" s="460"/>
      <c r="X189" s="460"/>
      <c r="Y189" s="460"/>
      <c r="Z189" s="460"/>
      <c r="AA189" s="460"/>
      <c r="AB189" s="460"/>
      <c r="AC189" s="460"/>
    </row>
    <row r="190" spans="1:29" s="29" customFormat="1" ht="19.5">
      <c r="A190" s="211"/>
      <c r="B190" s="211"/>
      <c r="C190" s="391"/>
      <c r="D190" s="212"/>
      <c r="E190" s="391"/>
      <c r="F190" s="390"/>
      <c r="G190" s="386"/>
      <c r="H190" s="386"/>
      <c r="I190" s="386"/>
      <c r="J190" s="386">
        <f t="shared" si="0"/>
        <v>0</v>
      </c>
      <c r="K190" s="387"/>
      <c r="L190" s="399"/>
      <c r="M190" s="390"/>
      <c r="N190" s="395"/>
      <c r="O190" s="390"/>
      <c r="P190" s="460"/>
      <c r="Q190" s="460"/>
      <c r="R190" s="460"/>
      <c r="S190" s="460"/>
      <c r="T190" s="460"/>
      <c r="U190" s="460"/>
      <c r="V190" s="460"/>
      <c r="W190" s="460"/>
      <c r="X190" s="460"/>
      <c r="Y190" s="460"/>
      <c r="Z190" s="460"/>
      <c r="AA190" s="460"/>
      <c r="AB190" s="460"/>
      <c r="AC190" s="460"/>
    </row>
    <row r="191" spans="1:29" s="29" customFormat="1" ht="19.5">
      <c r="A191" s="211"/>
      <c r="B191" s="211"/>
      <c r="C191" s="391"/>
      <c r="D191" s="212"/>
      <c r="E191" s="391"/>
      <c r="F191" s="390"/>
      <c r="G191" s="386"/>
      <c r="H191" s="386"/>
      <c r="I191" s="386"/>
      <c r="J191" s="386">
        <f t="shared" si="0"/>
        <v>0</v>
      </c>
      <c r="K191" s="387"/>
      <c r="L191" s="399"/>
      <c r="M191" s="390"/>
      <c r="N191" s="395"/>
      <c r="O191" s="390"/>
      <c r="P191" s="460"/>
      <c r="Q191" s="460"/>
      <c r="R191" s="460"/>
      <c r="S191" s="460"/>
      <c r="T191" s="460"/>
      <c r="U191" s="460"/>
      <c r="V191" s="460"/>
      <c r="W191" s="460"/>
      <c r="X191" s="460"/>
      <c r="Y191" s="460"/>
      <c r="Z191" s="460"/>
      <c r="AA191" s="460"/>
      <c r="AB191" s="460"/>
      <c r="AC191" s="460"/>
    </row>
    <row r="192" spans="1:29" s="29" customFormat="1" ht="19.5">
      <c r="A192" s="211"/>
      <c r="B192" s="211"/>
      <c r="C192" s="391"/>
      <c r="D192" s="212"/>
      <c r="E192" s="391"/>
      <c r="F192" s="390"/>
      <c r="G192" s="386"/>
      <c r="H192" s="386"/>
      <c r="I192" s="386"/>
      <c r="J192" s="386">
        <f t="shared" si="0"/>
        <v>0</v>
      </c>
      <c r="K192" s="387"/>
      <c r="L192" s="399"/>
      <c r="M192" s="390"/>
      <c r="N192" s="395"/>
      <c r="O192" s="390"/>
      <c r="P192" s="460"/>
      <c r="Q192" s="460"/>
      <c r="R192" s="460"/>
      <c r="S192" s="460"/>
      <c r="T192" s="460"/>
      <c r="U192" s="460"/>
      <c r="V192" s="460"/>
      <c r="W192" s="460"/>
      <c r="X192" s="460"/>
      <c r="Y192" s="460"/>
      <c r="Z192" s="460"/>
      <c r="AA192" s="460"/>
      <c r="AB192" s="460"/>
      <c r="AC192" s="460"/>
    </row>
    <row r="193" spans="1:29" s="29" customFormat="1" ht="19.5">
      <c r="A193" s="211"/>
      <c r="B193" s="211"/>
      <c r="C193" s="391"/>
      <c r="D193" s="212"/>
      <c r="E193" s="391"/>
      <c r="F193" s="390"/>
      <c r="G193" s="386"/>
      <c r="H193" s="386"/>
      <c r="I193" s="386"/>
      <c r="J193" s="386">
        <f t="shared" si="0"/>
        <v>0</v>
      </c>
      <c r="K193" s="387"/>
      <c r="L193" s="399"/>
      <c r="M193" s="390"/>
      <c r="N193" s="395"/>
      <c r="O193" s="390"/>
      <c r="P193" s="460"/>
      <c r="Q193" s="460"/>
      <c r="R193" s="460"/>
      <c r="S193" s="460"/>
      <c r="T193" s="460"/>
      <c r="U193" s="460"/>
      <c r="V193" s="460"/>
      <c r="W193" s="460"/>
      <c r="X193" s="460"/>
      <c r="Y193" s="460"/>
      <c r="Z193" s="460"/>
      <c r="AA193" s="460"/>
      <c r="AB193" s="460"/>
      <c r="AC193" s="460"/>
    </row>
    <row r="194" spans="1:29" s="29" customFormat="1" ht="19.5">
      <c r="A194" s="211"/>
      <c r="B194" s="211"/>
      <c r="C194" s="391"/>
      <c r="D194" s="212"/>
      <c r="E194" s="391"/>
      <c r="F194" s="390"/>
      <c r="G194" s="386"/>
      <c r="H194" s="386"/>
      <c r="I194" s="386"/>
      <c r="J194" s="386">
        <f t="shared" si="0"/>
        <v>0</v>
      </c>
      <c r="K194" s="387"/>
      <c r="L194" s="399"/>
      <c r="M194" s="390"/>
      <c r="N194" s="395"/>
      <c r="O194" s="390"/>
      <c r="P194" s="460"/>
      <c r="Q194" s="460"/>
      <c r="R194" s="460"/>
      <c r="S194" s="460"/>
      <c r="T194" s="460"/>
      <c r="U194" s="460"/>
      <c r="V194" s="460"/>
      <c r="W194" s="460"/>
      <c r="X194" s="460"/>
      <c r="Y194" s="460"/>
      <c r="Z194" s="460"/>
      <c r="AA194" s="460"/>
      <c r="AB194" s="460"/>
      <c r="AC194" s="460"/>
    </row>
    <row r="195" spans="1:29" s="29" customFormat="1" ht="19.5">
      <c r="A195" s="211"/>
      <c r="B195" s="211"/>
      <c r="C195" s="391"/>
      <c r="D195" s="212"/>
      <c r="E195" s="391"/>
      <c r="F195" s="390"/>
      <c r="G195" s="386"/>
      <c r="H195" s="386"/>
      <c r="I195" s="386"/>
      <c r="J195" s="386">
        <f t="shared" si="0"/>
        <v>0</v>
      </c>
      <c r="K195" s="387"/>
      <c r="L195" s="399"/>
      <c r="M195" s="390"/>
      <c r="N195" s="395"/>
      <c r="O195" s="390"/>
      <c r="P195" s="460"/>
      <c r="Q195" s="460"/>
      <c r="R195" s="460"/>
      <c r="S195" s="460"/>
      <c r="T195" s="460"/>
      <c r="U195" s="460"/>
      <c r="V195" s="460"/>
      <c r="W195" s="460"/>
      <c r="X195" s="460"/>
      <c r="Y195" s="460"/>
      <c r="Z195" s="460"/>
      <c r="AA195" s="460"/>
      <c r="AB195" s="460"/>
      <c r="AC195" s="460"/>
    </row>
    <row r="196" spans="1:29" s="29" customFormat="1" ht="19.5">
      <c r="A196" s="211"/>
      <c r="B196" s="211"/>
      <c r="C196" s="391"/>
      <c r="D196" s="212"/>
      <c r="E196" s="391"/>
      <c r="F196" s="390"/>
      <c r="G196" s="386"/>
      <c r="H196" s="386"/>
      <c r="I196" s="386"/>
      <c r="J196" s="386">
        <f t="shared" si="0"/>
        <v>0</v>
      </c>
      <c r="K196" s="387"/>
      <c r="L196" s="399"/>
      <c r="M196" s="390"/>
      <c r="N196" s="395"/>
      <c r="O196" s="390"/>
      <c r="P196" s="460"/>
      <c r="Q196" s="460"/>
      <c r="R196" s="460"/>
      <c r="S196" s="460"/>
      <c r="T196" s="460"/>
      <c r="U196" s="460"/>
      <c r="V196" s="460"/>
      <c r="W196" s="460"/>
      <c r="X196" s="460"/>
      <c r="Y196" s="460"/>
      <c r="Z196" s="460"/>
      <c r="AA196" s="460"/>
      <c r="AB196" s="460"/>
      <c r="AC196" s="460"/>
    </row>
    <row r="197" spans="1:29" s="29" customFormat="1" ht="19.5">
      <c r="A197" s="211"/>
      <c r="B197" s="211"/>
      <c r="C197" s="391"/>
      <c r="D197" s="212"/>
      <c r="E197" s="391"/>
      <c r="F197" s="390"/>
      <c r="G197" s="386"/>
      <c r="H197" s="386"/>
      <c r="I197" s="386"/>
      <c r="J197" s="386">
        <f t="shared" si="0"/>
        <v>0</v>
      </c>
      <c r="K197" s="387"/>
      <c r="L197" s="399"/>
      <c r="M197" s="390"/>
      <c r="N197" s="395"/>
      <c r="O197" s="390"/>
      <c r="P197" s="460"/>
      <c r="Q197" s="460"/>
      <c r="R197" s="460"/>
      <c r="S197" s="460"/>
      <c r="T197" s="460"/>
      <c r="U197" s="460"/>
      <c r="V197" s="460"/>
      <c r="W197" s="460"/>
      <c r="X197" s="460"/>
      <c r="Y197" s="460"/>
      <c r="Z197" s="460"/>
      <c r="AA197" s="460"/>
      <c r="AB197" s="460"/>
      <c r="AC197" s="460"/>
    </row>
    <row r="198" spans="1:29" s="29" customFormat="1" ht="19.5">
      <c r="A198" s="211"/>
      <c r="B198" s="211"/>
      <c r="C198" s="391"/>
      <c r="D198" s="212"/>
      <c r="E198" s="391"/>
      <c r="F198" s="390"/>
      <c r="G198" s="386"/>
      <c r="H198" s="386"/>
      <c r="I198" s="386"/>
      <c r="J198" s="386">
        <f t="shared" si="0"/>
        <v>0</v>
      </c>
      <c r="K198" s="387"/>
      <c r="L198" s="399"/>
      <c r="M198" s="390"/>
      <c r="N198" s="395"/>
      <c r="O198" s="390"/>
      <c r="P198" s="460"/>
      <c r="Q198" s="460"/>
      <c r="R198" s="460"/>
      <c r="S198" s="460"/>
      <c r="T198" s="460"/>
      <c r="U198" s="460"/>
      <c r="V198" s="460"/>
      <c r="W198" s="460"/>
      <c r="X198" s="460"/>
      <c r="Y198" s="460"/>
      <c r="Z198" s="460"/>
      <c r="AA198" s="460"/>
      <c r="AB198" s="460"/>
      <c r="AC198" s="460"/>
    </row>
    <row r="199" spans="1:29" s="29" customFormat="1" ht="19.5">
      <c r="A199" s="211"/>
      <c r="B199" s="211"/>
      <c r="C199" s="391"/>
      <c r="D199" s="212"/>
      <c r="E199" s="391"/>
      <c r="F199" s="390"/>
      <c r="G199" s="386"/>
      <c r="H199" s="386"/>
      <c r="I199" s="386"/>
      <c r="J199" s="386">
        <f t="shared" si="0"/>
        <v>0</v>
      </c>
      <c r="K199" s="387"/>
      <c r="L199" s="399"/>
      <c r="M199" s="390"/>
      <c r="N199" s="395"/>
      <c r="O199" s="390"/>
      <c r="P199" s="460"/>
      <c r="Q199" s="460"/>
      <c r="R199" s="460"/>
      <c r="S199" s="460"/>
      <c r="T199" s="460"/>
      <c r="U199" s="460"/>
      <c r="V199" s="460"/>
      <c r="W199" s="460"/>
      <c r="X199" s="460"/>
      <c r="Y199" s="460"/>
      <c r="Z199" s="460"/>
      <c r="AA199" s="460"/>
      <c r="AB199" s="460"/>
      <c r="AC199" s="460"/>
    </row>
    <row r="200" spans="1:29" s="29" customFormat="1" ht="19.5">
      <c r="A200" s="211"/>
      <c r="B200" s="211"/>
      <c r="C200" s="391"/>
      <c r="D200" s="212"/>
      <c r="E200" s="391"/>
      <c r="F200" s="390"/>
      <c r="G200" s="386"/>
      <c r="H200" s="386"/>
      <c r="I200" s="386"/>
      <c r="J200" s="386">
        <f t="shared" si="0"/>
        <v>0</v>
      </c>
      <c r="K200" s="387"/>
      <c r="L200" s="399"/>
      <c r="M200" s="390"/>
      <c r="N200" s="395"/>
      <c r="O200" s="390"/>
      <c r="P200" s="460"/>
      <c r="Q200" s="460"/>
      <c r="R200" s="460"/>
      <c r="S200" s="460"/>
      <c r="T200" s="460"/>
      <c r="U200" s="460"/>
      <c r="V200" s="460"/>
      <c r="W200" s="460"/>
      <c r="X200" s="460"/>
      <c r="Y200" s="460"/>
      <c r="Z200" s="460"/>
      <c r="AA200" s="460"/>
      <c r="AB200" s="460"/>
      <c r="AC200" s="460"/>
    </row>
    <row r="201" spans="1:29" s="29" customFormat="1" ht="19.5">
      <c r="A201" s="211"/>
      <c r="B201" s="211"/>
      <c r="C201" s="391"/>
      <c r="D201" s="212"/>
      <c r="E201" s="391"/>
      <c r="F201" s="390"/>
      <c r="G201" s="386"/>
      <c r="H201" s="386"/>
      <c r="I201" s="386"/>
      <c r="J201" s="386">
        <f t="shared" si="0"/>
        <v>0</v>
      </c>
      <c r="K201" s="387"/>
      <c r="L201" s="399"/>
      <c r="M201" s="390"/>
      <c r="N201" s="395"/>
      <c r="O201" s="390"/>
      <c r="P201" s="460"/>
      <c r="Q201" s="460"/>
      <c r="R201" s="460"/>
      <c r="S201" s="460"/>
      <c r="T201" s="460"/>
      <c r="U201" s="460"/>
      <c r="V201" s="460"/>
      <c r="W201" s="460"/>
      <c r="X201" s="460"/>
      <c r="Y201" s="460"/>
      <c r="Z201" s="460"/>
      <c r="AA201" s="460"/>
      <c r="AB201" s="460"/>
      <c r="AC201" s="460"/>
    </row>
    <row r="202" spans="1:29" s="29" customFormat="1" ht="19.5">
      <c r="A202" s="211"/>
      <c r="B202" s="211"/>
      <c r="C202" s="391"/>
      <c r="D202" s="212"/>
      <c r="E202" s="391"/>
      <c r="F202" s="390"/>
      <c r="G202" s="386"/>
      <c r="H202" s="386"/>
      <c r="I202" s="386"/>
      <c r="J202" s="386">
        <f t="shared" si="0"/>
        <v>0</v>
      </c>
      <c r="K202" s="387"/>
      <c r="L202" s="399"/>
      <c r="M202" s="390"/>
      <c r="N202" s="395"/>
      <c r="O202" s="390"/>
      <c r="P202" s="460"/>
      <c r="Q202" s="460"/>
      <c r="R202" s="460"/>
      <c r="S202" s="460"/>
      <c r="T202" s="460"/>
      <c r="U202" s="460"/>
      <c r="V202" s="460"/>
      <c r="W202" s="460"/>
      <c r="X202" s="460"/>
      <c r="Y202" s="460"/>
      <c r="Z202" s="460"/>
      <c r="AA202" s="460"/>
      <c r="AB202" s="460"/>
      <c r="AC202" s="460"/>
    </row>
    <row r="203" spans="1:29" s="29" customFormat="1" ht="19.5">
      <c r="A203" s="211"/>
      <c r="B203" s="211"/>
      <c r="C203" s="391"/>
      <c r="D203" s="212"/>
      <c r="E203" s="391"/>
      <c r="F203" s="390"/>
      <c r="G203" s="386"/>
      <c r="H203" s="386"/>
      <c r="I203" s="386"/>
      <c r="J203" s="386">
        <f t="shared" si="0"/>
        <v>0</v>
      </c>
      <c r="K203" s="387"/>
      <c r="L203" s="399"/>
      <c r="M203" s="390"/>
      <c r="N203" s="395"/>
      <c r="O203" s="390"/>
      <c r="P203" s="460"/>
      <c r="Q203" s="460"/>
      <c r="R203" s="460"/>
      <c r="S203" s="460"/>
      <c r="T203" s="460"/>
      <c r="U203" s="460"/>
      <c r="V203" s="460"/>
      <c r="W203" s="460"/>
      <c r="X203" s="460"/>
      <c r="Y203" s="460"/>
      <c r="Z203" s="460"/>
      <c r="AA203" s="460"/>
      <c r="AB203" s="460"/>
      <c r="AC203" s="460"/>
    </row>
    <row r="204" spans="1:29" s="29" customFormat="1" ht="19.5">
      <c r="A204" s="211"/>
      <c r="B204" s="211"/>
      <c r="C204" s="391"/>
      <c r="D204" s="212"/>
      <c r="E204" s="391"/>
      <c r="F204" s="390"/>
      <c r="G204" s="386"/>
      <c r="H204" s="386"/>
      <c r="I204" s="386"/>
      <c r="J204" s="386">
        <f t="shared" si="0"/>
        <v>0</v>
      </c>
      <c r="K204" s="387"/>
      <c r="L204" s="399"/>
      <c r="M204" s="390"/>
      <c r="N204" s="395"/>
      <c r="O204" s="390"/>
      <c r="P204" s="460"/>
      <c r="Q204" s="460"/>
      <c r="R204" s="460"/>
      <c r="S204" s="460"/>
      <c r="T204" s="460"/>
      <c r="U204" s="460"/>
      <c r="V204" s="460"/>
      <c r="W204" s="460"/>
      <c r="X204" s="460"/>
      <c r="Y204" s="460"/>
      <c r="Z204" s="460"/>
      <c r="AA204" s="460"/>
      <c r="AB204" s="460"/>
      <c r="AC204" s="460"/>
    </row>
    <row r="205" spans="1:29" s="29" customFormat="1" ht="19.5">
      <c r="A205" s="211"/>
      <c r="B205" s="211"/>
      <c r="C205" s="391"/>
      <c r="D205" s="212"/>
      <c r="E205" s="391"/>
      <c r="F205" s="390"/>
      <c r="G205" s="386"/>
      <c r="H205" s="386"/>
      <c r="I205" s="386"/>
      <c r="J205" s="386">
        <f t="shared" si="0"/>
        <v>0</v>
      </c>
      <c r="K205" s="387"/>
      <c r="L205" s="399"/>
      <c r="M205" s="390"/>
      <c r="N205" s="395"/>
      <c r="O205" s="390"/>
      <c r="P205" s="460"/>
      <c r="Q205" s="460"/>
      <c r="R205" s="460"/>
      <c r="S205" s="460"/>
      <c r="T205" s="460"/>
      <c r="U205" s="460"/>
      <c r="V205" s="460"/>
      <c r="W205" s="460"/>
      <c r="X205" s="460"/>
      <c r="Y205" s="460"/>
      <c r="Z205" s="460"/>
      <c r="AA205" s="460"/>
      <c r="AB205" s="460"/>
      <c r="AC205" s="460"/>
    </row>
    <row r="206" spans="1:29" s="29" customFormat="1" ht="19.5">
      <c r="A206" s="211"/>
      <c r="B206" s="211"/>
      <c r="C206" s="391"/>
      <c r="D206" s="212"/>
      <c r="E206" s="391"/>
      <c r="F206" s="390"/>
      <c r="G206" s="386"/>
      <c r="H206" s="386"/>
      <c r="I206" s="386"/>
      <c r="J206" s="386">
        <f t="shared" si="0"/>
        <v>0</v>
      </c>
      <c r="K206" s="387"/>
      <c r="L206" s="399"/>
      <c r="M206" s="390"/>
      <c r="N206" s="395"/>
      <c r="O206" s="390"/>
      <c r="P206" s="460"/>
      <c r="Q206" s="460"/>
      <c r="R206" s="460"/>
      <c r="S206" s="460"/>
      <c r="T206" s="460"/>
      <c r="U206" s="460"/>
      <c r="V206" s="460"/>
      <c r="W206" s="460"/>
      <c r="X206" s="460"/>
      <c r="Y206" s="460"/>
      <c r="Z206" s="460"/>
      <c r="AA206" s="460"/>
      <c r="AB206" s="460"/>
      <c r="AC206" s="460"/>
    </row>
    <row r="207" spans="1:29" s="29" customFormat="1" ht="19.5">
      <c r="A207" s="211"/>
      <c r="B207" s="211"/>
      <c r="C207" s="391"/>
      <c r="D207" s="212"/>
      <c r="E207" s="391"/>
      <c r="F207" s="390"/>
      <c r="G207" s="386"/>
      <c r="H207" s="386"/>
      <c r="I207" s="386"/>
      <c r="J207" s="386">
        <f t="shared" si="0"/>
        <v>0</v>
      </c>
      <c r="K207" s="387"/>
      <c r="L207" s="399"/>
      <c r="M207" s="390"/>
      <c r="N207" s="395"/>
      <c r="O207" s="390"/>
      <c r="P207" s="460"/>
      <c r="Q207" s="460"/>
      <c r="R207" s="460"/>
      <c r="S207" s="460"/>
      <c r="T207" s="460"/>
      <c r="U207" s="460"/>
      <c r="V207" s="460"/>
      <c r="W207" s="460"/>
      <c r="X207" s="460"/>
      <c r="Y207" s="460"/>
      <c r="Z207" s="460"/>
      <c r="AA207" s="460"/>
      <c r="AB207" s="460"/>
      <c r="AC207" s="460"/>
    </row>
    <row r="208" spans="1:29" s="29" customFormat="1" ht="19.5">
      <c r="A208" s="211"/>
      <c r="B208" s="211"/>
      <c r="C208" s="391"/>
      <c r="D208" s="212"/>
      <c r="E208" s="391"/>
      <c r="F208" s="390"/>
      <c r="G208" s="386"/>
      <c r="H208" s="386"/>
      <c r="I208" s="386"/>
      <c r="J208" s="386">
        <f t="shared" si="0"/>
        <v>0</v>
      </c>
      <c r="K208" s="387"/>
      <c r="L208" s="399"/>
      <c r="M208" s="390"/>
      <c r="N208" s="395"/>
      <c r="O208" s="390"/>
      <c r="P208" s="460"/>
      <c r="Q208" s="460"/>
      <c r="R208" s="460"/>
      <c r="S208" s="460"/>
      <c r="T208" s="460"/>
      <c r="U208" s="460"/>
      <c r="V208" s="460"/>
      <c r="W208" s="460"/>
      <c r="X208" s="460"/>
      <c r="Y208" s="460"/>
      <c r="Z208" s="460"/>
      <c r="AA208" s="460"/>
      <c r="AB208" s="460"/>
      <c r="AC208" s="460"/>
    </row>
    <row r="209" spans="1:29" s="29" customFormat="1" ht="19.5">
      <c r="A209" s="211"/>
      <c r="B209" s="211"/>
      <c r="C209" s="391"/>
      <c r="D209" s="212"/>
      <c r="E209" s="391"/>
      <c r="F209" s="390"/>
      <c r="G209" s="386"/>
      <c r="H209" s="386"/>
      <c r="I209" s="386"/>
      <c r="J209" s="386">
        <f t="shared" si="0"/>
        <v>0</v>
      </c>
      <c r="K209" s="387"/>
      <c r="L209" s="399"/>
      <c r="M209" s="390"/>
      <c r="N209" s="395"/>
      <c r="O209" s="390"/>
      <c r="P209" s="460"/>
      <c r="Q209" s="460"/>
      <c r="R209" s="460"/>
      <c r="S209" s="460"/>
      <c r="T209" s="460"/>
      <c r="U209" s="460"/>
      <c r="V209" s="460"/>
      <c r="W209" s="460"/>
      <c r="X209" s="460"/>
      <c r="Y209" s="460"/>
      <c r="Z209" s="460"/>
      <c r="AA209" s="460"/>
      <c r="AB209" s="460"/>
      <c r="AC209" s="460"/>
    </row>
    <row r="210" spans="1:29" s="29" customFormat="1" ht="19.5">
      <c r="A210" s="211"/>
      <c r="B210" s="211"/>
      <c r="C210" s="391"/>
      <c r="D210" s="212"/>
      <c r="E210" s="391"/>
      <c r="F210" s="390"/>
      <c r="G210" s="386"/>
      <c r="H210" s="386"/>
      <c r="I210" s="386"/>
      <c r="J210" s="386">
        <f t="shared" si="0"/>
        <v>0</v>
      </c>
      <c r="K210" s="387"/>
      <c r="L210" s="399"/>
      <c r="M210" s="390"/>
      <c r="N210" s="395"/>
      <c r="O210" s="390"/>
      <c r="P210" s="460"/>
      <c r="Q210" s="460"/>
      <c r="R210" s="460"/>
      <c r="S210" s="460"/>
      <c r="T210" s="460"/>
      <c r="U210" s="460"/>
      <c r="V210" s="460"/>
      <c r="W210" s="460"/>
      <c r="X210" s="460"/>
      <c r="Y210" s="460"/>
      <c r="Z210" s="460"/>
      <c r="AA210" s="460"/>
      <c r="AB210" s="460"/>
      <c r="AC210" s="460"/>
    </row>
    <row r="211" spans="1:29" s="29" customFormat="1" ht="19.5">
      <c r="A211" s="211"/>
      <c r="B211" s="211"/>
      <c r="C211" s="391"/>
      <c r="D211" s="212"/>
      <c r="E211" s="391"/>
      <c r="F211" s="390"/>
      <c r="G211" s="386"/>
      <c r="H211" s="386"/>
      <c r="I211" s="386"/>
      <c r="J211" s="386">
        <f t="shared" si="0"/>
        <v>0</v>
      </c>
      <c r="K211" s="387"/>
      <c r="L211" s="399"/>
      <c r="M211" s="390"/>
      <c r="N211" s="395"/>
      <c r="O211" s="390"/>
      <c r="P211" s="460"/>
      <c r="Q211" s="460"/>
      <c r="R211" s="460"/>
      <c r="S211" s="460"/>
      <c r="T211" s="460"/>
      <c r="U211" s="460"/>
      <c r="V211" s="460"/>
      <c r="W211" s="460"/>
      <c r="X211" s="460"/>
      <c r="Y211" s="460"/>
      <c r="Z211" s="460"/>
      <c r="AA211" s="460"/>
      <c r="AB211" s="460"/>
      <c r="AC211" s="460"/>
    </row>
    <row r="212" spans="1:29" s="29" customFormat="1" ht="19.5">
      <c r="A212" s="211"/>
      <c r="B212" s="211"/>
      <c r="C212" s="391"/>
      <c r="D212" s="212"/>
      <c r="E212" s="391"/>
      <c r="F212" s="390"/>
      <c r="G212" s="386"/>
      <c r="H212" s="386"/>
      <c r="I212" s="386"/>
      <c r="J212" s="386">
        <f t="shared" si="0"/>
        <v>0</v>
      </c>
      <c r="K212" s="387"/>
      <c r="L212" s="399"/>
      <c r="M212" s="390"/>
      <c r="N212" s="395"/>
      <c r="O212" s="390"/>
      <c r="P212" s="460"/>
      <c r="Q212" s="460"/>
      <c r="R212" s="460"/>
      <c r="S212" s="460"/>
      <c r="T212" s="460"/>
      <c r="U212" s="460"/>
      <c r="V212" s="460"/>
      <c r="W212" s="460"/>
      <c r="X212" s="460"/>
      <c r="Y212" s="460"/>
      <c r="Z212" s="460"/>
      <c r="AA212" s="460"/>
      <c r="AB212" s="460"/>
      <c r="AC212" s="460"/>
    </row>
    <row r="213" spans="1:29" s="29" customFormat="1" ht="19.5">
      <c r="A213" s="211"/>
      <c r="B213" s="211"/>
      <c r="C213" s="391"/>
      <c r="D213" s="212"/>
      <c r="E213" s="391"/>
      <c r="F213" s="390"/>
      <c r="G213" s="386"/>
      <c r="H213" s="386"/>
      <c r="I213" s="386"/>
      <c r="J213" s="386">
        <f t="shared" si="0"/>
        <v>0</v>
      </c>
      <c r="K213" s="387"/>
      <c r="L213" s="399"/>
      <c r="M213" s="390"/>
      <c r="N213" s="395"/>
      <c r="O213" s="390"/>
      <c r="P213" s="460"/>
      <c r="Q213" s="460"/>
      <c r="R213" s="460"/>
      <c r="S213" s="460"/>
      <c r="T213" s="460"/>
      <c r="U213" s="460"/>
      <c r="V213" s="460"/>
      <c r="W213" s="460"/>
      <c r="X213" s="460"/>
      <c r="Y213" s="460"/>
      <c r="Z213" s="460"/>
      <c r="AA213" s="460"/>
      <c r="AB213" s="460"/>
      <c r="AC213" s="460"/>
    </row>
    <row r="214" spans="1:29" s="29" customFormat="1" ht="19.5">
      <c r="A214" s="211"/>
      <c r="B214" s="211"/>
      <c r="C214" s="391"/>
      <c r="D214" s="212"/>
      <c r="E214" s="391"/>
      <c r="F214" s="390"/>
      <c r="G214" s="386"/>
      <c r="H214" s="386"/>
      <c r="I214" s="386"/>
      <c r="J214" s="386">
        <f t="shared" si="0"/>
        <v>0</v>
      </c>
      <c r="K214" s="387"/>
      <c r="L214" s="399"/>
      <c r="M214" s="390"/>
      <c r="N214" s="395"/>
      <c r="O214" s="390"/>
      <c r="P214" s="460"/>
      <c r="Q214" s="460"/>
      <c r="R214" s="460"/>
      <c r="S214" s="460"/>
      <c r="T214" s="460"/>
      <c r="U214" s="460"/>
      <c r="V214" s="460"/>
      <c r="W214" s="460"/>
      <c r="X214" s="460"/>
      <c r="Y214" s="460"/>
      <c r="Z214" s="460"/>
      <c r="AA214" s="460"/>
      <c r="AB214" s="460"/>
      <c r="AC214" s="460"/>
    </row>
    <row r="215" spans="1:29" s="29" customFormat="1" ht="19.5">
      <c r="A215" s="211"/>
      <c r="B215" s="211"/>
      <c r="C215" s="391"/>
      <c r="D215" s="212"/>
      <c r="E215" s="391"/>
      <c r="F215" s="390"/>
      <c r="G215" s="386"/>
      <c r="H215" s="386"/>
      <c r="I215" s="386"/>
      <c r="J215" s="386">
        <f t="shared" si="0"/>
        <v>0</v>
      </c>
      <c r="K215" s="387"/>
      <c r="L215" s="399"/>
      <c r="M215" s="390"/>
      <c r="N215" s="395"/>
      <c r="O215" s="390"/>
      <c r="P215" s="460"/>
      <c r="Q215" s="460"/>
      <c r="R215" s="460"/>
      <c r="S215" s="460"/>
      <c r="T215" s="460"/>
      <c r="U215" s="460"/>
      <c r="V215" s="460"/>
      <c r="W215" s="460"/>
      <c r="X215" s="460"/>
      <c r="Y215" s="460"/>
      <c r="Z215" s="460"/>
      <c r="AA215" s="460"/>
      <c r="AB215" s="460"/>
      <c r="AC215" s="460"/>
    </row>
    <row r="216" spans="1:29" s="29" customFormat="1" ht="19.5">
      <c r="A216" s="211"/>
      <c r="B216" s="211"/>
      <c r="C216" s="391"/>
      <c r="D216" s="212"/>
      <c r="E216" s="391"/>
      <c r="F216" s="390"/>
      <c r="G216" s="386"/>
      <c r="H216" s="386"/>
      <c r="I216" s="386"/>
      <c r="J216" s="386">
        <f t="shared" si="0"/>
        <v>0</v>
      </c>
      <c r="K216" s="387"/>
      <c r="L216" s="399"/>
      <c r="M216" s="390"/>
      <c r="N216" s="395"/>
      <c r="O216" s="390"/>
      <c r="P216" s="460"/>
      <c r="Q216" s="460"/>
      <c r="R216" s="460"/>
      <c r="S216" s="460"/>
      <c r="T216" s="460"/>
      <c r="U216" s="460"/>
      <c r="V216" s="460"/>
      <c r="W216" s="460"/>
      <c r="X216" s="460"/>
      <c r="Y216" s="460"/>
      <c r="Z216" s="460"/>
      <c r="AA216" s="460"/>
      <c r="AB216" s="460"/>
      <c r="AC216" s="460"/>
    </row>
    <row r="217" spans="1:29" s="29" customFormat="1" ht="19.5">
      <c r="A217" s="211"/>
      <c r="B217" s="211"/>
      <c r="C217" s="391"/>
      <c r="D217" s="212"/>
      <c r="E217" s="391"/>
      <c r="F217" s="390"/>
      <c r="G217" s="386"/>
      <c r="H217" s="386"/>
      <c r="I217" s="386"/>
      <c r="J217" s="386">
        <f t="shared" si="0"/>
        <v>0</v>
      </c>
      <c r="K217" s="387"/>
      <c r="L217" s="399"/>
      <c r="M217" s="390"/>
      <c r="N217" s="395"/>
      <c r="O217" s="390"/>
      <c r="P217" s="460"/>
      <c r="Q217" s="460"/>
      <c r="R217" s="460"/>
      <c r="S217" s="460"/>
      <c r="T217" s="460"/>
      <c r="U217" s="460"/>
      <c r="V217" s="460"/>
      <c r="W217" s="460"/>
      <c r="X217" s="460"/>
      <c r="Y217" s="460"/>
      <c r="Z217" s="460"/>
      <c r="AA217" s="460"/>
      <c r="AB217" s="460"/>
      <c r="AC217" s="460"/>
    </row>
    <row r="218" spans="1:29" s="29" customFormat="1" ht="19.5">
      <c r="A218" s="211"/>
      <c r="B218" s="211"/>
      <c r="C218" s="391"/>
      <c r="D218" s="212"/>
      <c r="E218" s="391"/>
      <c r="F218" s="390"/>
      <c r="G218" s="386"/>
      <c r="H218" s="386"/>
      <c r="I218" s="386"/>
      <c r="J218" s="386">
        <f t="shared" si="0"/>
        <v>0</v>
      </c>
      <c r="K218" s="387"/>
      <c r="L218" s="399"/>
      <c r="M218" s="390"/>
      <c r="N218" s="395"/>
      <c r="O218" s="390"/>
      <c r="P218" s="460"/>
      <c r="Q218" s="460"/>
      <c r="R218" s="460"/>
      <c r="S218" s="460"/>
      <c r="T218" s="460"/>
      <c r="U218" s="460"/>
      <c r="V218" s="460"/>
      <c r="W218" s="460"/>
      <c r="X218" s="460"/>
      <c r="Y218" s="460"/>
      <c r="Z218" s="460"/>
      <c r="AA218" s="460"/>
      <c r="AB218" s="460"/>
      <c r="AC218" s="460"/>
    </row>
    <row r="219" spans="1:29" s="29" customFormat="1" ht="19.5">
      <c r="A219" s="211"/>
      <c r="B219" s="211"/>
      <c r="C219" s="391"/>
      <c r="D219" s="212"/>
      <c r="E219" s="391"/>
      <c r="F219" s="390"/>
      <c r="G219" s="386"/>
      <c r="H219" s="386"/>
      <c r="I219" s="386"/>
      <c r="J219" s="386">
        <f t="shared" si="0"/>
        <v>0</v>
      </c>
      <c r="K219" s="387"/>
      <c r="L219" s="399"/>
      <c r="M219" s="390"/>
      <c r="N219" s="395"/>
      <c r="O219" s="390"/>
      <c r="P219" s="460"/>
      <c r="Q219" s="460"/>
      <c r="R219" s="460"/>
      <c r="S219" s="460"/>
      <c r="T219" s="460"/>
      <c r="U219" s="460"/>
      <c r="V219" s="460"/>
      <c r="W219" s="460"/>
      <c r="X219" s="460"/>
      <c r="Y219" s="460"/>
      <c r="Z219" s="460"/>
      <c r="AA219" s="460"/>
      <c r="AB219" s="460"/>
      <c r="AC219" s="460"/>
    </row>
    <row r="220" spans="1:29" s="29" customFormat="1" ht="19.5">
      <c r="A220" s="211"/>
      <c r="B220" s="211"/>
      <c r="C220" s="391"/>
      <c r="D220" s="212"/>
      <c r="E220" s="391"/>
      <c r="F220" s="390"/>
      <c r="G220" s="386"/>
      <c r="H220" s="386"/>
      <c r="I220" s="386"/>
      <c r="J220" s="386">
        <f t="shared" si="0"/>
        <v>0</v>
      </c>
      <c r="K220" s="387"/>
      <c r="L220" s="399"/>
      <c r="M220" s="390"/>
      <c r="N220" s="395"/>
      <c r="O220" s="390"/>
      <c r="P220" s="460"/>
      <c r="Q220" s="460"/>
      <c r="R220" s="460"/>
      <c r="S220" s="460"/>
      <c r="T220" s="460"/>
      <c r="U220" s="460"/>
      <c r="V220" s="460"/>
      <c r="W220" s="460"/>
      <c r="X220" s="460"/>
      <c r="Y220" s="460"/>
      <c r="Z220" s="460"/>
      <c r="AA220" s="460"/>
      <c r="AB220" s="460"/>
      <c r="AC220" s="460"/>
    </row>
    <row r="221" spans="1:29" s="29" customFormat="1" ht="19.5">
      <c r="A221" s="211"/>
      <c r="B221" s="211"/>
      <c r="C221" s="391"/>
      <c r="D221" s="212"/>
      <c r="E221" s="391"/>
      <c r="F221" s="390"/>
      <c r="G221" s="386"/>
      <c r="H221" s="386"/>
      <c r="I221" s="386"/>
      <c r="J221" s="386">
        <f t="shared" si="0"/>
        <v>0</v>
      </c>
      <c r="K221" s="387"/>
      <c r="L221" s="399"/>
      <c r="M221" s="390"/>
      <c r="N221" s="395"/>
      <c r="O221" s="390"/>
      <c r="P221" s="460"/>
      <c r="Q221" s="460"/>
      <c r="R221" s="460"/>
      <c r="S221" s="460"/>
      <c r="T221" s="460"/>
      <c r="U221" s="460"/>
      <c r="V221" s="460"/>
      <c r="W221" s="460"/>
      <c r="X221" s="460"/>
      <c r="Y221" s="460"/>
      <c r="Z221" s="460"/>
      <c r="AA221" s="460"/>
      <c r="AB221" s="460"/>
      <c r="AC221" s="460"/>
    </row>
    <row r="222" spans="1:29" s="29" customFormat="1" ht="19.5">
      <c r="A222" s="211"/>
      <c r="B222" s="211"/>
      <c r="C222" s="391"/>
      <c r="D222" s="212"/>
      <c r="E222" s="391"/>
      <c r="F222" s="390"/>
      <c r="G222" s="386"/>
      <c r="H222" s="386"/>
      <c r="I222" s="386"/>
      <c r="J222" s="386">
        <f t="shared" si="0"/>
        <v>0</v>
      </c>
      <c r="K222" s="387"/>
      <c r="L222" s="399"/>
      <c r="M222" s="390"/>
      <c r="N222" s="395"/>
      <c r="O222" s="390"/>
      <c r="P222" s="460"/>
      <c r="Q222" s="460"/>
      <c r="R222" s="460"/>
      <c r="S222" s="460"/>
      <c r="T222" s="460"/>
      <c r="U222" s="460"/>
      <c r="V222" s="460"/>
      <c r="W222" s="460"/>
      <c r="X222" s="460"/>
      <c r="Y222" s="460"/>
      <c r="Z222" s="460"/>
      <c r="AA222" s="460"/>
      <c r="AB222" s="460"/>
      <c r="AC222" s="460"/>
    </row>
    <row r="223" spans="1:29" s="29" customFormat="1" ht="19.5">
      <c r="A223" s="211"/>
      <c r="B223" s="211"/>
      <c r="C223" s="391"/>
      <c r="D223" s="212"/>
      <c r="E223" s="391"/>
      <c r="F223" s="390"/>
      <c r="G223" s="386"/>
      <c r="H223" s="386"/>
      <c r="I223" s="386"/>
      <c r="J223" s="386">
        <f t="shared" si="0"/>
        <v>0</v>
      </c>
      <c r="K223" s="387"/>
      <c r="L223" s="399"/>
      <c r="M223" s="390"/>
      <c r="N223" s="395"/>
      <c r="O223" s="390"/>
      <c r="P223" s="460"/>
      <c r="Q223" s="460"/>
      <c r="R223" s="460"/>
      <c r="S223" s="460"/>
      <c r="T223" s="460"/>
      <c r="U223" s="460"/>
      <c r="V223" s="460"/>
      <c r="W223" s="460"/>
      <c r="X223" s="460"/>
      <c r="Y223" s="460"/>
      <c r="Z223" s="460"/>
      <c r="AA223" s="460"/>
      <c r="AB223" s="460"/>
      <c r="AC223" s="460"/>
    </row>
    <row r="224" spans="1:29" s="29" customFormat="1" ht="19.5">
      <c r="A224" s="211"/>
      <c r="B224" s="211"/>
      <c r="C224" s="391"/>
      <c r="D224" s="212"/>
      <c r="E224" s="391"/>
      <c r="F224" s="390"/>
      <c r="G224" s="386"/>
      <c r="H224" s="386"/>
      <c r="I224" s="386"/>
      <c r="J224" s="386">
        <f t="shared" si="0"/>
        <v>0</v>
      </c>
      <c r="K224" s="387"/>
      <c r="L224" s="399"/>
      <c r="M224" s="390"/>
      <c r="N224" s="395"/>
      <c r="O224" s="390"/>
      <c r="P224" s="460"/>
      <c r="Q224" s="460"/>
      <c r="R224" s="460"/>
      <c r="S224" s="460"/>
      <c r="T224" s="460"/>
      <c r="U224" s="460"/>
      <c r="V224" s="460"/>
      <c r="W224" s="460"/>
      <c r="X224" s="460"/>
      <c r="Y224" s="460"/>
      <c r="Z224" s="460"/>
      <c r="AA224" s="460"/>
      <c r="AB224" s="460"/>
      <c r="AC224" s="460"/>
    </row>
    <row r="225" spans="1:29" s="29" customFormat="1" ht="19.5">
      <c r="A225" s="211"/>
      <c r="B225" s="211"/>
      <c r="C225" s="391"/>
      <c r="D225" s="212"/>
      <c r="E225" s="391"/>
      <c r="F225" s="390"/>
      <c r="G225" s="386"/>
      <c r="H225" s="386"/>
      <c r="I225" s="386"/>
      <c r="J225" s="386">
        <f t="shared" si="0"/>
        <v>0</v>
      </c>
      <c r="K225" s="387"/>
      <c r="L225" s="399"/>
      <c r="M225" s="390"/>
      <c r="N225" s="395"/>
      <c r="O225" s="390"/>
      <c r="P225" s="460"/>
      <c r="Q225" s="460"/>
      <c r="R225" s="460"/>
      <c r="S225" s="460"/>
      <c r="T225" s="460"/>
      <c r="U225" s="460"/>
      <c r="V225" s="460"/>
      <c r="W225" s="460"/>
      <c r="X225" s="460"/>
      <c r="Y225" s="460"/>
      <c r="Z225" s="460"/>
      <c r="AA225" s="460"/>
      <c r="AB225" s="460"/>
      <c r="AC225" s="460"/>
    </row>
    <row r="226" spans="1:29" s="29" customFormat="1" ht="19.5">
      <c r="A226" s="211"/>
      <c r="B226" s="211"/>
      <c r="C226" s="391"/>
      <c r="D226" s="212"/>
      <c r="E226" s="391"/>
      <c r="F226" s="390"/>
      <c r="G226" s="386"/>
      <c r="H226" s="386"/>
      <c r="I226" s="386"/>
      <c r="J226" s="386">
        <f t="shared" si="0"/>
        <v>0</v>
      </c>
      <c r="K226" s="387"/>
      <c r="L226" s="399"/>
      <c r="M226" s="390"/>
      <c r="N226" s="395"/>
      <c r="O226" s="390"/>
      <c r="P226" s="460"/>
      <c r="Q226" s="460"/>
      <c r="R226" s="460"/>
      <c r="S226" s="460"/>
      <c r="T226" s="460"/>
      <c r="U226" s="460"/>
      <c r="V226" s="460"/>
      <c r="W226" s="460"/>
      <c r="X226" s="460"/>
      <c r="Y226" s="460"/>
      <c r="Z226" s="460"/>
      <c r="AA226" s="460"/>
      <c r="AB226" s="460"/>
      <c r="AC226" s="460"/>
    </row>
    <row r="227" spans="1:29" s="29" customFormat="1" ht="19.5">
      <c r="A227" s="211"/>
      <c r="B227" s="211"/>
      <c r="C227" s="391"/>
      <c r="D227" s="212"/>
      <c r="E227" s="391"/>
      <c r="F227" s="390"/>
      <c r="G227" s="386"/>
      <c r="H227" s="386"/>
      <c r="I227" s="386"/>
      <c r="J227" s="386">
        <f t="shared" si="0"/>
        <v>0</v>
      </c>
      <c r="K227" s="387"/>
      <c r="L227" s="399"/>
      <c r="M227" s="390"/>
      <c r="N227" s="395"/>
      <c r="O227" s="390"/>
      <c r="P227" s="460"/>
      <c r="Q227" s="460"/>
      <c r="R227" s="460"/>
      <c r="S227" s="460"/>
      <c r="T227" s="460"/>
      <c r="U227" s="460"/>
      <c r="V227" s="460"/>
      <c r="W227" s="460"/>
      <c r="X227" s="460"/>
      <c r="Y227" s="460"/>
      <c r="Z227" s="460"/>
      <c r="AA227" s="460"/>
      <c r="AB227" s="460"/>
      <c r="AC227" s="460"/>
    </row>
    <row r="228" spans="1:29" s="29" customFormat="1" ht="19.5">
      <c r="A228" s="211"/>
      <c r="B228" s="211"/>
      <c r="C228" s="391"/>
      <c r="D228" s="212"/>
      <c r="E228" s="391"/>
      <c r="F228" s="390"/>
      <c r="G228" s="386"/>
      <c r="H228" s="386"/>
      <c r="I228" s="386"/>
      <c r="J228" s="386">
        <f t="shared" si="0"/>
        <v>0</v>
      </c>
      <c r="K228" s="387"/>
      <c r="L228" s="399"/>
      <c r="M228" s="390"/>
      <c r="N228" s="395"/>
      <c r="O228" s="390"/>
      <c r="P228" s="460"/>
      <c r="Q228" s="460"/>
      <c r="R228" s="460"/>
      <c r="S228" s="460"/>
      <c r="T228" s="460"/>
      <c r="U228" s="460"/>
      <c r="V228" s="460"/>
      <c r="W228" s="460"/>
      <c r="X228" s="460"/>
      <c r="Y228" s="460"/>
      <c r="Z228" s="460"/>
      <c r="AA228" s="460"/>
      <c r="AB228" s="460"/>
      <c r="AC228" s="460"/>
    </row>
    <row r="229" spans="1:29" s="29" customFormat="1" ht="19.5">
      <c r="A229" s="211"/>
      <c r="B229" s="211"/>
      <c r="C229" s="391"/>
      <c r="D229" s="212"/>
      <c r="E229" s="391"/>
      <c r="F229" s="390"/>
      <c r="G229" s="386"/>
      <c r="H229" s="386"/>
      <c r="I229" s="386"/>
      <c r="J229" s="386">
        <f t="shared" si="0"/>
        <v>0</v>
      </c>
      <c r="K229" s="387"/>
      <c r="L229" s="399"/>
      <c r="M229" s="390"/>
      <c r="N229" s="395"/>
      <c r="O229" s="390"/>
      <c r="P229" s="460"/>
      <c r="Q229" s="460"/>
      <c r="R229" s="460"/>
      <c r="S229" s="460"/>
      <c r="T229" s="460"/>
      <c r="U229" s="460"/>
      <c r="V229" s="460"/>
      <c r="W229" s="460"/>
      <c r="X229" s="460"/>
      <c r="Y229" s="460"/>
      <c r="Z229" s="460"/>
      <c r="AA229" s="460"/>
      <c r="AB229" s="460"/>
      <c r="AC229" s="460"/>
    </row>
    <row r="230" spans="1:29" s="29" customFormat="1" ht="19.5">
      <c r="A230" s="211"/>
      <c r="B230" s="211"/>
      <c r="C230" s="391"/>
      <c r="D230" s="212"/>
      <c r="E230" s="391"/>
      <c r="F230" s="390"/>
      <c r="G230" s="386"/>
      <c r="H230" s="386"/>
      <c r="I230" s="386"/>
      <c r="J230" s="386">
        <f t="shared" si="0"/>
        <v>0</v>
      </c>
      <c r="K230" s="387"/>
      <c r="L230" s="399"/>
      <c r="M230" s="390"/>
      <c r="N230" s="395"/>
      <c r="O230" s="390"/>
      <c r="P230" s="460"/>
      <c r="Q230" s="460"/>
      <c r="R230" s="460"/>
      <c r="S230" s="460"/>
      <c r="T230" s="460"/>
      <c r="U230" s="460"/>
      <c r="V230" s="460"/>
      <c r="W230" s="460"/>
      <c r="X230" s="460"/>
      <c r="Y230" s="460"/>
      <c r="Z230" s="460"/>
      <c r="AA230" s="460"/>
      <c r="AB230" s="460"/>
      <c r="AC230" s="460"/>
    </row>
    <row r="231" spans="1:29" s="29" customFormat="1" ht="19.5">
      <c r="A231" s="211"/>
      <c r="B231" s="211"/>
      <c r="C231" s="391"/>
      <c r="D231" s="212"/>
      <c r="E231" s="391"/>
      <c r="F231" s="390"/>
      <c r="G231" s="386"/>
      <c r="H231" s="386"/>
      <c r="I231" s="386"/>
      <c r="J231" s="386">
        <f t="shared" si="0"/>
        <v>0</v>
      </c>
      <c r="K231" s="387"/>
      <c r="L231" s="399"/>
      <c r="M231" s="390"/>
      <c r="N231" s="395"/>
      <c r="O231" s="390"/>
      <c r="P231" s="460"/>
      <c r="Q231" s="460"/>
      <c r="R231" s="460"/>
      <c r="S231" s="460"/>
      <c r="T231" s="460"/>
      <c r="U231" s="460"/>
      <c r="V231" s="460"/>
      <c r="W231" s="460"/>
      <c r="X231" s="460"/>
      <c r="Y231" s="460"/>
      <c r="Z231" s="460"/>
      <c r="AA231" s="460"/>
      <c r="AB231" s="460"/>
      <c r="AC231" s="460"/>
    </row>
    <row r="232" spans="1:29" s="29" customFormat="1" ht="19.5">
      <c r="A232" s="211"/>
      <c r="B232" s="211"/>
      <c r="C232" s="391"/>
      <c r="D232" s="212"/>
      <c r="E232" s="391"/>
      <c r="F232" s="390"/>
      <c r="G232" s="386"/>
      <c r="H232" s="386"/>
      <c r="I232" s="386"/>
      <c r="J232" s="386">
        <f t="shared" si="0"/>
        <v>0</v>
      </c>
      <c r="K232" s="387"/>
      <c r="L232" s="399"/>
      <c r="M232" s="390"/>
      <c r="N232" s="395"/>
      <c r="O232" s="390"/>
      <c r="P232" s="460"/>
      <c r="Q232" s="460"/>
      <c r="R232" s="460"/>
      <c r="S232" s="460"/>
      <c r="T232" s="460"/>
      <c r="U232" s="460"/>
      <c r="V232" s="460"/>
      <c r="W232" s="460"/>
      <c r="X232" s="460"/>
      <c r="Y232" s="460"/>
      <c r="Z232" s="460"/>
      <c r="AA232" s="460"/>
      <c r="AB232" s="460"/>
      <c r="AC232" s="460"/>
    </row>
    <row r="233" spans="1:29" s="29" customFormat="1" ht="19.5">
      <c r="A233" s="211"/>
      <c r="B233" s="211"/>
      <c r="C233" s="391"/>
      <c r="D233" s="212"/>
      <c r="E233" s="391"/>
      <c r="F233" s="390"/>
      <c r="G233" s="386"/>
      <c r="H233" s="386"/>
      <c r="I233" s="386"/>
      <c r="J233" s="386">
        <f t="shared" si="0"/>
        <v>0</v>
      </c>
      <c r="K233" s="387"/>
      <c r="L233" s="399"/>
      <c r="M233" s="390"/>
      <c r="N233" s="395"/>
      <c r="O233" s="390"/>
      <c r="P233" s="460"/>
      <c r="Q233" s="460"/>
      <c r="R233" s="460"/>
      <c r="S233" s="460"/>
      <c r="T233" s="460"/>
      <c r="U233" s="460"/>
      <c r="V233" s="460"/>
      <c r="W233" s="460"/>
      <c r="X233" s="460"/>
      <c r="Y233" s="460"/>
      <c r="Z233" s="460"/>
      <c r="AA233" s="460"/>
      <c r="AB233" s="460"/>
      <c r="AC233" s="460"/>
    </row>
    <row r="234" spans="1:29" s="29" customFormat="1" ht="19.5">
      <c r="A234" s="211"/>
      <c r="B234" s="211"/>
      <c r="C234" s="391"/>
      <c r="D234" s="212"/>
      <c r="E234" s="391"/>
      <c r="F234" s="390"/>
      <c r="G234" s="386"/>
      <c r="H234" s="386"/>
      <c r="I234" s="386"/>
      <c r="J234" s="386">
        <f t="shared" si="0"/>
        <v>0</v>
      </c>
      <c r="K234" s="387"/>
      <c r="L234" s="399"/>
      <c r="M234" s="390"/>
      <c r="N234" s="395"/>
      <c r="O234" s="390"/>
      <c r="P234" s="460"/>
      <c r="Q234" s="460"/>
      <c r="R234" s="460"/>
      <c r="S234" s="460"/>
      <c r="T234" s="460"/>
      <c r="U234" s="460"/>
      <c r="V234" s="460"/>
      <c r="W234" s="460"/>
      <c r="X234" s="460"/>
      <c r="Y234" s="460"/>
      <c r="Z234" s="460"/>
      <c r="AA234" s="460"/>
      <c r="AB234" s="460"/>
      <c r="AC234" s="460"/>
    </row>
    <row r="235" spans="1:29" s="29" customFormat="1" ht="19.5">
      <c r="A235" s="211"/>
      <c r="B235" s="211"/>
      <c r="C235" s="391"/>
      <c r="D235" s="212"/>
      <c r="E235" s="391"/>
      <c r="F235" s="390"/>
      <c r="G235" s="386"/>
      <c r="H235" s="386"/>
      <c r="I235" s="386"/>
      <c r="J235" s="386">
        <f t="shared" si="0"/>
        <v>0</v>
      </c>
      <c r="K235" s="387"/>
      <c r="L235" s="399"/>
      <c r="M235" s="390"/>
      <c r="N235" s="395"/>
      <c r="O235" s="390"/>
      <c r="P235" s="460"/>
      <c r="Q235" s="460"/>
      <c r="R235" s="460"/>
      <c r="S235" s="460"/>
      <c r="T235" s="460"/>
      <c r="U235" s="460"/>
      <c r="V235" s="460"/>
      <c r="W235" s="460"/>
      <c r="X235" s="460"/>
      <c r="Y235" s="460"/>
      <c r="Z235" s="460"/>
      <c r="AA235" s="460"/>
      <c r="AB235" s="460"/>
      <c r="AC235" s="460"/>
    </row>
    <row r="236" spans="1:29" s="29" customFormat="1" ht="19.5">
      <c r="A236" s="211"/>
      <c r="B236" s="211"/>
      <c r="C236" s="391"/>
      <c r="D236" s="212"/>
      <c r="E236" s="391"/>
      <c r="F236" s="390"/>
      <c r="G236" s="386"/>
      <c r="H236" s="386"/>
      <c r="I236" s="386"/>
      <c r="J236" s="386">
        <f t="shared" si="0"/>
        <v>0</v>
      </c>
      <c r="K236" s="387"/>
      <c r="L236" s="399"/>
      <c r="M236" s="390"/>
      <c r="N236" s="395"/>
      <c r="O236" s="390"/>
      <c r="P236" s="460"/>
      <c r="Q236" s="460"/>
      <c r="R236" s="460"/>
      <c r="S236" s="460"/>
      <c r="T236" s="460"/>
      <c r="U236" s="460"/>
      <c r="V236" s="460"/>
      <c r="W236" s="460"/>
      <c r="X236" s="460"/>
      <c r="Y236" s="460"/>
      <c r="Z236" s="460"/>
      <c r="AA236" s="460"/>
      <c r="AB236" s="460"/>
      <c r="AC236" s="460"/>
    </row>
    <row r="237" spans="1:29" s="29" customFormat="1" ht="19.5">
      <c r="A237" s="211"/>
      <c r="B237" s="211"/>
      <c r="C237" s="391"/>
      <c r="D237" s="212"/>
      <c r="E237" s="391"/>
      <c r="F237" s="390"/>
      <c r="G237" s="386"/>
      <c r="H237" s="386"/>
      <c r="I237" s="386"/>
      <c r="J237" s="386">
        <f t="shared" si="0"/>
        <v>0</v>
      </c>
      <c r="K237" s="387"/>
      <c r="L237" s="399"/>
      <c r="M237" s="390"/>
      <c r="N237" s="395"/>
      <c r="O237" s="390"/>
      <c r="P237" s="460"/>
      <c r="Q237" s="460"/>
      <c r="R237" s="460"/>
      <c r="S237" s="460"/>
      <c r="T237" s="460"/>
      <c r="U237" s="460"/>
      <c r="V237" s="460"/>
      <c r="W237" s="460"/>
      <c r="X237" s="460"/>
      <c r="Y237" s="460"/>
      <c r="Z237" s="460"/>
      <c r="AA237" s="460"/>
      <c r="AB237" s="460"/>
      <c r="AC237" s="460"/>
    </row>
    <row r="238" spans="1:29" s="29" customFormat="1" ht="19.5">
      <c r="A238" s="211"/>
      <c r="B238" s="211"/>
      <c r="C238" s="391"/>
      <c r="D238" s="212"/>
      <c r="E238" s="391"/>
      <c r="F238" s="390"/>
      <c r="G238" s="386"/>
      <c r="H238" s="386"/>
      <c r="I238" s="386"/>
      <c r="J238" s="386">
        <f t="shared" si="0"/>
        <v>0</v>
      </c>
      <c r="K238" s="387"/>
      <c r="L238" s="399"/>
      <c r="M238" s="390"/>
      <c r="N238" s="395"/>
      <c r="O238" s="390"/>
      <c r="P238" s="460"/>
      <c r="Q238" s="460"/>
      <c r="R238" s="460"/>
      <c r="S238" s="460"/>
      <c r="T238" s="460"/>
      <c r="U238" s="460"/>
      <c r="V238" s="460"/>
      <c r="W238" s="460"/>
      <c r="X238" s="460"/>
      <c r="Y238" s="460"/>
      <c r="Z238" s="460"/>
      <c r="AA238" s="460"/>
      <c r="AB238" s="460"/>
      <c r="AC238" s="460"/>
    </row>
    <row r="239" spans="1:29" s="29" customFormat="1" ht="19.5">
      <c r="A239" s="211"/>
      <c r="B239" s="211"/>
      <c r="C239" s="391"/>
      <c r="D239" s="212"/>
      <c r="E239" s="391"/>
      <c r="F239" s="390"/>
      <c r="G239" s="386"/>
      <c r="H239" s="386"/>
      <c r="I239" s="386"/>
      <c r="J239" s="386">
        <f t="shared" si="0"/>
        <v>0</v>
      </c>
      <c r="K239" s="387"/>
      <c r="L239" s="399"/>
      <c r="M239" s="390"/>
      <c r="N239" s="395"/>
      <c r="O239" s="390"/>
      <c r="P239" s="460"/>
      <c r="Q239" s="460"/>
      <c r="R239" s="460"/>
      <c r="S239" s="460"/>
      <c r="T239" s="460"/>
      <c r="U239" s="460"/>
      <c r="V239" s="460"/>
      <c r="W239" s="460"/>
      <c r="X239" s="460"/>
      <c r="Y239" s="460"/>
      <c r="Z239" s="460"/>
      <c r="AA239" s="460"/>
      <c r="AB239" s="460"/>
      <c r="AC239" s="460"/>
    </row>
    <row r="240" spans="1:29" s="29" customFormat="1" ht="19.5">
      <c r="A240" s="211"/>
      <c r="B240" s="211"/>
      <c r="C240" s="391"/>
      <c r="D240" s="212"/>
      <c r="E240" s="391"/>
      <c r="F240" s="390"/>
      <c r="G240" s="386"/>
      <c r="H240" s="386"/>
      <c r="I240" s="386"/>
      <c r="J240" s="386">
        <f t="shared" si="0"/>
        <v>0</v>
      </c>
      <c r="K240" s="387"/>
      <c r="L240" s="399"/>
      <c r="M240" s="390"/>
      <c r="N240" s="395"/>
      <c r="O240" s="390"/>
      <c r="P240" s="460"/>
      <c r="Q240" s="460"/>
      <c r="R240" s="460"/>
      <c r="S240" s="460"/>
      <c r="T240" s="460"/>
      <c r="U240" s="460"/>
      <c r="V240" s="460"/>
      <c r="W240" s="460"/>
      <c r="X240" s="460"/>
      <c r="Y240" s="460"/>
      <c r="Z240" s="460"/>
      <c r="AA240" s="460"/>
      <c r="AB240" s="460"/>
      <c r="AC240" s="460"/>
    </row>
    <row r="241" spans="1:29" s="29" customFormat="1" ht="19.5">
      <c r="A241" s="211"/>
      <c r="B241" s="211"/>
      <c r="C241" s="391"/>
      <c r="D241" s="212"/>
      <c r="E241" s="391"/>
      <c r="F241" s="390"/>
      <c r="G241" s="386"/>
      <c r="H241" s="386"/>
      <c r="I241" s="386"/>
      <c r="J241" s="386">
        <f t="shared" si="0"/>
        <v>0</v>
      </c>
      <c r="K241" s="387"/>
      <c r="L241" s="399"/>
      <c r="M241" s="390"/>
      <c r="N241" s="395"/>
      <c r="O241" s="390"/>
      <c r="P241" s="460"/>
      <c r="Q241" s="460"/>
      <c r="R241" s="460"/>
      <c r="S241" s="460"/>
      <c r="T241" s="460"/>
      <c r="U241" s="460"/>
      <c r="V241" s="460"/>
      <c r="W241" s="460"/>
      <c r="X241" s="460"/>
      <c r="Y241" s="460"/>
      <c r="Z241" s="460"/>
      <c r="AA241" s="460"/>
      <c r="AB241" s="460"/>
      <c r="AC241" s="460"/>
    </row>
    <row r="242" spans="1:29" s="29" customFormat="1" ht="19.5">
      <c r="A242" s="211"/>
      <c r="B242" s="211"/>
      <c r="C242" s="391"/>
      <c r="D242" s="212"/>
      <c r="E242" s="391"/>
      <c r="F242" s="390"/>
      <c r="G242" s="386"/>
      <c r="H242" s="386"/>
      <c r="I242" s="386"/>
      <c r="J242" s="386">
        <f t="shared" si="0"/>
        <v>0</v>
      </c>
      <c r="K242" s="387"/>
      <c r="L242" s="399"/>
      <c r="M242" s="390"/>
      <c r="N242" s="395"/>
      <c r="O242" s="390"/>
      <c r="P242" s="460"/>
      <c r="Q242" s="460"/>
      <c r="R242" s="460"/>
      <c r="S242" s="460"/>
      <c r="T242" s="460"/>
      <c r="U242" s="460"/>
      <c r="V242" s="460"/>
      <c r="W242" s="460"/>
      <c r="X242" s="460"/>
      <c r="Y242" s="460"/>
      <c r="Z242" s="460"/>
      <c r="AA242" s="460"/>
      <c r="AB242" s="460"/>
      <c r="AC242" s="460"/>
    </row>
    <row r="243" spans="1:29" s="29" customFormat="1" ht="19.5">
      <c r="A243" s="211"/>
      <c r="B243" s="211"/>
      <c r="C243" s="391"/>
      <c r="D243" s="212"/>
      <c r="E243" s="391"/>
      <c r="F243" s="390"/>
      <c r="G243" s="386"/>
      <c r="H243" s="386"/>
      <c r="I243" s="386"/>
      <c r="J243" s="386">
        <f t="shared" si="0"/>
        <v>0</v>
      </c>
      <c r="K243" s="387"/>
      <c r="L243" s="399"/>
      <c r="M243" s="390"/>
      <c r="N243" s="395"/>
      <c r="O243" s="390"/>
      <c r="P243" s="460"/>
      <c r="Q243" s="460"/>
      <c r="R243" s="460"/>
      <c r="S243" s="460"/>
      <c r="T243" s="460"/>
      <c r="U243" s="460"/>
      <c r="V243" s="460"/>
      <c r="W243" s="460"/>
      <c r="X243" s="460"/>
      <c r="Y243" s="460"/>
      <c r="Z243" s="460"/>
      <c r="AA243" s="460"/>
      <c r="AB243" s="460"/>
      <c r="AC243" s="460"/>
    </row>
    <row r="244" spans="1:29" s="29" customFormat="1" ht="19.5">
      <c r="A244" s="211"/>
      <c r="B244" s="211"/>
      <c r="C244" s="391"/>
      <c r="D244" s="212"/>
      <c r="E244" s="391"/>
      <c r="F244" s="390"/>
      <c r="G244" s="386"/>
      <c r="H244" s="386"/>
      <c r="I244" s="386"/>
      <c r="J244" s="386">
        <f t="shared" si="0"/>
        <v>0</v>
      </c>
      <c r="K244" s="387"/>
      <c r="L244" s="399"/>
      <c r="M244" s="390"/>
      <c r="N244" s="395"/>
      <c r="O244" s="390"/>
      <c r="P244" s="460"/>
      <c r="Q244" s="460"/>
      <c r="R244" s="460"/>
      <c r="S244" s="460"/>
      <c r="T244" s="460"/>
      <c r="U244" s="460"/>
      <c r="V244" s="460"/>
      <c r="W244" s="460"/>
      <c r="X244" s="460"/>
      <c r="Y244" s="460"/>
      <c r="Z244" s="460"/>
      <c r="AA244" s="460"/>
      <c r="AB244" s="460"/>
      <c r="AC244" s="460"/>
    </row>
    <row r="245" spans="1:29" s="29" customFormat="1" ht="19.5">
      <c r="A245" s="211"/>
      <c r="B245" s="211"/>
      <c r="C245" s="391"/>
      <c r="D245" s="212"/>
      <c r="E245" s="391"/>
      <c r="F245" s="390"/>
      <c r="G245" s="386"/>
      <c r="H245" s="386"/>
      <c r="I245" s="386"/>
      <c r="J245" s="386">
        <f t="shared" si="0"/>
        <v>0</v>
      </c>
      <c r="K245" s="387"/>
      <c r="L245" s="399"/>
      <c r="M245" s="390"/>
      <c r="N245" s="395"/>
      <c r="O245" s="390"/>
      <c r="P245" s="460"/>
      <c r="Q245" s="460"/>
      <c r="R245" s="460"/>
      <c r="S245" s="460"/>
      <c r="T245" s="460"/>
      <c r="U245" s="460"/>
      <c r="V245" s="460"/>
      <c r="W245" s="460"/>
      <c r="X245" s="460"/>
      <c r="Y245" s="460"/>
      <c r="Z245" s="460"/>
      <c r="AA245" s="460"/>
      <c r="AB245" s="460"/>
      <c r="AC245" s="460"/>
    </row>
    <row r="246" spans="1:29" s="29" customFormat="1" ht="19.5">
      <c r="A246" s="211"/>
      <c r="B246" s="211"/>
      <c r="C246" s="391"/>
      <c r="D246" s="212"/>
      <c r="E246" s="391"/>
      <c r="F246" s="390"/>
      <c r="G246" s="386"/>
      <c r="H246" s="386"/>
      <c r="I246" s="386"/>
      <c r="J246" s="386">
        <f t="shared" si="0"/>
        <v>0</v>
      </c>
      <c r="K246" s="387"/>
      <c r="L246" s="399"/>
      <c r="M246" s="390"/>
      <c r="N246" s="395"/>
      <c r="O246" s="390"/>
      <c r="P246" s="460"/>
      <c r="Q246" s="460"/>
      <c r="R246" s="460"/>
      <c r="S246" s="460"/>
      <c r="T246" s="460"/>
      <c r="U246" s="460"/>
      <c r="V246" s="460"/>
      <c r="W246" s="460"/>
      <c r="X246" s="460"/>
      <c r="Y246" s="460"/>
      <c r="Z246" s="460"/>
      <c r="AA246" s="460"/>
      <c r="AB246" s="460"/>
      <c r="AC246" s="460"/>
    </row>
    <row r="247" spans="1:29" s="29" customFormat="1" ht="19.5">
      <c r="A247" s="211"/>
      <c r="B247" s="211"/>
      <c r="C247" s="391"/>
      <c r="D247" s="212"/>
      <c r="E247" s="391"/>
      <c r="F247" s="390"/>
      <c r="G247" s="386"/>
      <c r="H247" s="386"/>
      <c r="I247" s="386"/>
      <c r="J247" s="386">
        <f t="shared" si="0"/>
        <v>0</v>
      </c>
      <c r="K247" s="387"/>
      <c r="L247" s="399"/>
      <c r="M247" s="390"/>
      <c r="N247" s="395"/>
      <c r="O247" s="390"/>
      <c r="P247" s="460"/>
      <c r="Q247" s="460"/>
      <c r="R247" s="460"/>
      <c r="S247" s="460"/>
      <c r="T247" s="460"/>
      <c r="U247" s="460"/>
      <c r="V247" s="460"/>
      <c r="W247" s="460"/>
      <c r="X247" s="460"/>
      <c r="Y247" s="460"/>
      <c r="Z247" s="460"/>
      <c r="AA247" s="460"/>
      <c r="AB247" s="460"/>
      <c r="AC247" s="460"/>
    </row>
    <row r="248" spans="1:29" s="29" customFormat="1" ht="19.5">
      <c r="A248" s="211"/>
      <c r="B248" s="211"/>
      <c r="C248" s="391"/>
      <c r="D248" s="212"/>
      <c r="E248" s="391"/>
      <c r="F248" s="390"/>
      <c r="G248" s="386"/>
      <c r="H248" s="386"/>
      <c r="I248" s="386"/>
      <c r="J248" s="386">
        <f t="shared" si="0"/>
        <v>0</v>
      </c>
      <c r="K248" s="387"/>
      <c r="L248" s="399"/>
      <c r="M248" s="390"/>
      <c r="N248" s="395"/>
      <c r="O248" s="390"/>
      <c r="P248" s="460"/>
      <c r="Q248" s="460"/>
      <c r="R248" s="460"/>
      <c r="S248" s="460"/>
      <c r="T248" s="460"/>
      <c r="U248" s="460"/>
      <c r="V248" s="460"/>
      <c r="W248" s="460"/>
      <c r="X248" s="460"/>
      <c r="Y248" s="460"/>
      <c r="Z248" s="460"/>
      <c r="AA248" s="460"/>
      <c r="AB248" s="460"/>
      <c r="AC248" s="460"/>
    </row>
    <row r="249" spans="1:29" s="29" customFormat="1" ht="19.5">
      <c r="A249" s="211"/>
      <c r="B249" s="211"/>
      <c r="C249" s="391"/>
      <c r="D249" s="212"/>
      <c r="E249" s="391"/>
      <c r="F249" s="390"/>
      <c r="G249" s="386"/>
      <c r="H249" s="386"/>
      <c r="I249" s="386"/>
      <c r="J249" s="386">
        <f t="shared" si="0"/>
        <v>0</v>
      </c>
      <c r="K249" s="387"/>
      <c r="L249" s="399"/>
      <c r="M249" s="390"/>
      <c r="N249" s="395"/>
      <c r="O249" s="390"/>
      <c r="P249" s="460"/>
      <c r="Q249" s="460"/>
      <c r="R249" s="460"/>
      <c r="S249" s="460"/>
      <c r="T249" s="460"/>
      <c r="U249" s="460"/>
      <c r="V249" s="460"/>
      <c r="W249" s="460"/>
      <c r="X249" s="460"/>
      <c r="Y249" s="460"/>
      <c r="Z249" s="460"/>
      <c r="AA249" s="460"/>
      <c r="AB249" s="460"/>
      <c r="AC249" s="460"/>
    </row>
    <row r="250" spans="1:29" s="29" customFormat="1" ht="19.5">
      <c r="A250" s="211"/>
      <c r="B250" s="211"/>
      <c r="C250" s="391"/>
      <c r="D250" s="212"/>
      <c r="E250" s="391"/>
      <c r="F250" s="390"/>
      <c r="G250" s="386"/>
      <c r="H250" s="386"/>
      <c r="I250" s="386"/>
      <c r="J250" s="386">
        <f t="shared" si="0"/>
        <v>0</v>
      </c>
      <c r="K250" s="387"/>
      <c r="L250" s="399"/>
      <c r="M250" s="390"/>
      <c r="N250" s="395"/>
      <c r="O250" s="390"/>
      <c r="P250" s="460"/>
      <c r="Q250" s="460"/>
      <c r="R250" s="460"/>
      <c r="S250" s="460"/>
      <c r="T250" s="460"/>
      <c r="U250" s="460"/>
      <c r="V250" s="460"/>
      <c r="W250" s="460"/>
      <c r="X250" s="460"/>
      <c r="Y250" s="460"/>
      <c r="Z250" s="460"/>
      <c r="AA250" s="460"/>
      <c r="AB250" s="460"/>
      <c r="AC250" s="460"/>
    </row>
    <row r="251" spans="1:29" s="29" customFormat="1" ht="19.5">
      <c r="A251" s="211"/>
      <c r="B251" s="211"/>
      <c r="C251" s="391"/>
      <c r="D251" s="212"/>
      <c r="E251" s="391"/>
      <c r="F251" s="390"/>
      <c r="G251" s="386"/>
      <c r="H251" s="386"/>
      <c r="I251" s="386"/>
      <c r="J251" s="386">
        <f t="shared" si="0"/>
        <v>0</v>
      </c>
      <c r="K251" s="387"/>
      <c r="L251" s="399"/>
      <c r="M251" s="390"/>
      <c r="N251" s="395"/>
      <c r="O251" s="390"/>
      <c r="P251" s="460"/>
      <c r="Q251" s="460"/>
      <c r="R251" s="460"/>
      <c r="S251" s="460"/>
      <c r="T251" s="460"/>
      <c r="U251" s="460"/>
      <c r="V251" s="460"/>
      <c r="W251" s="460"/>
      <c r="X251" s="460"/>
      <c r="Y251" s="460"/>
      <c r="Z251" s="460"/>
      <c r="AA251" s="460"/>
      <c r="AB251" s="460"/>
      <c r="AC251" s="460"/>
    </row>
    <row r="252" spans="1:29" s="29" customFormat="1" ht="19.5">
      <c r="A252" s="211"/>
      <c r="B252" s="211"/>
      <c r="C252" s="391"/>
      <c r="D252" s="212"/>
      <c r="E252" s="391"/>
      <c r="F252" s="390"/>
      <c r="G252" s="386"/>
      <c r="H252" s="386"/>
      <c r="I252" s="386"/>
      <c r="J252" s="386">
        <f t="shared" si="0"/>
        <v>0</v>
      </c>
      <c r="K252" s="387"/>
      <c r="L252" s="399"/>
      <c r="M252" s="390"/>
      <c r="N252" s="395"/>
      <c r="O252" s="390"/>
      <c r="P252" s="460"/>
      <c r="Q252" s="460"/>
      <c r="R252" s="460"/>
      <c r="S252" s="460"/>
      <c r="T252" s="460"/>
      <c r="U252" s="460"/>
      <c r="V252" s="460"/>
      <c r="W252" s="460"/>
      <c r="X252" s="460"/>
      <c r="Y252" s="460"/>
      <c r="Z252" s="460"/>
      <c r="AA252" s="460"/>
      <c r="AB252" s="460"/>
      <c r="AC252" s="460"/>
    </row>
    <row r="253" spans="1:29" s="29" customFormat="1" ht="19.5">
      <c r="A253" s="211"/>
      <c r="B253" s="211"/>
      <c r="C253" s="391"/>
      <c r="D253" s="212"/>
      <c r="E253" s="391"/>
      <c r="F253" s="390"/>
      <c r="G253" s="386"/>
      <c r="H253" s="386"/>
      <c r="I253" s="386"/>
      <c r="J253" s="386">
        <f t="shared" si="0"/>
        <v>0</v>
      </c>
      <c r="K253" s="387"/>
      <c r="L253" s="399"/>
      <c r="M253" s="390"/>
      <c r="N253" s="395"/>
      <c r="O253" s="390"/>
      <c r="P253" s="460"/>
      <c r="Q253" s="460"/>
      <c r="R253" s="460"/>
      <c r="S253" s="460"/>
      <c r="T253" s="460"/>
      <c r="U253" s="460"/>
      <c r="V253" s="460"/>
      <c r="W253" s="460"/>
      <c r="X253" s="460"/>
      <c r="Y253" s="460"/>
      <c r="Z253" s="460"/>
      <c r="AA253" s="460"/>
      <c r="AB253" s="460"/>
      <c r="AC253" s="460"/>
    </row>
    <row r="254" spans="1:29" s="29" customFormat="1" ht="19.5">
      <c r="A254" s="211"/>
      <c r="B254" s="211"/>
      <c r="C254" s="391"/>
      <c r="D254" s="212"/>
      <c r="E254" s="391"/>
      <c r="F254" s="390"/>
      <c r="G254" s="386"/>
      <c r="H254" s="386"/>
      <c r="I254" s="386"/>
      <c r="J254" s="386">
        <f t="shared" si="0"/>
        <v>0</v>
      </c>
      <c r="K254" s="387"/>
      <c r="L254" s="399"/>
      <c r="M254" s="390"/>
      <c r="N254" s="395"/>
      <c r="O254" s="390"/>
      <c r="P254" s="460"/>
      <c r="Q254" s="460"/>
      <c r="R254" s="460"/>
      <c r="S254" s="460"/>
      <c r="T254" s="460"/>
      <c r="U254" s="460"/>
      <c r="V254" s="460"/>
      <c r="W254" s="460"/>
      <c r="X254" s="460"/>
      <c r="Y254" s="460"/>
      <c r="Z254" s="460"/>
      <c r="AA254" s="460"/>
      <c r="AB254" s="460"/>
      <c r="AC254" s="460"/>
    </row>
    <row r="255" spans="1:29" s="29" customFormat="1" ht="19.5">
      <c r="A255" s="211"/>
      <c r="B255" s="211"/>
      <c r="C255" s="391"/>
      <c r="D255" s="212"/>
      <c r="E255" s="391"/>
      <c r="F255" s="390"/>
      <c r="G255" s="386"/>
      <c r="H255" s="386"/>
      <c r="I255" s="386"/>
      <c r="J255" s="386">
        <f t="shared" si="0"/>
        <v>0</v>
      </c>
      <c r="K255" s="387"/>
      <c r="L255" s="399"/>
      <c r="M255" s="390"/>
      <c r="N255" s="395"/>
      <c r="O255" s="390"/>
      <c r="P255" s="460"/>
      <c r="Q255" s="460"/>
      <c r="R255" s="460"/>
      <c r="S255" s="460"/>
      <c r="T255" s="460"/>
      <c r="U255" s="460"/>
      <c r="V255" s="460"/>
      <c r="W255" s="460"/>
      <c r="X255" s="460"/>
      <c r="Y255" s="460"/>
      <c r="Z255" s="460"/>
      <c r="AA255" s="460"/>
      <c r="AB255" s="460"/>
      <c r="AC255" s="460"/>
    </row>
    <row r="256" spans="1:29" s="29" customFormat="1" ht="19.5">
      <c r="A256" s="211"/>
      <c r="B256" s="211"/>
      <c r="C256" s="391"/>
      <c r="D256" s="212"/>
      <c r="E256" s="391"/>
      <c r="F256" s="390"/>
      <c r="G256" s="386"/>
      <c r="H256" s="386"/>
      <c r="I256" s="386"/>
      <c r="J256" s="386">
        <f t="shared" si="0"/>
        <v>0</v>
      </c>
      <c r="K256" s="387"/>
      <c r="L256" s="399"/>
      <c r="M256" s="390"/>
      <c r="N256" s="395"/>
      <c r="O256" s="390"/>
      <c r="P256" s="460"/>
      <c r="Q256" s="460"/>
      <c r="R256" s="460"/>
      <c r="S256" s="460"/>
      <c r="T256" s="460"/>
      <c r="U256" s="460"/>
      <c r="V256" s="460"/>
      <c r="W256" s="460"/>
      <c r="X256" s="460"/>
      <c r="Y256" s="460"/>
      <c r="Z256" s="460"/>
      <c r="AA256" s="460"/>
      <c r="AB256" s="460"/>
      <c r="AC256" s="460"/>
    </row>
    <row r="257" spans="1:29" s="29" customFormat="1" ht="19.5">
      <c r="A257" s="211"/>
      <c r="B257" s="211"/>
      <c r="C257" s="391"/>
      <c r="D257" s="212"/>
      <c r="E257" s="391"/>
      <c r="F257" s="390"/>
      <c r="G257" s="386"/>
      <c r="H257" s="386"/>
      <c r="I257" s="386"/>
      <c r="J257" s="386">
        <f t="shared" si="0"/>
        <v>0</v>
      </c>
      <c r="K257" s="387"/>
      <c r="L257" s="399"/>
      <c r="M257" s="390"/>
      <c r="N257" s="395"/>
      <c r="O257" s="390"/>
      <c r="P257" s="460"/>
      <c r="Q257" s="460"/>
      <c r="R257" s="460"/>
      <c r="S257" s="460"/>
      <c r="T257" s="460"/>
      <c r="U257" s="460"/>
      <c r="V257" s="460"/>
      <c r="W257" s="460"/>
      <c r="X257" s="460"/>
      <c r="Y257" s="460"/>
      <c r="Z257" s="460"/>
      <c r="AA257" s="460"/>
      <c r="AB257" s="460"/>
      <c r="AC257" s="460"/>
    </row>
    <row r="258" spans="1:29" s="29" customFormat="1" ht="19.5">
      <c r="A258" s="211"/>
      <c r="B258" s="211"/>
      <c r="C258" s="391"/>
      <c r="D258" s="212"/>
      <c r="E258" s="391"/>
      <c r="F258" s="390"/>
      <c r="G258" s="386"/>
      <c r="H258" s="386"/>
      <c r="I258" s="386"/>
      <c r="J258" s="386">
        <f t="shared" si="0"/>
        <v>0</v>
      </c>
      <c r="K258" s="387"/>
      <c r="L258" s="399"/>
      <c r="M258" s="390"/>
      <c r="N258" s="395"/>
      <c r="O258" s="390"/>
      <c r="P258" s="460"/>
      <c r="Q258" s="460"/>
      <c r="R258" s="460"/>
      <c r="S258" s="460"/>
      <c r="T258" s="460"/>
      <c r="U258" s="460"/>
      <c r="V258" s="460"/>
      <c r="W258" s="460"/>
      <c r="X258" s="460"/>
      <c r="Y258" s="460"/>
      <c r="Z258" s="460"/>
      <c r="AA258" s="460"/>
      <c r="AB258" s="460"/>
      <c r="AC258" s="460"/>
    </row>
    <row r="259" spans="1:29" s="29" customFormat="1" ht="19.5">
      <c r="A259" s="211"/>
      <c r="B259" s="211"/>
      <c r="C259" s="391"/>
      <c r="D259" s="212"/>
      <c r="E259" s="391"/>
      <c r="F259" s="390"/>
      <c r="G259" s="386"/>
      <c r="H259" s="386"/>
      <c r="I259" s="386"/>
      <c r="J259" s="386">
        <f t="shared" si="0"/>
        <v>0</v>
      </c>
      <c r="K259" s="387"/>
      <c r="L259" s="399"/>
      <c r="M259" s="390"/>
      <c r="N259" s="395"/>
      <c r="O259" s="390"/>
      <c r="P259" s="460"/>
      <c r="Q259" s="460"/>
      <c r="R259" s="460"/>
      <c r="S259" s="460"/>
      <c r="T259" s="460"/>
      <c r="U259" s="460"/>
      <c r="V259" s="460"/>
      <c r="W259" s="460"/>
      <c r="X259" s="460"/>
      <c r="Y259" s="460"/>
      <c r="Z259" s="460"/>
      <c r="AA259" s="460"/>
      <c r="AB259" s="460"/>
      <c r="AC259" s="460"/>
    </row>
    <row r="260" spans="1:29" s="29" customFormat="1" ht="19.5">
      <c r="A260" s="211"/>
      <c r="B260" s="211"/>
      <c r="C260" s="391"/>
      <c r="D260" s="212"/>
      <c r="E260" s="391"/>
      <c r="F260" s="390"/>
      <c r="G260" s="386"/>
      <c r="H260" s="386"/>
      <c r="I260" s="386"/>
      <c r="J260" s="386">
        <f t="shared" si="0"/>
        <v>0</v>
      </c>
      <c r="K260" s="387"/>
      <c r="L260" s="399"/>
      <c r="M260" s="390"/>
      <c r="N260" s="395"/>
      <c r="O260" s="390"/>
      <c r="P260" s="460"/>
      <c r="Q260" s="460"/>
      <c r="R260" s="460"/>
      <c r="S260" s="460"/>
      <c r="T260" s="460"/>
      <c r="U260" s="460"/>
      <c r="V260" s="460"/>
      <c r="W260" s="460"/>
      <c r="X260" s="460"/>
      <c r="Y260" s="460"/>
      <c r="Z260" s="460"/>
      <c r="AA260" s="460"/>
      <c r="AB260" s="460"/>
      <c r="AC260" s="460"/>
    </row>
    <row r="261" spans="1:29" s="29" customFormat="1" ht="19.5">
      <c r="A261" s="211"/>
      <c r="B261" s="211"/>
      <c r="C261" s="391"/>
      <c r="D261" s="212"/>
      <c r="E261" s="391"/>
      <c r="F261" s="390"/>
      <c r="G261" s="386"/>
      <c r="H261" s="386"/>
      <c r="I261" s="386"/>
      <c r="J261" s="386">
        <f t="shared" si="0"/>
        <v>0</v>
      </c>
      <c r="K261" s="387"/>
      <c r="L261" s="399"/>
      <c r="M261" s="390"/>
      <c r="N261" s="395"/>
      <c r="O261" s="390"/>
      <c r="P261" s="460"/>
      <c r="Q261" s="460"/>
      <c r="R261" s="460"/>
      <c r="S261" s="460"/>
      <c r="T261" s="460"/>
      <c r="U261" s="460"/>
      <c r="V261" s="460"/>
      <c r="W261" s="460"/>
      <c r="X261" s="460"/>
      <c r="Y261" s="460"/>
      <c r="Z261" s="460"/>
      <c r="AA261" s="460"/>
      <c r="AB261" s="460"/>
      <c r="AC261" s="460"/>
    </row>
    <row r="262" spans="1:29" s="29" customFormat="1" ht="19.5">
      <c r="A262" s="211"/>
      <c r="B262" s="211"/>
      <c r="C262" s="391"/>
      <c r="D262" s="212"/>
      <c r="E262" s="391"/>
      <c r="F262" s="390"/>
      <c r="G262" s="386"/>
      <c r="H262" s="386"/>
      <c r="I262" s="386"/>
      <c r="J262" s="386">
        <f t="shared" si="0"/>
        <v>0</v>
      </c>
      <c r="K262" s="387"/>
      <c r="L262" s="399"/>
      <c r="M262" s="390"/>
      <c r="N262" s="395"/>
      <c r="O262" s="390"/>
      <c r="P262" s="460"/>
      <c r="Q262" s="460"/>
      <c r="R262" s="460"/>
      <c r="S262" s="460"/>
      <c r="T262" s="460"/>
      <c r="U262" s="460"/>
      <c r="V262" s="460"/>
      <c r="W262" s="460"/>
      <c r="X262" s="460"/>
      <c r="Y262" s="460"/>
      <c r="Z262" s="460"/>
      <c r="AA262" s="460"/>
      <c r="AB262" s="460"/>
      <c r="AC262" s="460"/>
    </row>
    <row r="263" spans="1:29" s="29" customFormat="1" ht="19.5">
      <c r="A263" s="211"/>
      <c r="B263" s="211"/>
      <c r="C263" s="391"/>
      <c r="D263" s="212"/>
      <c r="E263" s="391"/>
      <c r="F263" s="390"/>
      <c r="G263" s="386"/>
      <c r="H263" s="386"/>
      <c r="I263" s="386"/>
      <c r="J263" s="386">
        <f t="shared" si="0"/>
        <v>0</v>
      </c>
      <c r="K263" s="387"/>
      <c r="L263" s="399"/>
      <c r="M263" s="390"/>
      <c r="N263" s="395"/>
      <c r="O263" s="390"/>
      <c r="P263" s="460"/>
      <c r="Q263" s="460"/>
      <c r="R263" s="460"/>
      <c r="S263" s="460"/>
      <c r="T263" s="460"/>
      <c r="U263" s="460"/>
      <c r="V263" s="460"/>
      <c r="W263" s="460"/>
      <c r="X263" s="460"/>
      <c r="Y263" s="460"/>
      <c r="Z263" s="460"/>
      <c r="AA263" s="460"/>
      <c r="AB263" s="460"/>
      <c r="AC263" s="460"/>
    </row>
    <row r="264" spans="1:29" s="29" customFormat="1" ht="19.5">
      <c r="A264" s="211"/>
      <c r="B264" s="211"/>
      <c r="C264" s="391"/>
      <c r="D264" s="212"/>
      <c r="E264" s="391"/>
      <c r="F264" s="390"/>
      <c r="G264" s="386"/>
      <c r="H264" s="386"/>
      <c r="I264" s="386"/>
      <c r="J264" s="386">
        <f t="shared" si="0"/>
        <v>0</v>
      </c>
      <c r="K264" s="387"/>
      <c r="L264" s="399"/>
      <c r="M264" s="390"/>
      <c r="N264" s="395"/>
      <c r="O264" s="390"/>
      <c r="P264" s="460"/>
      <c r="Q264" s="460"/>
      <c r="R264" s="460"/>
      <c r="S264" s="460"/>
      <c r="T264" s="460"/>
      <c r="U264" s="460"/>
      <c r="V264" s="460"/>
      <c r="W264" s="460"/>
      <c r="X264" s="460"/>
      <c r="Y264" s="460"/>
      <c r="Z264" s="460"/>
      <c r="AA264" s="460"/>
      <c r="AB264" s="460"/>
      <c r="AC264" s="460"/>
    </row>
    <row r="265" spans="1:29" s="29" customFormat="1" ht="19.5">
      <c r="A265" s="211"/>
      <c r="B265" s="211"/>
      <c r="C265" s="391"/>
      <c r="D265" s="212"/>
      <c r="E265" s="391"/>
      <c r="F265" s="390"/>
      <c r="G265" s="386"/>
      <c r="H265" s="386"/>
      <c r="I265" s="386"/>
      <c r="J265" s="386">
        <f t="shared" si="0"/>
        <v>0</v>
      </c>
      <c r="K265" s="387"/>
      <c r="L265" s="399"/>
      <c r="M265" s="390"/>
      <c r="N265" s="395"/>
      <c r="O265" s="390"/>
      <c r="P265" s="460"/>
      <c r="Q265" s="460"/>
      <c r="R265" s="460"/>
      <c r="S265" s="460"/>
      <c r="T265" s="460"/>
      <c r="U265" s="460"/>
      <c r="V265" s="460"/>
      <c r="W265" s="460"/>
      <c r="X265" s="460"/>
      <c r="Y265" s="460"/>
      <c r="Z265" s="460"/>
      <c r="AA265" s="460"/>
      <c r="AB265" s="460"/>
      <c r="AC265" s="460"/>
    </row>
    <row r="266" spans="1:29" s="29" customFormat="1" ht="19.5">
      <c r="A266" s="211"/>
      <c r="B266" s="211"/>
      <c r="C266" s="391"/>
      <c r="D266" s="212"/>
      <c r="E266" s="391"/>
      <c r="F266" s="390"/>
      <c r="G266" s="386"/>
      <c r="H266" s="386"/>
      <c r="I266" s="386"/>
      <c r="J266" s="386">
        <f t="shared" si="0"/>
        <v>0</v>
      </c>
      <c r="K266" s="387"/>
      <c r="L266" s="399"/>
      <c r="M266" s="390"/>
      <c r="N266" s="395"/>
      <c r="O266" s="390"/>
      <c r="P266" s="460"/>
      <c r="Q266" s="460"/>
      <c r="R266" s="460"/>
      <c r="S266" s="460"/>
      <c r="T266" s="460"/>
      <c r="U266" s="460"/>
      <c r="V266" s="460"/>
      <c r="W266" s="460"/>
      <c r="X266" s="460"/>
      <c r="Y266" s="460"/>
      <c r="Z266" s="460"/>
      <c r="AA266" s="460"/>
      <c r="AB266" s="460"/>
      <c r="AC266" s="460"/>
    </row>
    <row r="267" spans="1:29" s="29" customFormat="1" ht="19.5">
      <c r="A267" s="211"/>
      <c r="B267" s="211"/>
      <c r="C267" s="391"/>
      <c r="D267" s="212"/>
      <c r="E267" s="391"/>
      <c r="F267" s="390"/>
      <c r="G267" s="386"/>
      <c r="H267" s="386"/>
      <c r="I267" s="386"/>
      <c r="J267" s="386">
        <f t="shared" si="0"/>
        <v>0</v>
      </c>
      <c r="K267" s="387"/>
      <c r="L267" s="399"/>
      <c r="M267" s="390"/>
      <c r="N267" s="395"/>
      <c r="O267" s="390"/>
      <c r="P267" s="460"/>
      <c r="Q267" s="460"/>
      <c r="R267" s="460"/>
      <c r="S267" s="460"/>
      <c r="T267" s="460"/>
      <c r="U267" s="460"/>
      <c r="V267" s="460"/>
      <c r="W267" s="460"/>
      <c r="X267" s="460"/>
      <c r="Y267" s="460"/>
      <c r="Z267" s="460"/>
      <c r="AA267" s="460"/>
      <c r="AB267" s="460"/>
      <c r="AC267" s="460"/>
    </row>
    <row r="268" spans="1:29" s="29" customFormat="1" ht="19.5">
      <c r="A268" s="211"/>
      <c r="B268" s="211"/>
      <c r="C268" s="391"/>
      <c r="D268" s="212"/>
      <c r="E268" s="391"/>
      <c r="F268" s="390"/>
      <c r="G268" s="386"/>
      <c r="H268" s="386"/>
      <c r="I268" s="386"/>
      <c r="J268" s="386">
        <f t="shared" si="0"/>
        <v>0</v>
      </c>
      <c r="K268" s="387"/>
      <c r="L268" s="399"/>
      <c r="M268" s="390"/>
      <c r="N268" s="395"/>
      <c r="O268" s="390"/>
      <c r="P268" s="460"/>
      <c r="Q268" s="460"/>
      <c r="R268" s="460"/>
      <c r="S268" s="460"/>
      <c r="T268" s="460"/>
      <c r="U268" s="460"/>
      <c r="V268" s="460"/>
      <c r="W268" s="460"/>
      <c r="X268" s="460"/>
      <c r="Y268" s="460"/>
      <c r="Z268" s="460"/>
      <c r="AA268" s="460"/>
      <c r="AB268" s="460"/>
      <c r="AC268" s="460"/>
    </row>
    <row r="269" spans="1:29" s="29" customFormat="1" ht="19.5">
      <c r="A269" s="211"/>
      <c r="B269" s="211"/>
      <c r="C269" s="391"/>
      <c r="D269" s="212"/>
      <c r="E269" s="391"/>
      <c r="F269" s="390"/>
      <c r="G269" s="386"/>
      <c r="H269" s="386"/>
      <c r="I269" s="386"/>
      <c r="J269" s="386">
        <f t="shared" si="0"/>
        <v>0</v>
      </c>
      <c r="K269" s="387"/>
      <c r="L269" s="399"/>
      <c r="M269" s="390"/>
      <c r="N269" s="395"/>
      <c r="O269" s="390"/>
      <c r="P269" s="460"/>
      <c r="Q269" s="460"/>
      <c r="R269" s="460"/>
      <c r="S269" s="460"/>
      <c r="T269" s="460"/>
      <c r="U269" s="460"/>
      <c r="V269" s="460"/>
      <c r="W269" s="460"/>
      <c r="X269" s="460"/>
      <c r="Y269" s="460"/>
      <c r="Z269" s="460"/>
      <c r="AA269" s="460"/>
      <c r="AB269" s="460"/>
      <c r="AC269" s="460"/>
    </row>
    <row r="270" spans="1:29" s="29" customFormat="1" ht="19.5">
      <c r="A270" s="211"/>
      <c r="B270" s="211"/>
      <c r="C270" s="391"/>
      <c r="D270" s="212"/>
      <c r="E270" s="391"/>
      <c r="F270" s="390"/>
      <c r="G270" s="386"/>
      <c r="H270" s="386"/>
      <c r="I270" s="386"/>
      <c r="J270" s="386">
        <f t="shared" si="0"/>
        <v>0</v>
      </c>
      <c r="K270" s="387"/>
      <c r="L270" s="399"/>
      <c r="M270" s="390"/>
      <c r="N270" s="395"/>
      <c r="O270" s="390"/>
      <c r="P270" s="460"/>
      <c r="Q270" s="460"/>
      <c r="R270" s="460"/>
      <c r="S270" s="460"/>
      <c r="T270" s="460"/>
      <c r="U270" s="460"/>
      <c r="V270" s="460"/>
      <c r="W270" s="460"/>
      <c r="X270" s="460"/>
      <c r="Y270" s="460"/>
      <c r="Z270" s="460"/>
      <c r="AA270" s="460"/>
      <c r="AB270" s="460"/>
      <c r="AC270" s="460"/>
    </row>
    <row r="271" spans="1:29" s="29" customFormat="1" ht="19.5">
      <c r="A271" s="211"/>
      <c r="B271" s="211"/>
      <c r="C271" s="391"/>
      <c r="D271" s="212"/>
      <c r="E271" s="391"/>
      <c r="F271" s="390"/>
      <c r="G271" s="386"/>
      <c r="H271" s="386"/>
      <c r="I271" s="386"/>
      <c r="J271" s="386">
        <f t="shared" ref="J271:J334" si="3">LEN(I271)</f>
        <v>0</v>
      </c>
      <c r="K271" s="387"/>
      <c r="L271" s="399"/>
      <c r="M271" s="390"/>
      <c r="N271" s="395"/>
      <c r="O271" s="390"/>
      <c r="P271" s="460"/>
      <c r="Q271" s="460"/>
      <c r="R271" s="460"/>
      <c r="S271" s="460"/>
      <c r="T271" s="460"/>
      <c r="U271" s="460"/>
      <c r="V271" s="460"/>
      <c r="W271" s="460"/>
      <c r="X271" s="460"/>
      <c r="Y271" s="460"/>
      <c r="Z271" s="460"/>
      <c r="AA271" s="460"/>
      <c r="AB271" s="460"/>
      <c r="AC271" s="460"/>
    </row>
    <row r="272" spans="1:29" s="29" customFormat="1" ht="19.5">
      <c r="A272" s="211"/>
      <c r="B272" s="211"/>
      <c r="C272" s="391"/>
      <c r="D272" s="212"/>
      <c r="E272" s="391"/>
      <c r="F272" s="390"/>
      <c r="G272" s="386"/>
      <c r="H272" s="386"/>
      <c r="I272" s="386"/>
      <c r="J272" s="386">
        <f t="shared" si="3"/>
        <v>0</v>
      </c>
      <c r="K272" s="387"/>
      <c r="L272" s="399"/>
      <c r="M272" s="390"/>
      <c r="N272" s="395"/>
      <c r="O272" s="390"/>
      <c r="P272" s="460"/>
      <c r="Q272" s="460"/>
      <c r="R272" s="460"/>
      <c r="S272" s="460"/>
      <c r="T272" s="460"/>
      <c r="U272" s="460"/>
      <c r="V272" s="460"/>
      <c r="W272" s="460"/>
      <c r="X272" s="460"/>
      <c r="Y272" s="460"/>
      <c r="Z272" s="460"/>
      <c r="AA272" s="460"/>
      <c r="AB272" s="460"/>
      <c r="AC272" s="460"/>
    </row>
    <row r="273" spans="1:29" s="29" customFormat="1" ht="19.5">
      <c r="A273" s="211"/>
      <c r="B273" s="211"/>
      <c r="C273" s="391"/>
      <c r="D273" s="212"/>
      <c r="E273" s="391"/>
      <c r="F273" s="390"/>
      <c r="G273" s="386"/>
      <c r="H273" s="386"/>
      <c r="I273" s="386"/>
      <c r="J273" s="386">
        <f t="shared" si="3"/>
        <v>0</v>
      </c>
      <c r="K273" s="387"/>
      <c r="L273" s="399"/>
      <c r="M273" s="390"/>
      <c r="N273" s="395"/>
      <c r="O273" s="390"/>
      <c r="P273" s="460"/>
      <c r="Q273" s="460"/>
      <c r="R273" s="460"/>
      <c r="S273" s="460"/>
      <c r="T273" s="460"/>
      <c r="U273" s="460"/>
      <c r="V273" s="460"/>
      <c r="W273" s="460"/>
      <c r="X273" s="460"/>
      <c r="Y273" s="460"/>
      <c r="Z273" s="460"/>
      <c r="AA273" s="460"/>
      <c r="AB273" s="460"/>
      <c r="AC273" s="460"/>
    </row>
    <row r="274" spans="1:29" s="29" customFormat="1" ht="19.5">
      <c r="A274" s="211"/>
      <c r="B274" s="211"/>
      <c r="C274" s="391"/>
      <c r="D274" s="212"/>
      <c r="E274" s="391"/>
      <c r="F274" s="390"/>
      <c r="G274" s="386"/>
      <c r="H274" s="386"/>
      <c r="I274" s="386"/>
      <c r="J274" s="386">
        <f t="shared" si="3"/>
        <v>0</v>
      </c>
      <c r="K274" s="387"/>
      <c r="L274" s="399"/>
      <c r="M274" s="390"/>
      <c r="N274" s="395"/>
      <c r="O274" s="390"/>
      <c r="P274" s="460"/>
      <c r="Q274" s="460"/>
      <c r="R274" s="460"/>
      <c r="S274" s="460"/>
      <c r="T274" s="460"/>
      <c r="U274" s="460"/>
      <c r="V274" s="460"/>
      <c r="W274" s="460"/>
      <c r="X274" s="460"/>
      <c r="Y274" s="460"/>
      <c r="Z274" s="460"/>
      <c r="AA274" s="460"/>
      <c r="AB274" s="460"/>
      <c r="AC274" s="460"/>
    </row>
    <row r="275" spans="1:29" s="29" customFormat="1" ht="19.5">
      <c r="A275" s="211"/>
      <c r="B275" s="211"/>
      <c r="C275" s="391"/>
      <c r="D275" s="212"/>
      <c r="E275" s="391"/>
      <c r="F275" s="390"/>
      <c r="G275" s="386"/>
      <c r="H275" s="386"/>
      <c r="I275" s="386"/>
      <c r="J275" s="386">
        <f t="shared" si="3"/>
        <v>0</v>
      </c>
      <c r="K275" s="387"/>
      <c r="L275" s="399"/>
      <c r="M275" s="390"/>
      <c r="N275" s="395"/>
      <c r="O275" s="390"/>
      <c r="P275" s="460"/>
      <c r="Q275" s="460"/>
      <c r="R275" s="460"/>
      <c r="S275" s="460"/>
      <c r="T275" s="460"/>
      <c r="U275" s="460"/>
      <c r="V275" s="460"/>
      <c r="W275" s="460"/>
      <c r="X275" s="460"/>
      <c r="Y275" s="460"/>
      <c r="Z275" s="460"/>
      <c r="AA275" s="460"/>
      <c r="AB275" s="460"/>
      <c r="AC275" s="460"/>
    </row>
    <row r="276" spans="1:29" s="29" customFormat="1" ht="19.5">
      <c r="A276" s="211"/>
      <c r="B276" s="211"/>
      <c r="C276" s="391"/>
      <c r="D276" s="212"/>
      <c r="E276" s="391"/>
      <c r="F276" s="390"/>
      <c r="G276" s="386"/>
      <c r="H276" s="386"/>
      <c r="I276" s="386"/>
      <c r="J276" s="386">
        <f t="shared" si="3"/>
        <v>0</v>
      </c>
      <c r="K276" s="387"/>
      <c r="L276" s="399"/>
      <c r="M276" s="390"/>
      <c r="N276" s="395"/>
      <c r="O276" s="390"/>
      <c r="P276" s="460"/>
      <c r="Q276" s="460"/>
      <c r="R276" s="460"/>
      <c r="S276" s="460"/>
      <c r="T276" s="460"/>
      <c r="U276" s="460"/>
      <c r="V276" s="460"/>
      <c r="W276" s="460"/>
      <c r="X276" s="460"/>
      <c r="Y276" s="460"/>
      <c r="Z276" s="460"/>
      <c r="AA276" s="460"/>
      <c r="AB276" s="460"/>
      <c r="AC276" s="460"/>
    </row>
    <row r="277" spans="1:29" s="29" customFormat="1" ht="19.5">
      <c r="A277" s="211"/>
      <c r="B277" s="211"/>
      <c r="C277" s="391"/>
      <c r="D277" s="212"/>
      <c r="E277" s="391"/>
      <c r="F277" s="390"/>
      <c r="G277" s="386"/>
      <c r="H277" s="386"/>
      <c r="I277" s="386"/>
      <c r="J277" s="386">
        <f t="shared" si="3"/>
        <v>0</v>
      </c>
      <c r="K277" s="387"/>
      <c r="L277" s="399"/>
      <c r="M277" s="390"/>
      <c r="N277" s="395"/>
      <c r="O277" s="390"/>
      <c r="P277" s="460"/>
      <c r="Q277" s="460"/>
      <c r="R277" s="460"/>
      <c r="S277" s="460"/>
      <c r="T277" s="460"/>
      <c r="U277" s="460"/>
      <c r="V277" s="460"/>
      <c r="W277" s="460"/>
      <c r="X277" s="460"/>
      <c r="Y277" s="460"/>
      <c r="Z277" s="460"/>
      <c r="AA277" s="460"/>
      <c r="AB277" s="460"/>
      <c r="AC277" s="460"/>
    </row>
    <row r="278" spans="1:29" s="29" customFormat="1" ht="19.5">
      <c r="A278" s="211"/>
      <c r="B278" s="211"/>
      <c r="C278" s="391"/>
      <c r="D278" s="212"/>
      <c r="E278" s="391"/>
      <c r="F278" s="390"/>
      <c r="G278" s="386"/>
      <c r="H278" s="386"/>
      <c r="I278" s="386"/>
      <c r="J278" s="386">
        <f t="shared" si="3"/>
        <v>0</v>
      </c>
      <c r="K278" s="387"/>
      <c r="L278" s="399"/>
      <c r="M278" s="390"/>
      <c r="N278" s="395"/>
      <c r="O278" s="390"/>
      <c r="P278" s="460"/>
      <c r="Q278" s="460"/>
      <c r="R278" s="460"/>
      <c r="S278" s="460"/>
      <c r="T278" s="460"/>
      <c r="U278" s="460"/>
      <c r="V278" s="460"/>
      <c r="W278" s="460"/>
      <c r="X278" s="460"/>
      <c r="Y278" s="460"/>
      <c r="Z278" s="460"/>
      <c r="AA278" s="460"/>
      <c r="AB278" s="460"/>
      <c r="AC278" s="460"/>
    </row>
    <row r="279" spans="1:29" s="29" customFormat="1" ht="19.5">
      <c r="A279" s="211"/>
      <c r="B279" s="211"/>
      <c r="C279" s="391"/>
      <c r="D279" s="212"/>
      <c r="E279" s="391"/>
      <c r="F279" s="390"/>
      <c r="G279" s="386"/>
      <c r="H279" s="386"/>
      <c r="I279" s="386"/>
      <c r="J279" s="386">
        <f t="shared" si="3"/>
        <v>0</v>
      </c>
      <c r="K279" s="387"/>
      <c r="L279" s="399"/>
      <c r="M279" s="390"/>
      <c r="N279" s="395"/>
      <c r="O279" s="390"/>
      <c r="P279" s="460"/>
      <c r="Q279" s="460"/>
      <c r="R279" s="460"/>
      <c r="S279" s="460"/>
      <c r="T279" s="460"/>
      <c r="U279" s="460"/>
      <c r="V279" s="460"/>
      <c r="W279" s="460"/>
      <c r="X279" s="460"/>
      <c r="Y279" s="460"/>
      <c r="Z279" s="460"/>
      <c r="AA279" s="460"/>
      <c r="AB279" s="460"/>
      <c r="AC279" s="460"/>
    </row>
    <row r="280" spans="1:29" s="29" customFormat="1" ht="19.5">
      <c r="A280" s="211"/>
      <c r="B280" s="211"/>
      <c r="C280" s="391"/>
      <c r="D280" s="212"/>
      <c r="E280" s="391"/>
      <c r="F280" s="390"/>
      <c r="G280" s="386"/>
      <c r="H280" s="386"/>
      <c r="I280" s="386"/>
      <c r="J280" s="386">
        <f t="shared" si="3"/>
        <v>0</v>
      </c>
      <c r="K280" s="387"/>
      <c r="L280" s="399"/>
      <c r="M280" s="390"/>
      <c r="N280" s="395"/>
      <c r="O280" s="390"/>
      <c r="P280" s="460"/>
      <c r="Q280" s="460"/>
      <c r="R280" s="460"/>
      <c r="S280" s="460"/>
      <c r="T280" s="460"/>
      <c r="U280" s="460"/>
      <c r="V280" s="460"/>
      <c r="W280" s="460"/>
      <c r="X280" s="460"/>
      <c r="Y280" s="460"/>
      <c r="Z280" s="460"/>
      <c r="AA280" s="460"/>
      <c r="AB280" s="460"/>
      <c r="AC280" s="460"/>
    </row>
    <row r="281" spans="1:29" s="29" customFormat="1" ht="19.5">
      <c r="A281" s="211"/>
      <c r="B281" s="211"/>
      <c r="C281" s="391"/>
      <c r="D281" s="212"/>
      <c r="E281" s="391"/>
      <c r="F281" s="390"/>
      <c r="G281" s="386"/>
      <c r="H281" s="386"/>
      <c r="I281" s="386"/>
      <c r="J281" s="386">
        <f t="shared" si="3"/>
        <v>0</v>
      </c>
      <c r="K281" s="387"/>
      <c r="L281" s="399"/>
      <c r="M281" s="390"/>
      <c r="N281" s="395"/>
      <c r="O281" s="390"/>
      <c r="P281" s="460"/>
      <c r="Q281" s="460"/>
      <c r="R281" s="460"/>
      <c r="S281" s="460"/>
      <c r="T281" s="460"/>
      <c r="U281" s="460"/>
      <c r="V281" s="460"/>
      <c r="W281" s="460"/>
      <c r="X281" s="460"/>
      <c r="Y281" s="460"/>
      <c r="Z281" s="460"/>
      <c r="AA281" s="460"/>
      <c r="AB281" s="460"/>
      <c r="AC281" s="460"/>
    </row>
    <row r="282" spans="1:29" s="29" customFormat="1" ht="19.5">
      <c r="A282" s="211"/>
      <c r="B282" s="211"/>
      <c r="C282" s="391"/>
      <c r="D282" s="212"/>
      <c r="E282" s="391"/>
      <c r="F282" s="390"/>
      <c r="G282" s="386"/>
      <c r="H282" s="386"/>
      <c r="I282" s="386"/>
      <c r="J282" s="386">
        <f t="shared" si="3"/>
        <v>0</v>
      </c>
      <c r="K282" s="387"/>
      <c r="L282" s="399"/>
      <c r="M282" s="390"/>
      <c r="N282" s="395"/>
      <c r="O282" s="390"/>
      <c r="P282" s="460"/>
      <c r="Q282" s="460"/>
      <c r="R282" s="460"/>
      <c r="S282" s="460"/>
      <c r="T282" s="460"/>
      <c r="U282" s="460"/>
      <c r="V282" s="460"/>
      <c r="W282" s="460"/>
      <c r="X282" s="460"/>
      <c r="Y282" s="460"/>
      <c r="Z282" s="460"/>
      <c r="AA282" s="460"/>
      <c r="AB282" s="460"/>
      <c r="AC282" s="460"/>
    </row>
    <row r="283" spans="1:29" s="29" customFormat="1" ht="19.5">
      <c r="A283" s="211"/>
      <c r="B283" s="211"/>
      <c r="C283" s="391"/>
      <c r="D283" s="212"/>
      <c r="E283" s="391"/>
      <c r="F283" s="390"/>
      <c r="G283" s="386"/>
      <c r="H283" s="386"/>
      <c r="I283" s="386"/>
      <c r="J283" s="386">
        <f t="shared" si="3"/>
        <v>0</v>
      </c>
      <c r="K283" s="387"/>
      <c r="L283" s="399"/>
      <c r="M283" s="390"/>
      <c r="N283" s="395"/>
      <c r="O283" s="390"/>
      <c r="P283" s="460"/>
      <c r="Q283" s="460"/>
      <c r="R283" s="460"/>
      <c r="S283" s="460"/>
      <c r="T283" s="460"/>
      <c r="U283" s="460"/>
      <c r="V283" s="460"/>
      <c r="W283" s="460"/>
      <c r="X283" s="460"/>
      <c r="Y283" s="460"/>
      <c r="Z283" s="460"/>
      <c r="AA283" s="460"/>
      <c r="AB283" s="460"/>
      <c r="AC283" s="460"/>
    </row>
    <row r="284" spans="1:29" s="29" customFormat="1" ht="19.5">
      <c r="A284" s="211"/>
      <c r="B284" s="211"/>
      <c r="C284" s="391"/>
      <c r="D284" s="212"/>
      <c r="E284" s="391"/>
      <c r="F284" s="390"/>
      <c r="G284" s="386"/>
      <c r="H284" s="386"/>
      <c r="I284" s="386"/>
      <c r="J284" s="386">
        <f t="shared" si="3"/>
        <v>0</v>
      </c>
      <c r="K284" s="387"/>
      <c r="L284" s="399"/>
      <c r="M284" s="390"/>
      <c r="N284" s="395"/>
      <c r="O284" s="390"/>
      <c r="P284" s="460"/>
      <c r="Q284" s="460"/>
      <c r="R284" s="460"/>
      <c r="S284" s="460"/>
      <c r="T284" s="460"/>
      <c r="U284" s="460"/>
      <c r="V284" s="460"/>
      <c r="W284" s="460"/>
      <c r="X284" s="460"/>
      <c r="Y284" s="460"/>
      <c r="Z284" s="460"/>
      <c r="AA284" s="460"/>
      <c r="AB284" s="460"/>
      <c r="AC284" s="460"/>
    </row>
    <row r="285" spans="1:29" s="29" customFormat="1" ht="19.5">
      <c r="A285" s="211"/>
      <c r="B285" s="211"/>
      <c r="C285" s="391"/>
      <c r="D285" s="212"/>
      <c r="E285" s="391"/>
      <c r="F285" s="390"/>
      <c r="G285" s="386"/>
      <c r="H285" s="386"/>
      <c r="I285" s="386"/>
      <c r="J285" s="386">
        <f t="shared" si="3"/>
        <v>0</v>
      </c>
      <c r="K285" s="387"/>
      <c r="L285" s="399"/>
      <c r="M285" s="390"/>
      <c r="N285" s="395"/>
      <c r="O285" s="390"/>
      <c r="P285" s="460"/>
      <c r="Q285" s="460"/>
      <c r="R285" s="460"/>
      <c r="S285" s="460"/>
      <c r="T285" s="460"/>
      <c r="U285" s="460"/>
      <c r="V285" s="460"/>
      <c r="W285" s="460"/>
      <c r="X285" s="460"/>
      <c r="Y285" s="460"/>
      <c r="Z285" s="460"/>
      <c r="AA285" s="460"/>
      <c r="AB285" s="460"/>
      <c r="AC285" s="460"/>
    </row>
    <row r="286" spans="1:29" s="29" customFormat="1" ht="19.5">
      <c r="A286" s="211"/>
      <c r="B286" s="211"/>
      <c r="C286" s="391"/>
      <c r="D286" s="212"/>
      <c r="E286" s="391"/>
      <c r="F286" s="390"/>
      <c r="G286" s="386"/>
      <c r="H286" s="386"/>
      <c r="I286" s="386"/>
      <c r="J286" s="386">
        <f t="shared" si="3"/>
        <v>0</v>
      </c>
      <c r="K286" s="387"/>
      <c r="L286" s="399"/>
      <c r="M286" s="390"/>
      <c r="N286" s="395"/>
      <c r="O286" s="390"/>
      <c r="P286" s="460"/>
      <c r="Q286" s="460"/>
      <c r="R286" s="460"/>
      <c r="S286" s="460"/>
      <c r="T286" s="460"/>
      <c r="U286" s="460"/>
      <c r="V286" s="460"/>
      <c r="W286" s="460"/>
      <c r="X286" s="460"/>
      <c r="Y286" s="460"/>
      <c r="Z286" s="460"/>
      <c r="AA286" s="460"/>
      <c r="AB286" s="460"/>
      <c r="AC286" s="460"/>
    </row>
    <row r="287" spans="1:29" s="29" customFormat="1" ht="19.5">
      <c r="A287" s="211"/>
      <c r="B287" s="211"/>
      <c r="C287" s="391"/>
      <c r="D287" s="212"/>
      <c r="E287" s="391"/>
      <c r="F287" s="390"/>
      <c r="G287" s="386"/>
      <c r="H287" s="386"/>
      <c r="I287" s="386"/>
      <c r="J287" s="386">
        <f t="shared" si="3"/>
        <v>0</v>
      </c>
      <c r="K287" s="387"/>
      <c r="L287" s="399"/>
      <c r="M287" s="390"/>
      <c r="N287" s="395"/>
      <c r="O287" s="390"/>
      <c r="P287" s="460"/>
      <c r="Q287" s="460"/>
      <c r="R287" s="460"/>
      <c r="S287" s="460"/>
      <c r="T287" s="460"/>
      <c r="U287" s="460"/>
      <c r="V287" s="460"/>
      <c r="W287" s="460"/>
      <c r="X287" s="460"/>
      <c r="Y287" s="460"/>
      <c r="Z287" s="460"/>
      <c r="AA287" s="460"/>
      <c r="AB287" s="460"/>
      <c r="AC287" s="460"/>
    </row>
    <row r="288" spans="1:29" s="29" customFormat="1" ht="19.5">
      <c r="A288" s="211"/>
      <c r="B288" s="211"/>
      <c r="C288" s="391"/>
      <c r="D288" s="212"/>
      <c r="E288" s="391"/>
      <c r="F288" s="390"/>
      <c r="G288" s="386"/>
      <c r="H288" s="386"/>
      <c r="I288" s="386"/>
      <c r="J288" s="386">
        <f t="shared" si="3"/>
        <v>0</v>
      </c>
      <c r="K288" s="387"/>
      <c r="L288" s="399"/>
      <c r="M288" s="390"/>
      <c r="N288" s="395"/>
      <c r="O288" s="390"/>
      <c r="P288" s="460"/>
      <c r="Q288" s="460"/>
      <c r="R288" s="460"/>
      <c r="S288" s="460"/>
      <c r="T288" s="460"/>
      <c r="U288" s="460"/>
      <c r="V288" s="460"/>
      <c r="W288" s="460"/>
      <c r="X288" s="460"/>
      <c r="Y288" s="460"/>
      <c r="Z288" s="460"/>
      <c r="AA288" s="460"/>
      <c r="AB288" s="460"/>
      <c r="AC288" s="460"/>
    </row>
    <row r="289" spans="1:29" s="29" customFormat="1" ht="19.5">
      <c r="A289" s="211"/>
      <c r="B289" s="211"/>
      <c r="C289" s="391"/>
      <c r="D289" s="212"/>
      <c r="E289" s="391"/>
      <c r="F289" s="390"/>
      <c r="G289" s="386"/>
      <c r="H289" s="386"/>
      <c r="I289" s="386"/>
      <c r="J289" s="386">
        <f t="shared" si="3"/>
        <v>0</v>
      </c>
      <c r="K289" s="387"/>
      <c r="L289" s="399"/>
      <c r="M289" s="390"/>
      <c r="N289" s="395"/>
      <c r="O289" s="390"/>
      <c r="P289" s="460"/>
      <c r="Q289" s="460"/>
      <c r="R289" s="460"/>
      <c r="S289" s="460"/>
      <c r="T289" s="460"/>
      <c r="U289" s="460"/>
      <c r="V289" s="460"/>
      <c r="W289" s="460"/>
      <c r="X289" s="460"/>
      <c r="Y289" s="460"/>
      <c r="Z289" s="460"/>
      <c r="AA289" s="460"/>
      <c r="AB289" s="460"/>
      <c r="AC289" s="460"/>
    </row>
    <row r="290" spans="1:29" s="29" customFormat="1" ht="19.5">
      <c r="A290" s="211"/>
      <c r="B290" s="211"/>
      <c r="C290" s="391"/>
      <c r="D290" s="212"/>
      <c r="E290" s="391"/>
      <c r="F290" s="390"/>
      <c r="G290" s="386"/>
      <c r="H290" s="386"/>
      <c r="I290" s="386"/>
      <c r="J290" s="386">
        <f t="shared" si="3"/>
        <v>0</v>
      </c>
      <c r="K290" s="387"/>
      <c r="L290" s="399"/>
      <c r="M290" s="390"/>
      <c r="N290" s="395"/>
      <c r="O290" s="390"/>
      <c r="P290" s="460"/>
      <c r="Q290" s="460"/>
      <c r="R290" s="460"/>
      <c r="S290" s="460"/>
      <c r="T290" s="460"/>
      <c r="U290" s="460"/>
      <c r="V290" s="460"/>
      <c r="W290" s="460"/>
      <c r="X290" s="460"/>
      <c r="Y290" s="460"/>
      <c r="Z290" s="460"/>
      <c r="AA290" s="460"/>
      <c r="AB290" s="460"/>
      <c r="AC290" s="460"/>
    </row>
    <row r="291" spans="1:29" s="29" customFormat="1" ht="19.5">
      <c r="A291" s="211"/>
      <c r="B291" s="211"/>
      <c r="C291" s="391"/>
      <c r="D291" s="212"/>
      <c r="E291" s="391"/>
      <c r="F291" s="390"/>
      <c r="G291" s="386"/>
      <c r="H291" s="386"/>
      <c r="I291" s="386"/>
      <c r="J291" s="386">
        <f t="shared" si="3"/>
        <v>0</v>
      </c>
      <c r="K291" s="387"/>
      <c r="L291" s="399"/>
      <c r="M291" s="390"/>
      <c r="N291" s="395"/>
      <c r="O291" s="390"/>
      <c r="P291" s="460"/>
      <c r="Q291" s="460"/>
      <c r="R291" s="460"/>
      <c r="S291" s="460"/>
      <c r="T291" s="460"/>
      <c r="U291" s="460"/>
      <c r="V291" s="460"/>
      <c r="W291" s="460"/>
      <c r="X291" s="460"/>
      <c r="Y291" s="460"/>
      <c r="Z291" s="460"/>
      <c r="AA291" s="460"/>
      <c r="AB291" s="460"/>
      <c r="AC291" s="460"/>
    </row>
    <row r="292" spans="1:29" s="29" customFormat="1" ht="19.5">
      <c r="A292" s="211"/>
      <c r="B292" s="211"/>
      <c r="C292" s="391"/>
      <c r="D292" s="212"/>
      <c r="E292" s="391"/>
      <c r="F292" s="390"/>
      <c r="G292" s="386"/>
      <c r="H292" s="386"/>
      <c r="I292" s="386"/>
      <c r="J292" s="386">
        <f t="shared" si="3"/>
        <v>0</v>
      </c>
      <c r="K292" s="387"/>
      <c r="L292" s="399"/>
      <c r="M292" s="390"/>
      <c r="N292" s="395"/>
      <c r="O292" s="390"/>
      <c r="P292" s="460"/>
      <c r="Q292" s="460"/>
      <c r="R292" s="460"/>
      <c r="S292" s="460"/>
      <c r="T292" s="460"/>
      <c r="U292" s="460"/>
      <c r="V292" s="460"/>
      <c r="W292" s="460"/>
      <c r="X292" s="460"/>
      <c r="Y292" s="460"/>
      <c r="Z292" s="460"/>
      <c r="AA292" s="460"/>
      <c r="AB292" s="460"/>
      <c r="AC292" s="460"/>
    </row>
    <row r="293" spans="1:29" s="29" customFormat="1" ht="19.5">
      <c r="A293" s="211"/>
      <c r="B293" s="211"/>
      <c r="C293" s="391"/>
      <c r="D293" s="212"/>
      <c r="E293" s="391"/>
      <c r="F293" s="390"/>
      <c r="G293" s="386"/>
      <c r="H293" s="386"/>
      <c r="I293" s="386"/>
      <c r="J293" s="386">
        <f t="shared" si="3"/>
        <v>0</v>
      </c>
      <c r="K293" s="387"/>
      <c r="L293" s="399"/>
      <c r="M293" s="390"/>
      <c r="N293" s="395"/>
      <c r="O293" s="390"/>
      <c r="P293" s="460"/>
      <c r="Q293" s="460"/>
      <c r="R293" s="460"/>
      <c r="S293" s="460"/>
      <c r="T293" s="460"/>
      <c r="U293" s="460"/>
      <c r="V293" s="460"/>
      <c r="W293" s="460"/>
      <c r="X293" s="460"/>
      <c r="Y293" s="460"/>
      <c r="Z293" s="460"/>
      <c r="AA293" s="460"/>
      <c r="AB293" s="460"/>
      <c r="AC293" s="460"/>
    </row>
    <row r="294" spans="1:29" s="29" customFormat="1" ht="19.5">
      <c r="A294" s="211"/>
      <c r="B294" s="211"/>
      <c r="C294" s="391"/>
      <c r="D294" s="212"/>
      <c r="E294" s="391"/>
      <c r="F294" s="390"/>
      <c r="G294" s="386"/>
      <c r="H294" s="386"/>
      <c r="I294" s="386"/>
      <c r="J294" s="386">
        <f t="shared" si="3"/>
        <v>0</v>
      </c>
      <c r="K294" s="387"/>
      <c r="L294" s="399"/>
      <c r="M294" s="390"/>
      <c r="N294" s="395"/>
      <c r="O294" s="390"/>
      <c r="P294" s="460"/>
      <c r="Q294" s="460"/>
      <c r="R294" s="460"/>
      <c r="S294" s="460"/>
      <c r="T294" s="460"/>
      <c r="U294" s="460"/>
      <c r="V294" s="460"/>
      <c r="W294" s="460"/>
      <c r="X294" s="460"/>
      <c r="Y294" s="460"/>
      <c r="Z294" s="460"/>
      <c r="AA294" s="460"/>
      <c r="AB294" s="460"/>
      <c r="AC294" s="460"/>
    </row>
    <row r="295" spans="1:29" s="29" customFormat="1" ht="19.5">
      <c r="A295" s="211"/>
      <c r="B295" s="211"/>
      <c r="C295" s="391"/>
      <c r="D295" s="212"/>
      <c r="E295" s="391"/>
      <c r="F295" s="390"/>
      <c r="G295" s="386"/>
      <c r="H295" s="386"/>
      <c r="I295" s="386"/>
      <c r="J295" s="386">
        <f t="shared" si="3"/>
        <v>0</v>
      </c>
      <c r="K295" s="387"/>
      <c r="L295" s="399"/>
      <c r="M295" s="390"/>
      <c r="N295" s="395"/>
      <c r="O295" s="390"/>
      <c r="P295" s="460"/>
      <c r="Q295" s="460"/>
      <c r="R295" s="460"/>
      <c r="S295" s="460"/>
      <c r="T295" s="460"/>
      <c r="U295" s="460"/>
      <c r="V295" s="460"/>
      <c r="W295" s="460"/>
      <c r="X295" s="460"/>
      <c r="Y295" s="460"/>
      <c r="Z295" s="460"/>
      <c r="AA295" s="460"/>
      <c r="AB295" s="460"/>
      <c r="AC295" s="460"/>
    </row>
    <row r="296" spans="1:29" s="29" customFormat="1" ht="19.5">
      <c r="A296" s="211"/>
      <c r="B296" s="211"/>
      <c r="C296" s="391"/>
      <c r="D296" s="212"/>
      <c r="E296" s="391"/>
      <c r="F296" s="390"/>
      <c r="G296" s="386"/>
      <c r="H296" s="386"/>
      <c r="I296" s="386"/>
      <c r="J296" s="386">
        <f t="shared" si="3"/>
        <v>0</v>
      </c>
      <c r="K296" s="387"/>
      <c r="L296" s="399"/>
      <c r="M296" s="390"/>
      <c r="N296" s="395"/>
      <c r="O296" s="390"/>
      <c r="P296" s="460"/>
      <c r="Q296" s="460"/>
      <c r="R296" s="460"/>
      <c r="S296" s="460"/>
      <c r="T296" s="460"/>
      <c r="U296" s="460"/>
      <c r="V296" s="460"/>
      <c r="W296" s="460"/>
      <c r="X296" s="460"/>
      <c r="Y296" s="460"/>
      <c r="Z296" s="460"/>
      <c r="AA296" s="460"/>
      <c r="AB296" s="460"/>
      <c r="AC296" s="460"/>
    </row>
    <row r="297" spans="1:29" s="29" customFormat="1" ht="19.5">
      <c r="A297" s="211"/>
      <c r="B297" s="211"/>
      <c r="C297" s="391"/>
      <c r="D297" s="212"/>
      <c r="E297" s="391"/>
      <c r="F297" s="390"/>
      <c r="G297" s="386"/>
      <c r="H297" s="386"/>
      <c r="I297" s="386"/>
      <c r="J297" s="386">
        <f t="shared" si="3"/>
        <v>0</v>
      </c>
      <c r="K297" s="387"/>
      <c r="L297" s="399"/>
      <c r="M297" s="390"/>
      <c r="N297" s="395"/>
      <c r="O297" s="390"/>
      <c r="P297" s="460"/>
      <c r="Q297" s="460"/>
      <c r="R297" s="460"/>
      <c r="S297" s="460"/>
      <c r="T297" s="460"/>
      <c r="U297" s="460"/>
      <c r="V297" s="460"/>
      <c r="W297" s="460"/>
      <c r="X297" s="460"/>
      <c r="Y297" s="460"/>
      <c r="Z297" s="460"/>
      <c r="AA297" s="460"/>
      <c r="AB297" s="460"/>
      <c r="AC297" s="460"/>
    </row>
    <row r="298" spans="1:29" s="29" customFormat="1" ht="19.5">
      <c r="A298" s="211"/>
      <c r="B298" s="211"/>
      <c r="C298" s="391"/>
      <c r="D298" s="212"/>
      <c r="E298" s="391"/>
      <c r="F298" s="390"/>
      <c r="G298" s="386"/>
      <c r="H298" s="386"/>
      <c r="I298" s="386"/>
      <c r="J298" s="386">
        <f t="shared" si="3"/>
        <v>0</v>
      </c>
      <c r="K298" s="387"/>
      <c r="L298" s="399"/>
      <c r="M298" s="390"/>
      <c r="N298" s="395"/>
      <c r="O298" s="390"/>
      <c r="P298" s="460"/>
      <c r="Q298" s="460"/>
      <c r="R298" s="460"/>
      <c r="S298" s="460"/>
      <c r="T298" s="460"/>
      <c r="U298" s="460"/>
      <c r="V298" s="460"/>
      <c r="W298" s="460"/>
      <c r="X298" s="460"/>
      <c r="Y298" s="460"/>
      <c r="Z298" s="460"/>
      <c r="AA298" s="460"/>
      <c r="AB298" s="460"/>
      <c r="AC298" s="460"/>
    </row>
    <row r="299" spans="1:29" s="29" customFormat="1" ht="19.5">
      <c r="A299" s="211"/>
      <c r="B299" s="211"/>
      <c r="C299" s="391"/>
      <c r="D299" s="212"/>
      <c r="E299" s="391"/>
      <c r="F299" s="390"/>
      <c r="G299" s="386"/>
      <c r="H299" s="386"/>
      <c r="I299" s="386"/>
      <c r="J299" s="386">
        <f t="shared" si="3"/>
        <v>0</v>
      </c>
      <c r="K299" s="387"/>
      <c r="L299" s="399"/>
      <c r="M299" s="390"/>
      <c r="N299" s="395"/>
      <c r="O299" s="390"/>
      <c r="P299" s="460"/>
      <c r="Q299" s="460"/>
      <c r="R299" s="460"/>
      <c r="S299" s="460"/>
      <c r="T299" s="460"/>
      <c r="U299" s="460"/>
      <c r="V299" s="460"/>
      <c r="W299" s="460"/>
      <c r="X299" s="460"/>
      <c r="Y299" s="460"/>
      <c r="Z299" s="460"/>
      <c r="AA299" s="460"/>
      <c r="AB299" s="460"/>
      <c r="AC299" s="460"/>
    </row>
    <row r="300" spans="1:29" s="29" customFormat="1" ht="19.5">
      <c r="A300" s="211"/>
      <c r="B300" s="211"/>
      <c r="C300" s="391"/>
      <c r="D300" s="212"/>
      <c r="E300" s="391"/>
      <c r="F300" s="390"/>
      <c r="G300" s="386"/>
      <c r="H300" s="386"/>
      <c r="I300" s="386"/>
      <c r="J300" s="386">
        <f t="shared" si="3"/>
        <v>0</v>
      </c>
      <c r="K300" s="387"/>
      <c r="L300" s="399"/>
      <c r="M300" s="390"/>
      <c r="N300" s="395"/>
      <c r="O300" s="390"/>
      <c r="P300" s="460"/>
      <c r="Q300" s="460"/>
      <c r="R300" s="460"/>
      <c r="S300" s="460"/>
      <c r="T300" s="460"/>
      <c r="U300" s="460"/>
      <c r="V300" s="460"/>
      <c r="W300" s="460"/>
      <c r="X300" s="460"/>
      <c r="Y300" s="460"/>
      <c r="Z300" s="460"/>
      <c r="AA300" s="460"/>
      <c r="AB300" s="460"/>
      <c r="AC300" s="460"/>
    </row>
    <row r="301" spans="1:29" s="29" customFormat="1" ht="19.5">
      <c r="A301" s="211"/>
      <c r="B301" s="211"/>
      <c r="C301" s="391"/>
      <c r="D301" s="212"/>
      <c r="E301" s="391"/>
      <c r="F301" s="390"/>
      <c r="G301" s="386"/>
      <c r="H301" s="386"/>
      <c r="I301" s="386"/>
      <c r="J301" s="386">
        <f t="shared" si="3"/>
        <v>0</v>
      </c>
      <c r="K301" s="387"/>
      <c r="L301" s="399"/>
      <c r="M301" s="390"/>
      <c r="N301" s="395"/>
      <c r="O301" s="390"/>
      <c r="P301" s="460"/>
      <c r="Q301" s="460"/>
      <c r="R301" s="460"/>
      <c r="S301" s="460"/>
      <c r="T301" s="460"/>
      <c r="U301" s="460"/>
      <c r="V301" s="460"/>
      <c r="W301" s="460"/>
      <c r="X301" s="460"/>
      <c r="Y301" s="460"/>
      <c r="Z301" s="460"/>
      <c r="AA301" s="460"/>
      <c r="AB301" s="460"/>
      <c r="AC301" s="460"/>
    </row>
    <row r="302" spans="1:29" s="29" customFormat="1" ht="19.5">
      <c r="A302" s="211"/>
      <c r="B302" s="211"/>
      <c r="C302" s="391"/>
      <c r="D302" s="212"/>
      <c r="E302" s="391"/>
      <c r="F302" s="390"/>
      <c r="G302" s="386"/>
      <c r="H302" s="386"/>
      <c r="I302" s="386"/>
      <c r="J302" s="386">
        <f t="shared" si="3"/>
        <v>0</v>
      </c>
      <c r="K302" s="387"/>
      <c r="L302" s="399"/>
      <c r="M302" s="390"/>
      <c r="N302" s="395"/>
      <c r="O302" s="390"/>
      <c r="P302" s="460"/>
      <c r="Q302" s="460"/>
      <c r="R302" s="460"/>
      <c r="S302" s="460"/>
      <c r="T302" s="460"/>
      <c r="U302" s="460"/>
      <c r="V302" s="460"/>
      <c r="W302" s="460"/>
      <c r="X302" s="460"/>
      <c r="Y302" s="460"/>
      <c r="Z302" s="460"/>
      <c r="AA302" s="460"/>
      <c r="AB302" s="460"/>
      <c r="AC302" s="460"/>
    </row>
    <row r="303" spans="1:29" s="29" customFormat="1" ht="19.5">
      <c r="A303" s="211"/>
      <c r="B303" s="211"/>
      <c r="C303" s="391"/>
      <c r="D303" s="212"/>
      <c r="E303" s="391"/>
      <c r="F303" s="390"/>
      <c r="G303" s="386"/>
      <c r="H303" s="386"/>
      <c r="I303" s="386"/>
      <c r="J303" s="386">
        <f t="shared" si="3"/>
        <v>0</v>
      </c>
      <c r="K303" s="387"/>
      <c r="L303" s="399"/>
      <c r="M303" s="390"/>
      <c r="N303" s="395"/>
      <c r="O303" s="390"/>
      <c r="P303" s="460"/>
      <c r="Q303" s="460"/>
      <c r="R303" s="460"/>
      <c r="S303" s="460"/>
      <c r="T303" s="460"/>
      <c r="U303" s="460"/>
      <c r="V303" s="460"/>
      <c r="W303" s="460"/>
      <c r="X303" s="460"/>
      <c r="Y303" s="460"/>
      <c r="Z303" s="460"/>
      <c r="AA303" s="460"/>
      <c r="AB303" s="460"/>
      <c r="AC303" s="460"/>
    </row>
    <row r="304" spans="1:29" s="29" customFormat="1" ht="19.5">
      <c r="A304" s="211"/>
      <c r="B304" s="211"/>
      <c r="C304" s="391"/>
      <c r="D304" s="212"/>
      <c r="E304" s="391"/>
      <c r="F304" s="390"/>
      <c r="G304" s="386"/>
      <c r="H304" s="386"/>
      <c r="I304" s="386"/>
      <c r="J304" s="386">
        <f t="shared" si="3"/>
        <v>0</v>
      </c>
      <c r="K304" s="387"/>
      <c r="L304" s="399"/>
      <c r="M304" s="390"/>
      <c r="N304" s="395"/>
      <c r="O304" s="390"/>
      <c r="P304" s="460"/>
      <c r="Q304" s="460"/>
      <c r="R304" s="460"/>
      <c r="S304" s="460"/>
      <c r="T304" s="460"/>
      <c r="U304" s="460"/>
      <c r="V304" s="460"/>
      <c r="W304" s="460"/>
      <c r="X304" s="460"/>
      <c r="Y304" s="460"/>
      <c r="Z304" s="460"/>
      <c r="AA304" s="460"/>
      <c r="AB304" s="460"/>
      <c r="AC304" s="460"/>
    </row>
    <row r="305" spans="1:29" s="29" customFormat="1" ht="19.5">
      <c r="A305" s="211"/>
      <c r="B305" s="211"/>
      <c r="C305" s="391"/>
      <c r="D305" s="212"/>
      <c r="E305" s="391"/>
      <c r="F305" s="390"/>
      <c r="G305" s="386"/>
      <c r="H305" s="386"/>
      <c r="I305" s="386"/>
      <c r="J305" s="386">
        <f t="shared" si="3"/>
        <v>0</v>
      </c>
      <c r="K305" s="387"/>
      <c r="L305" s="399"/>
      <c r="M305" s="390"/>
      <c r="N305" s="395"/>
      <c r="O305" s="390"/>
      <c r="P305" s="460"/>
      <c r="Q305" s="460"/>
      <c r="R305" s="460"/>
      <c r="S305" s="460"/>
      <c r="T305" s="460"/>
      <c r="U305" s="460"/>
      <c r="V305" s="460"/>
      <c r="W305" s="460"/>
      <c r="X305" s="460"/>
      <c r="Y305" s="460"/>
      <c r="Z305" s="460"/>
      <c r="AA305" s="460"/>
      <c r="AB305" s="460"/>
      <c r="AC305" s="460"/>
    </row>
    <row r="306" spans="1:29" s="29" customFormat="1" ht="19.5">
      <c r="A306" s="211"/>
      <c r="B306" s="211"/>
      <c r="C306" s="391"/>
      <c r="D306" s="212"/>
      <c r="E306" s="391"/>
      <c r="F306" s="390"/>
      <c r="G306" s="386"/>
      <c r="H306" s="386"/>
      <c r="I306" s="386"/>
      <c r="J306" s="386">
        <f t="shared" si="3"/>
        <v>0</v>
      </c>
      <c r="K306" s="387"/>
      <c r="L306" s="399"/>
      <c r="M306" s="390"/>
      <c r="N306" s="395"/>
      <c r="O306" s="390"/>
      <c r="P306" s="460"/>
      <c r="Q306" s="460"/>
      <c r="R306" s="460"/>
      <c r="S306" s="460"/>
      <c r="T306" s="460"/>
      <c r="U306" s="460"/>
      <c r="V306" s="460"/>
      <c r="W306" s="460"/>
      <c r="X306" s="460"/>
      <c r="Y306" s="460"/>
      <c r="Z306" s="460"/>
      <c r="AA306" s="460"/>
      <c r="AB306" s="460"/>
      <c r="AC306" s="460"/>
    </row>
    <row r="307" spans="1:29" s="29" customFormat="1" ht="19.5">
      <c r="A307" s="211"/>
      <c r="B307" s="211"/>
      <c r="C307" s="391"/>
      <c r="D307" s="212"/>
      <c r="E307" s="391"/>
      <c r="F307" s="390"/>
      <c r="G307" s="386"/>
      <c r="H307" s="386"/>
      <c r="I307" s="386"/>
      <c r="J307" s="386">
        <f t="shared" si="3"/>
        <v>0</v>
      </c>
      <c r="K307" s="387"/>
      <c r="L307" s="399"/>
      <c r="M307" s="390"/>
      <c r="N307" s="395"/>
      <c r="O307" s="390"/>
      <c r="P307" s="460"/>
      <c r="Q307" s="460"/>
      <c r="R307" s="460"/>
      <c r="S307" s="460"/>
      <c r="T307" s="460"/>
      <c r="U307" s="460"/>
      <c r="V307" s="460"/>
      <c r="W307" s="460"/>
      <c r="X307" s="460"/>
      <c r="Y307" s="460"/>
      <c r="Z307" s="460"/>
      <c r="AA307" s="460"/>
      <c r="AB307" s="460"/>
      <c r="AC307" s="460"/>
    </row>
    <row r="308" spans="1:29" s="29" customFormat="1" ht="19.5">
      <c r="A308" s="211"/>
      <c r="B308" s="211"/>
      <c r="C308" s="391"/>
      <c r="D308" s="212"/>
      <c r="E308" s="391"/>
      <c r="F308" s="390"/>
      <c r="G308" s="386"/>
      <c r="H308" s="386"/>
      <c r="I308" s="386"/>
      <c r="J308" s="386">
        <f t="shared" si="3"/>
        <v>0</v>
      </c>
      <c r="K308" s="387"/>
      <c r="L308" s="399"/>
      <c r="M308" s="390"/>
      <c r="N308" s="395"/>
      <c r="O308" s="390"/>
      <c r="P308" s="460"/>
      <c r="Q308" s="460"/>
      <c r="R308" s="460"/>
      <c r="S308" s="460"/>
      <c r="T308" s="460"/>
      <c r="U308" s="460"/>
      <c r="V308" s="460"/>
      <c r="W308" s="460"/>
      <c r="X308" s="460"/>
      <c r="Y308" s="460"/>
      <c r="Z308" s="460"/>
      <c r="AA308" s="460"/>
      <c r="AB308" s="460"/>
      <c r="AC308" s="460"/>
    </row>
    <row r="309" spans="1:29" s="29" customFormat="1" ht="19.5">
      <c r="A309" s="211"/>
      <c r="B309" s="211"/>
      <c r="C309" s="391"/>
      <c r="D309" s="212"/>
      <c r="E309" s="391"/>
      <c r="F309" s="390"/>
      <c r="G309" s="386"/>
      <c r="H309" s="386"/>
      <c r="I309" s="386"/>
      <c r="J309" s="386">
        <f t="shared" si="3"/>
        <v>0</v>
      </c>
      <c r="K309" s="387"/>
      <c r="L309" s="399"/>
      <c r="M309" s="390"/>
      <c r="N309" s="395"/>
      <c r="O309" s="390"/>
      <c r="P309" s="460"/>
      <c r="Q309" s="460"/>
      <c r="R309" s="460"/>
      <c r="S309" s="460"/>
      <c r="T309" s="460"/>
      <c r="U309" s="460"/>
      <c r="V309" s="460"/>
      <c r="W309" s="460"/>
      <c r="X309" s="460"/>
      <c r="Y309" s="460"/>
      <c r="Z309" s="460"/>
      <c r="AA309" s="460"/>
      <c r="AB309" s="460"/>
      <c r="AC309" s="460"/>
    </row>
    <row r="310" spans="1:29" s="29" customFormat="1" ht="19.5">
      <c r="A310" s="211"/>
      <c r="B310" s="211"/>
      <c r="C310" s="391"/>
      <c r="D310" s="212"/>
      <c r="E310" s="391"/>
      <c r="F310" s="390"/>
      <c r="G310" s="386"/>
      <c r="H310" s="386"/>
      <c r="I310" s="386"/>
      <c r="J310" s="386">
        <f t="shared" si="3"/>
        <v>0</v>
      </c>
      <c r="K310" s="387"/>
      <c r="L310" s="399"/>
      <c r="M310" s="390"/>
      <c r="N310" s="395"/>
      <c r="O310" s="390"/>
      <c r="P310" s="460"/>
      <c r="Q310" s="460"/>
      <c r="R310" s="460"/>
      <c r="S310" s="460"/>
      <c r="T310" s="460"/>
      <c r="U310" s="460"/>
      <c r="V310" s="460"/>
      <c r="W310" s="460"/>
      <c r="X310" s="460"/>
      <c r="Y310" s="460"/>
      <c r="Z310" s="460"/>
      <c r="AA310" s="460"/>
      <c r="AB310" s="460"/>
      <c r="AC310" s="460"/>
    </row>
    <row r="311" spans="1:29" s="29" customFormat="1" ht="19.5">
      <c r="A311" s="211"/>
      <c r="B311" s="211"/>
      <c r="C311" s="391"/>
      <c r="D311" s="212"/>
      <c r="E311" s="391"/>
      <c r="F311" s="390"/>
      <c r="G311" s="386"/>
      <c r="H311" s="386"/>
      <c r="I311" s="386"/>
      <c r="J311" s="386">
        <f t="shared" si="3"/>
        <v>0</v>
      </c>
      <c r="K311" s="387"/>
      <c r="L311" s="399"/>
      <c r="M311" s="390"/>
      <c r="N311" s="395"/>
      <c r="O311" s="390"/>
      <c r="P311" s="460"/>
      <c r="Q311" s="460"/>
      <c r="R311" s="460"/>
      <c r="S311" s="460"/>
      <c r="T311" s="460"/>
      <c r="U311" s="460"/>
      <c r="V311" s="460"/>
      <c r="W311" s="460"/>
      <c r="X311" s="460"/>
      <c r="Y311" s="460"/>
      <c r="Z311" s="460"/>
      <c r="AA311" s="460"/>
      <c r="AB311" s="460"/>
      <c r="AC311" s="460"/>
    </row>
    <row r="312" spans="1:29" s="29" customFormat="1" ht="19.5">
      <c r="A312" s="211"/>
      <c r="B312" s="211"/>
      <c r="C312" s="391"/>
      <c r="D312" s="212"/>
      <c r="E312" s="391"/>
      <c r="F312" s="390"/>
      <c r="G312" s="386"/>
      <c r="H312" s="386"/>
      <c r="I312" s="386"/>
      <c r="J312" s="386">
        <f t="shared" si="3"/>
        <v>0</v>
      </c>
      <c r="K312" s="387"/>
      <c r="L312" s="399"/>
      <c r="M312" s="390"/>
      <c r="N312" s="395"/>
      <c r="O312" s="390"/>
      <c r="P312" s="460"/>
      <c r="Q312" s="460"/>
      <c r="R312" s="460"/>
      <c r="S312" s="460"/>
      <c r="T312" s="460"/>
      <c r="U312" s="460"/>
      <c r="V312" s="460"/>
      <c r="W312" s="460"/>
      <c r="X312" s="460"/>
      <c r="Y312" s="460"/>
      <c r="Z312" s="460"/>
      <c r="AA312" s="460"/>
      <c r="AB312" s="460"/>
      <c r="AC312" s="460"/>
    </row>
    <row r="313" spans="1:29" s="29" customFormat="1" ht="19.5">
      <c r="A313" s="211"/>
      <c r="B313" s="211"/>
      <c r="C313" s="391"/>
      <c r="D313" s="212"/>
      <c r="E313" s="391"/>
      <c r="F313" s="390"/>
      <c r="G313" s="386"/>
      <c r="H313" s="386"/>
      <c r="I313" s="386"/>
      <c r="J313" s="386">
        <f t="shared" si="3"/>
        <v>0</v>
      </c>
      <c r="K313" s="387"/>
      <c r="L313" s="399"/>
      <c r="M313" s="390"/>
      <c r="N313" s="395"/>
      <c r="O313" s="390"/>
      <c r="P313" s="460"/>
      <c r="Q313" s="460"/>
      <c r="R313" s="460"/>
      <c r="S313" s="460"/>
      <c r="T313" s="460"/>
      <c r="U313" s="460"/>
      <c r="V313" s="460"/>
      <c r="W313" s="460"/>
      <c r="X313" s="460"/>
      <c r="Y313" s="460"/>
      <c r="Z313" s="460"/>
      <c r="AA313" s="460"/>
      <c r="AB313" s="460"/>
      <c r="AC313" s="460"/>
    </row>
    <row r="314" spans="1:29" s="29" customFormat="1" ht="19.5">
      <c r="A314" s="211"/>
      <c r="B314" s="211"/>
      <c r="C314" s="391"/>
      <c r="D314" s="212"/>
      <c r="E314" s="391"/>
      <c r="F314" s="390"/>
      <c r="G314" s="386"/>
      <c r="H314" s="386"/>
      <c r="I314" s="386"/>
      <c r="J314" s="386">
        <f t="shared" si="3"/>
        <v>0</v>
      </c>
      <c r="K314" s="387"/>
      <c r="L314" s="399"/>
      <c r="M314" s="390"/>
      <c r="N314" s="395"/>
      <c r="O314" s="390"/>
      <c r="P314" s="460"/>
      <c r="Q314" s="460"/>
      <c r="R314" s="460"/>
      <c r="S314" s="460"/>
      <c r="T314" s="460"/>
      <c r="U314" s="460"/>
      <c r="V314" s="460"/>
      <c r="W314" s="460"/>
      <c r="X314" s="460"/>
      <c r="Y314" s="460"/>
      <c r="Z314" s="460"/>
      <c r="AA314" s="460"/>
      <c r="AB314" s="460"/>
      <c r="AC314" s="460"/>
    </row>
    <row r="315" spans="1:29" s="29" customFormat="1" ht="19.5">
      <c r="A315" s="211"/>
      <c r="B315" s="211"/>
      <c r="C315" s="391"/>
      <c r="D315" s="212"/>
      <c r="E315" s="391"/>
      <c r="F315" s="390"/>
      <c r="G315" s="386"/>
      <c r="H315" s="386"/>
      <c r="I315" s="386"/>
      <c r="J315" s="386">
        <f t="shared" si="3"/>
        <v>0</v>
      </c>
      <c r="K315" s="387"/>
      <c r="L315" s="399"/>
      <c r="M315" s="390"/>
      <c r="N315" s="395"/>
      <c r="O315" s="390"/>
      <c r="P315" s="460"/>
      <c r="Q315" s="460"/>
      <c r="R315" s="460"/>
      <c r="S315" s="460"/>
      <c r="T315" s="460"/>
      <c r="U315" s="460"/>
      <c r="V315" s="460"/>
      <c r="W315" s="460"/>
      <c r="X315" s="460"/>
      <c r="Y315" s="460"/>
      <c r="Z315" s="460"/>
      <c r="AA315" s="460"/>
      <c r="AB315" s="460"/>
      <c r="AC315" s="460"/>
    </row>
    <row r="316" spans="1:29" s="29" customFormat="1" ht="19.5">
      <c r="A316" s="211"/>
      <c r="B316" s="211"/>
      <c r="C316" s="391"/>
      <c r="D316" s="212"/>
      <c r="E316" s="391"/>
      <c r="F316" s="390"/>
      <c r="G316" s="386"/>
      <c r="H316" s="386"/>
      <c r="I316" s="386"/>
      <c r="J316" s="386">
        <f t="shared" si="3"/>
        <v>0</v>
      </c>
      <c r="K316" s="387"/>
      <c r="L316" s="399"/>
      <c r="M316" s="390"/>
      <c r="N316" s="395"/>
      <c r="O316" s="390"/>
      <c r="P316" s="460"/>
      <c r="Q316" s="460"/>
      <c r="R316" s="460"/>
      <c r="S316" s="460"/>
      <c r="T316" s="460"/>
      <c r="U316" s="460"/>
      <c r="V316" s="460"/>
      <c r="W316" s="460"/>
      <c r="X316" s="460"/>
      <c r="Y316" s="460"/>
      <c r="Z316" s="460"/>
      <c r="AA316" s="460"/>
      <c r="AB316" s="460"/>
      <c r="AC316" s="460"/>
    </row>
    <row r="317" spans="1:29" s="29" customFormat="1" ht="19.5">
      <c r="A317" s="211"/>
      <c r="B317" s="211"/>
      <c r="C317" s="391"/>
      <c r="D317" s="212"/>
      <c r="E317" s="391"/>
      <c r="F317" s="390"/>
      <c r="G317" s="386"/>
      <c r="H317" s="386"/>
      <c r="I317" s="386"/>
      <c r="J317" s="386">
        <f t="shared" si="3"/>
        <v>0</v>
      </c>
      <c r="K317" s="387"/>
      <c r="L317" s="399"/>
      <c r="M317" s="390"/>
      <c r="N317" s="395"/>
      <c r="O317" s="390"/>
      <c r="P317" s="460"/>
      <c r="Q317" s="460"/>
      <c r="R317" s="460"/>
      <c r="S317" s="460"/>
      <c r="T317" s="460"/>
      <c r="U317" s="460"/>
      <c r="V317" s="460"/>
      <c r="W317" s="460"/>
      <c r="X317" s="460"/>
      <c r="Y317" s="460"/>
      <c r="Z317" s="460"/>
      <c r="AA317" s="460"/>
      <c r="AB317" s="460"/>
      <c r="AC317" s="460"/>
    </row>
    <row r="318" spans="1:29" s="29" customFormat="1" ht="19.5">
      <c r="A318" s="211"/>
      <c r="B318" s="211"/>
      <c r="C318" s="391"/>
      <c r="D318" s="212"/>
      <c r="E318" s="391"/>
      <c r="F318" s="390"/>
      <c r="G318" s="386"/>
      <c r="H318" s="386"/>
      <c r="I318" s="386"/>
      <c r="J318" s="386">
        <f t="shared" si="3"/>
        <v>0</v>
      </c>
      <c r="K318" s="387"/>
      <c r="L318" s="399"/>
      <c r="M318" s="390"/>
      <c r="N318" s="395"/>
      <c r="O318" s="390"/>
      <c r="P318" s="460"/>
      <c r="Q318" s="460"/>
      <c r="R318" s="460"/>
      <c r="S318" s="460"/>
      <c r="T318" s="460"/>
      <c r="U318" s="460"/>
      <c r="V318" s="460"/>
      <c r="W318" s="460"/>
      <c r="X318" s="460"/>
      <c r="Y318" s="460"/>
      <c r="Z318" s="460"/>
      <c r="AA318" s="460"/>
      <c r="AB318" s="460"/>
      <c r="AC318" s="460"/>
    </row>
    <row r="319" spans="1:29" s="29" customFormat="1" ht="19.5">
      <c r="A319" s="211"/>
      <c r="B319" s="211"/>
      <c r="C319" s="391"/>
      <c r="D319" s="212"/>
      <c r="E319" s="391"/>
      <c r="F319" s="390"/>
      <c r="G319" s="386"/>
      <c r="H319" s="386"/>
      <c r="I319" s="386"/>
      <c r="J319" s="386">
        <f t="shared" si="3"/>
        <v>0</v>
      </c>
      <c r="K319" s="387"/>
      <c r="L319" s="399"/>
      <c r="M319" s="390"/>
      <c r="N319" s="395"/>
      <c r="O319" s="390"/>
      <c r="P319" s="460"/>
      <c r="Q319" s="460"/>
      <c r="R319" s="460"/>
      <c r="S319" s="460"/>
      <c r="T319" s="460"/>
      <c r="U319" s="460"/>
      <c r="V319" s="460"/>
      <c r="W319" s="460"/>
      <c r="X319" s="460"/>
      <c r="Y319" s="460"/>
      <c r="Z319" s="460"/>
      <c r="AA319" s="460"/>
      <c r="AB319" s="460"/>
      <c r="AC319" s="460"/>
    </row>
    <row r="320" spans="1:29" s="29" customFormat="1" ht="19.5">
      <c r="A320" s="211"/>
      <c r="B320" s="211"/>
      <c r="C320" s="391"/>
      <c r="D320" s="212"/>
      <c r="E320" s="391"/>
      <c r="F320" s="390"/>
      <c r="G320" s="386"/>
      <c r="H320" s="386"/>
      <c r="I320" s="386"/>
      <c r="J320" s="386">
        <f t="shared" si="3"/>
        <v>0</v>
      </c>
      <c r="K320" s="387"/>
      <c r="L320" s="399"/>
      <c r="M320" s="390"/>
      <c r="N320" s="395"/>
      <c r="O320" s="390"/>
      <c r="P320" s="460"/>
      <c r="Q320" s="460"/>
      <c r="R320" s="460"/>
      <c r="S320" s="460"/>
      <c r="T320" s="460"/>
      <c r="U320" s="460"/>
      <c r="V320" s="460"/>
      <c r="W320" s="460"/>
      <c r="X320" s="460"/>
      <c r="Y320" s="460"/>
      <c r="Z320" s="460"/>
      <c r="AA320" s="460"/>
      <c r="AB320" s="460"/>
      <c r="AC320" s="460"/>
    </row>
    <row r="321" spans="1:29" s="29" customFormat="1" ht="19.5">
      <c r="A321" s="211"/>
      <c r="B321" s="211"/>
      <c r="C321" s="391"/>
      <c r="D321" s="212"/>
      <c r="E321" s="391"/>
      <c r="F321" s="390"/>
      <c r="G321" s="386"/>
      <c r="H321" s="386"/>
      <c r="I321" s="386"/>
      <c r="J321" s="386">
        <f t="shared" si="3"/>
        <v>0</v>
      </c>
      <c r="K321" s="387"/>
      <c r="L321" s="399"/>
      <c r="M321" s="390"/>
      <c r="N321" s="395"/>
      <c r="O321" s="390"/>
      <c r="P321" s="460"/>
      <c r="Q321" s="460"/>
      <c r="R321" s="460"/>
      <c r="S321" s="460"/>
      <c r="T321" s="460"/>
      <c r="U321" s="460"/>
      <c r="V321" s="460"/>
      <c r="W321" s="460"/>
      <c r="X321" s="460"/>
      <c r="Y321" s="460"/>
      <c r="Z321" s="460"/>
      <c r="AA321" s="460"/>
      <c r="AB321" s="460"/>
      <c r="AC321" s="460"/>
    </row>
    <row r="322" spans="1:29" s="29" customFormat="1" ht="19.5">
      <c r="A322" s="211"/>
      <c r="B322" s="211"/>
      <c r="C322" s="391"/>
      <c r="D322" s="212"/>
      <c r="E322" s="391"/>
      <c r="F322" s="390"/>
      <c r="G322" s="386"/>
      <c r="H322" s="386"/>
      <c r="I322" s="386"/>
      <c r="J322" s="386">
        <f t="shared" si="3"/>
        <v>0</v>
      </c>
      <c r="K322" s="387"/>
      <c r="L322" s="399"/>
      <c r="M322" s="390"/>
      <c r="N322" s="395"/>
      <c r="O322" s="390"/>
      <c r="P322" s="460"/>
      <c r="Q322" s="460"/>
      <c r="R322" s="460"/>
      <c r="S322" s="460"/>
      <c r="T322" s="460"/>
      <c r="U322" s="460"/>
      <c r="V322" s="460"/>
      <c r="W322" s="460"/>
      <c r="X322" s="460"/>
      <c r="Y322" s="460"/>
      <c r="Z322" s="460"/>
      <c r="AA322" s="460"/>
      <c r="AB322" s="460"/>
      <c r="AC322" s="460"/>
    </row>
    <row r="323" spans="1:29" s="29" customFormat="1" ht="19.5">
      <c r="A323" s="211"/>
      <c r="B323" s="211"/>
      <c r="C323" s="391"/>
      <c r="D323" s="212"/>
      <c r="E323" s="391"/>
      <c r="F323" s="390"/>
      <c r="G323" s="386"/>
      <c r="H323" s="386"/>
      <c r="I323" s="386"/>
      <c r="J323" s="386">
        <f t="shared" si="3"/>
        <v>0</v>
      </c>
      <c r="K323" s="387"/>
      <c r="L323" s="399"/>
      <c r="M323" s="390"/>
      <c r="N323" s="395"/>
      <c r="O323" s="390"/>
      <c r="P323" s="460"/>
      <c r="Q323" s="460"/>
      <c r="R323" s="460"/>
      <c r="S323" s="460"/>
      <c r="T323" s="460"/>
      <c r="U323" s="460"/>
      <c r="V323" s="460"/>
      <c r="W323" s="460"/>
      <c r="X323" s="460"/>
      <c r="Y323" s="460"/>
      <c r="Z323" s="460"/>
      <c r="AA323" s="460"/>
      <c r="AB323" s="460"/>
      <c r="AC323" s="460"/>
    </row>
    <row r="324" spans="1:29" s="29" customFormat="1" ht="19.5">
      <c r="A324" s="211"/>
      <c r="B324" s="211"/>
      <c r="C324" s="391"/>
      <c r="D324" s="212"/>
      <c r="E324" s="391"/>
      <c r="F324" s="390"/>
      <c r="G324" s="386"/>
      <c r="H324" s="386"/>
      <c r="I324" s="386"/>
      <c r="J324" s="386">
        <f t="shared" si="3"/>
        <v>0</v>
      </c>
      <c r="K324" s="387"/>
      <c r="L324" s="399"/>
      <c r="M324" s="390"/>
      <c r="N324" s="395"/>
      <c r="O324" s="390"/>
      <c r="P324" s="460"/>
      <c r="Q324" s="460"/>
      <c r="R324" s="460"/>
      <c r="S324" s="460"/>
      <c r="T324" s="460"/>
      <c r="U324" s="460"/>
      <c r="V324" s="460"/>
      <c r="W324" s="460"/>
      <c r="X324" s="460"/>
      <c r="Y324" s="460"/>
      <c r="Z324" s="460"/>
      <c r="AA324" s="460"/>
      <c r="AB324" s="460"/>
      <c r="AC324" s="460"/>
    </row>
    <row r="325" spans="1:29" s="29" customFormat="1" ht="19.5">
      <c r="A325" s="211"/>
      <c r="B325" s="211"/>
      <c r="C325" s="391"/>
      <c r="D325" s="212"/>
      <c r="E325" s="391"/>
      <c r="F325" s="390"/>
      <c r="G325" s="386"/>
      <c r="H325" s="386"/>
      <c r="I325" s="386"/>
      <c r="J325" s="386">
        <f t="shared" si="3"/>
        <v>0</v>
      </c>
      <c r="K325" s="387"/>
      <c r="L325" s="399"/>
      <c r="M325" s="390"/>
      <c r="N325" s="395"/>
      <c r="O325" s="390"/>
      <c r="P325" s="460"/>
      <c r="Q325" s="460"/>
      <c r="R325" s="460"/>
      <c r="S325" s="460"/>
      <c r="T325" s="460"/>
      <c r="U325" s="460"/>
      <c r="V325" s="460"/>
      <c r="W325" s="460"/>
      <c r="X325" s="460"/>
      <c r="Y325" s="460"/>
      <c r="Z325" s="460"/>
      <c r="AA325" s="460"/>
      <c r="AB325" s="460"/>
      <c r="AC325" s="460"/>
    </row>
    <row r="326" spans="1:29" s="29" customFormat="1" ht="19.5">
      <c r="A326" s="211"/>
      <c r="B326" s="211"/>
      <c r="C326" s="391"/>
      <c r="D326" s="212"/>
      <c r="E326" s="391"/>
      <c r="F326" s="390"/>
      <c r="G326" s="386"/>
      <c r="H326" s="386"/>
      <c r="I326" s="386"/>
      <c r="J326" s="386">
        <f t="shared" si="3"/>
        <v>0</v>
      </c>
      <c r="K326" s="387"/>
      <c r="L326" s="399"/>
      <c r="M326" s="390"/>
      <c r="N326" s="395"/>
      <c r="O326" s="390"/>
      <c r="P326" s="460"/>
      <c r="Q326" s="460"/>
      <c r="R326" s="460"/>
      <c r="S326" s="460"/>
      <c r="T326" s="460"/>
      <c r="U326" s="460"/>
      <c r="V326" s="460"/>
      <c r="W326" s="460"/>
      <c r="X326" s="460"/>
      <c r="Y326" s="460"/>
      <c r="Z326" s="460"/>
      <c r="AA326" s="460"/>
      <c r="AB326" s="460"/>
      <c r="AC326" s="460"/>
    </row>
    <row r="327" spans="1:29" s="29" customFormat="1" ht="19.5">
      <c r="A327" s="211"/>
      <c r="B327" s="211"/>
      <c r="C327" s="391"/>
      <c r="D327" s="212"/>
      <c r="E327" s="391"/>
      <c r="F327" s="390"/>
      <c r="G327" s="386"/>
      <c r="H327" s="386"/>
      <c r="I327" s="386"/>
      <c r="J327" s="386">
        <f t="shared" si="3"/>
        <v>0</v>
      </c>
      <c r="K327" s="387"/>
      <c r="L327" s="399"/>
      <c r="M327" s="390"/>
      <c r="N327" s="395"/>
      <c r="O327" s="390"/>
      <c r="P327" s="460"/>
      <c r="Q327" s="460"/>
      <c r="R327" s="460"/>
      <c r="S327" s="460"/>
      <c r="T327" s="460"/>
      <c r="U327" s="460"/>
      <c r="V327" s="460"/>
      <c r="W327" s="460"/>
      <c r="X327" s="460"/>
      <c r="Y327" s="460"/>
      <c r="Z327" s="460"/>
      <c r="AA327" s="460"/>
      <c r="AB327" s="460"/>
      <c r="AC327" s="460"/>
    </row>
    <row r="328" spans="1:29" s="29" customFormat="1" ht="19.5">
      <c r="A328" s="211"/>
      <c r="B328" s="211"/>
      <c r="C328" s="391"/>
      <c r="D328" s="212"/>
      <c r="E328" s="391"/>
      <c r="F328" s="390"/>
      <c r="G328" s="386"/>
      <c r="H328" s="386"/>
      <c r="I328" s="386"/>
      <c r="J328" s="386">
        <f t="shared" si="3"/>
        <v>0</v>
      </c>
      <c r="K328" s="387"/>
      <c r="L328" s="399"/>
      <c r="M328" s="390"/>
      <c r="N328" s="395"/>
      <c r="O328" s="390"/>
      <c r="P328" s="460"/>
      <c r="Q328" s="460"/>
      <c r="R328" s="460"/>
      <c r="S328" s="460"/>
      <c r="T328" s="460"/>
      <c r="U328" s="460"/>
      <c r="V328" s="460"/>
      <c r="W328" s="460"/>
      <c r="X328" s="460"/>
      <c r="Y328" s="460"/>
      <c r="Z328" s="460"/>
      <c r="AA328" s="460"/>
      <c r="AB328" s="460"/>
      <c r="AC328" s="460"/>
    </row>
    <row r="329" spans="1:29" s="29" customFormat="1" ht="19.5">
      <c r="A329" s="211"/>
      <c r="B329" s="211"/>
      <c r="C329" s="391"/>
      <c r="D329" s="212"/>
      <c r="E329" s="391"/>
      <c r="F329" s="390"/>
      <c r="G329" s="386"/>
      <c r="H329" s="386"/>
      <c r="I329" s="386"/>
      <c r="J329" s="386">
        <f t="shared" si="3"/>
        <v>0</v>
      </c>
      <c r="K329" s="387"/>
      <c r="L329" s="399"/>
      <c r="M329" s="390"/>
      <c r="N329" s="395"/>
      <c r="O329" s="390"/>
      <c r="P329" s="460"/>
      <c r="Q329" s="460"/>
      <c r="R329" s="460"/>
      <c r="S329" s="460"/>
      <c r="T329" s="460"/>
      <c r="U329" s="460"/>
      <c r="V329" s="460"/>
      <c r="W329" s="460"/>
      <c r="X329" s="460"/>
      <c r="Y329" s="460"/>
      <c r="Z329" s="460"/>
      <c r="AA329" s="460"/>
      <c r="AB329" s="460"/>
      <c r="AC329" s="460"/>
    </row>
    <row r="330" spans="1:29" s="29" customFormat="1" ht="19.5">
      <c r="A330" s="211"/>
      <c r="B330" s="211"/>
      <c r="C330" s="391"/>
      <c r="D330" s="212"/>
      <c r="E330" s="391"/>
      <c r="F330" s="390"/>
      <c r="G330" s="386"/>
      <c r="H330" s="386"/>
      <c r="I330" s="386"/>
      <c r="J330" s="386">
        <f t="shared" si="3"/>
        <v>0</v>
      </c>
      <c r="K330" s="387"/>
      <c r="L330" s="399"/>
      <c r="M330" s="390"/>
      <c r="N330" s="395"/>
      <c r="O330" s="390"/>
      <c r="P330" s="460"/>
      <c r="Q330" s="460"/>
      <c r="R330" s="460"/>
      <c r="S330" s="460"/>
      <c r="T330" s="460"/>
      <c r="U330" s="460"/>
      <c r="V330" s="460"/>
      <c r="W330" s="460"/>
      <c r="X330" s="460"/>
      <c r="Y330" s="460"/>
      <c r="Z330" s="460"/>
      <c r="AA330" s="460"/>
      <c r="AB330" s="460"/>
      <c r="AC330" s="460"/>
    </row>
    <row r="331" spans="1:29" s="29" customFormat="1" ht="19.5">
      <c r="A331" s="211"/>
      <c r="B331" s="211"/>
      <c r="C331" s="391"/>
      <c r="D331" s="212"/>
      <c r="E331" s="391"/>
      <c r="F331" s="390"/>
      <c r="G331" s="386"/>
      <c r="H331" s="386"/>
      <c r="I331" s="386"/>
      <c r="J331" s="386">
        <f t="shared" si="3"/>
        <v>0</v>
      </c>
      <c r="K331" s="387"/>
      <c r="L331" s="399"/>
      <c r="M331" s="390"/>
      <c r="N331" s="395"/>
      <c r="O331" s="390"/>
      <c r="P331" s="460"/>
      <c r="Q331" s="460"/>
      <c r="R331" s="460"/>
      <c r="S331" s="460"/>
      <c r="T331" s="460"/>
      <c r="U331" s="460"/>
      <c r="V331" s="460"/>
      <c r="W331" s="460"/>
      <c r="X331" s="460"/>
      <c r="Y331" s="460"/>
      <c r="Z331" s="460"/>
      <c r="AA331" s="460"/>
      <c r="AB331" s="460"/>
      <c r="AC331" s="460"/>
    </row>
    <row r="332" spans="1:29" s="29" customFormat="1" ht="19.5">
      <c r="A332" s="211"/>
      <c r="B332" s="211"/>
      <c r="C332" s="391"/>
      <c r="D332" s="212"/>
      <c r="E332" s="391"/>
      <c r="F332" s="390"/>
      <c r="G332" s="386"/>
      <c r="H332" s="386"/>
      <c r="I332" s="386"/>
      <c r="J332" s="386">
        <f t="shared" si="3"/>
        <v>0</v>
      </c>
      <c r="K332" s="387"/>
      <c r="L332" s="399"/>
      <c r="M332" s="390"/>
      <c r="N332" s="395"/>
      <c r="O332" s="390"/>
      <c r="P332" s="460"/>
      <c r="Q332" s="460"/>
      <c r="R332" s="460"/>
      <c r="S332" s="460"/>
      <c r="T332" s="460"/>
      <c r="U332" s="460"/>
      <c r="V332" s="460"/>
      <c r="W332" s="460"/>
      <c r="X332" s="460"/>
      <c r="Y332" s="460"/>
      <c r="Z332" s="460"/>
      <c r="AA332" s="460"/>
      <c r="AB332" s="460"/>
      <c r="AC332" s="460"/>
    </row>
    <row r="333" spans="1:29" s="29" customFormat="1" ht="19.5">
      <c r="A333" s="211"/>
      <c r="B333" s="211"/>
      <c r="C333" s="391"/>
      <c r="D333" s="212"/>
      <c r="E333" s="391"/>
      <c r="F333" s="390"/>
      <c r="G333" s="386"/>
      <c r="H333" s="386"/>
      <c r="I333" s="386"/>
      <c r="J333" s="386">
        <f t="shared" si="3"/>
        <v>0</v>
      </c>
      <c r="K333" s="387"/>
      <c r="L333" s="399"/>
      <c r="M333" s="390"/>
      <c r="N333" s="395"/>
      <c r="O333" s="390"/>
      <c r="P333" s="460"/>
      <c r="Q333" s="460"/>
      <c r="R333" s="460"/>
      <c r="S333" s="460"/>
      <c r="T333" s="460"/>
      <c r="U333" s="460"/>
      <c r="V333" s="460"/>
      <c r="W333" s="460"/>
      <c r="X333" s="460"/>
      <c r="Y333" s="460"/>
      <c r="Z333" s="460"/>
      <c r="AA333" s="460"/>
      <c r="AB333" s="460"/>
      <c r="AC333" s="460"/>
    </row>
    <row r="334" spans="1:29" s="29" customFormat="1" ht="19.5">
      <c r="A334" s="211"/>
      <c r="B334" s="211"/>
      <c r="C334" s="391"/>
      <c r="D334" s="212"/>
      <c r="E334" s="391"/>
      <c r="F334" s="390"/>
      <c r="G334" s="386"/>
      <c r="H334" s="386"/>
      <c r="I334" s="386"/>
      <c r="J334" s="386">
        <f t="shared" si="3"/>
        <v>0</v>
      </c>
      <c r="K334" s="387"/>
      <c r="L334" s="399"/>
      <c r="M334" s="390"/>
      <c r="N334" s="395"/>
      <c r="O334" s="390"/>
      <c r="P334" s="460"/>
      <c r="Q334" s="460"/>
      <c r="R334" s="460"/>
      <c r="S334" s="460"/>
      <c r="T334" s="460"/>
      <c r="U334" s="460"/>
      <c r="V334" s="460"/>
      <c r="W334" s="460"/>
      <c r="X334" s="460"/>
      <c r="Y334" s="460"/>
      <c r="Z334" s="460"/>
      <c r="AA334" s="460"/>
      <c r="AB334" s="460"/>
      <c r="AC334" s="460"/>
    </row>
    <row r="335" spans="1:29" s="29" customFormat="1" ht="19.5">
      <c r="A335" s="211"/>
      <c r="B335" s="211"/>
      <c r="C335" s="391"/>
      <c r="D335" s="212"/>
      <c r="E335" s="391"/>
      <c r="F335" s="390"/>
      <c r="G335" s="386"/>
      <c r="H335" s="386"/>
      <c r="I335" s="386"/>
      <c r="J335" s="386">
        <f t="shared" ref="J335:J355" si="4">LEN(I335)</f>
        <v>0</v>
      </c>
      <c r="K335" s="387"/>
      <c r="L335" s="399"/>
      <c r="M335" s="390"/>
      <c r="N335" s="395"/>
      <c r="O335" s="390"/>
      <c r="P335" s="460"/>
      <c r="Q335" s="460"/>
      <c r="R335" s="460"/>
      <c r="S335" s="460"/>
      <c r="T335" s="460"/>
      <c r="U335" s="460"/>
      <c r="V335" s="460"/>
      <c r="W335" s="460"/>
      <c r="X335" s="460"/>
      <c r="Y335" s="460"/>
      <c r="Z335" s="460"/>
      <c r="AA335" s="460"/>
      <c r="AB335" s="460"/>
      <c r="AC335" s="460"/>
    </row>
    <row r="336" spans="1:29" s="29" customFormat="1" ht="19.5">
      <c r="A336" s="211"/>
      <c r="B336" s="211"/>
      <c r="C336" s="391"/>
      <c r="D336" s="212"/>
      <c r="E336" s="391"/>
      <c r="F336" s="390"/>
      <c r="G336" s="386"/>
      <c r="H336" s="386"/>
      <c r="I336" s="386"/>
      <c r="J336" s="386">
        <f t="shared" si="4"/>
        <v>0</v>
      </c>
      <c r="K336" s="387"/>
      <c r="L336" s="399"/>
      <c r="M336" s="390"/>
      <c r="N336" s="395"/>
      <c r="O336" s="390"/>
      <c r="P336" s="460"/>
      <c r="Q336" s="460"/>
      <c r="R336" s="460"/>
      <c r="S336" s="460"/>
      <c r="T336" s="460"/>
      <c r="U336" s="460"/>
      <c r="V336" s="460"/>
      <c r="W336" s="460"/>
      <c r="X336" s="460"/>
      <c r="Y336" s="460"/>
      <c r="Z336" s="460"/>
      <c r="AA336" s="460"/>
      <c r="AB336" s="460"/>
      <c r="AC336" s="460"/>
    </row>
    <row r="337" spans="1:29" s="29" customFormat="1" ht="19.5">
      <c r="A337" s="211"/>
      <c r="B337" s="211"/>
      <c r="C337" s="391"/>
      <c r="D337" s="212"/>
      <c r="E337" s="391"/>
      <c r="F337" s="390"/>
      <c r="G337" s="386"/>
      <c r="H337" s="386"/>
      <c r="I337" s="386"/>
      <c r="J337" s="386">
        <f t="shared" si="4"/>
        <v>0</v>
      </c>
      <c r="K337" s="387"/>
      <c r="L337" s="399"/>
      <c r="M337" s="390"/>
      <c r="N337" s="395"/>
      <c r="O337" s="390"/>
      <c r="P337" s="460"/>
      <c r="Q337" s="460"/>
      <c r="R337" s="460"/>
      <c r="S337" s="460"/>
      <c r="T337" s="460"/>
      <c r="U337" s="460"/>
      <c r="V337" s="460"/>
      <c r="W337" s="460"/>
      <c r="X337" s="460"/>
      <c r="Y337" s="460"/>
      <c r="Z337" s="460"/>
      <c r="AA337" s="460"/>
      <c r="AB337" s="460"/>
      <c r="AC337" s="460"/>
    </row>
    <row r="338" spans="1:29" s="29" customFormat="1" ht="19.5">
      <c r="A338" s="211"/>
      <c r="B338" s="211"/>
      <c r="C338" s="391"/>
      <c r="D338" s="212"/>
      <c r="E338" s="391"/>
      <c r="F338" s="390"/>
      <c r="G338" s="386"/>
      <c r="H338" s="386"/>
      <c r="I338" s="386"/>
      <c r="J338" s="386">
        <f t="shared" si="4"/>
        <v>0</v>
      </c>
      <c r="K338" s="387"/>
      <c r="L338" s="399"/>
      <c r="M338" s="390"/>
      <c r="N338" s="395"/>
      <c r="O338" s="390"/>
      <c r="P338" s="460"/>
      <c r="Q338" s="460"/>
      <c r="R338" s="460"/>
      <c r="S338" s="460"/>
      <c r="T338" s="460"/>
      <c r="U338" s="460"/>
      <c r="V338" s="460"/>
      <c r="W338" s="460"/>
      <c r="X338" s="460"/>
      <c r="Y338" s="460"/>
      <c r="Z338" s="460"/>
      <c r="AA338" s="460"/>
      <c r="AB338" s="460"/>
      <c r="AC338" s="460"/>
    </row>
    <row r="339" spans="1:29" s="29" customFormat="1" ht="19.5">
      <c r="A339" s="211"/>
      <c r="B339" s="211"/>
      <c r="C339" s="391"/>
      <c r="D339" s="212"/>
      <c r="E339" s="391"/>
      <c r="F339" s="390"/>
      <c r="G339" s="386"/>
      <c r="H339" s="386"/>
      <c r="I339" s="386"/>
      <c r="J339" s="386">
        <f t="shared" si="4"/>
        <v>0</v>
      </c>
      <c r="K339" s="387"/>
      <c r="L339" s="399"/>
      <c r="M339" s="390"/>
      <c r="N339" s="395"/>
      <c r="O339" s="390"/>
      <c r="P339" s="460"/>
      <c r="Q339" s="460"/>
      <c r="R339" s="460"/>
      <c r="S339" s="460"/>
      <c r="T339" s="460"/>
      <c r="U339" s="460"/>
      <c r="V339" s="460"/>
      <c r="W339" s="460"/>
      <c r="X339" s="460"/>
      <c r="Y339" s="460"/>
      <c r="Z339" s="460"/>
      <c r="AA339" s="460"/>
      <c r="AB339" s="460"/>
      <c r="AC339" s="460"/>
    </row>
    <row r="340" spans="1:29" s="29" customFormat="1" ht="19.5">
      <c r="A340" s="211"/>
      <c r="B340" s="211"/>
      <c r="C340" s="391"/>
      <c r="D340" s="212"/>
      <c r="E340" s="391"/>
      <c r="F340" s="390"/>
      <c r="G340" s="386"/>
      <c r="H340" s="386"/>
      <c r="I340" s="386"/>
      <c r="J340" s="386">
        <f t="shared" si="4"/>
        <v>0</v>
      </c>
      <c r="K340" s="387"/>
      <c r="L340" s="399"/>
      <c r="M340" s="390"/>
      <c r="N340" s="395"/>
      <c r="O340" s="390"/>
      <c r="P340" s="460"/>
      <c r="Q340" s="460"/>
      <c r="R340" s="460"/>
      <c r="S340" s="460"/>
      <c r="T340" s="460"/>
      <c r="U340" s="460"/>
      <c r="V340" s="460"/>
      <c r="W340" s="460"/>
      <c r="X340" s="460"/>
      <c r="Y340" s="460"/>
      <c r="Z340" s="460"/>
      <c r="AA340" s="460"/>
      <c r="AB340" s="460"/>
      <c r="AC340" s="460"/>
    </row>
    <row r="341" spans="1:29" s="29" customFormat="1" ht="19.5">
      <c r="A341" s="211"/>
      <c r="B341" s="211"/>
      <c r="C341" s="391"/>
      <c r="D341" s="212"/>
      <c r="E341" s="391"/>
      <c r="F341" s="390"/>
      <c r="G341" s="386"/>
      <c r="H341" s="386"/>
      <c r="I341" s="386"/>
      <c r="J341" s="386">
        <f t="shared" si="4"/>
        <v>0</v>
      </c>
      <c r="K341" s="387"/>
      <c r="L341" s="399"/>
      <c r="M341" s="390"/>
      <c r="N341" s="395"/>
      <c r="O341" s="390"/>
      <c r="P341" s="460"/>
      <c r="Q341" s="460"/>
      <c r="R341" s="460"/>
      <c r="S341" s="460"/>
      <c r="T341" s="460"/>
      <c r="U341" s="460"/>
      <c r="V341" s="460"/>
      <c r="W341" s="460"/>
      <c r="X341" s="460"/>
      <c r="Y341" s="460"/>
      <c r="Z341" s="460"/>
      <c r="AA341" s="460"/>
      <c r="AB341" s="460"/>
      <c r="AC341" s="460"/>
    </row>
    <row r="342" spans="1:29" s="29" customFormat="1" ht="19.5">
      <c r="A342" s="211"/>
      <c r="B342" s="211"/>
      <c r="C342" s="391"/>
      <c r="D342" s="212"/>
      <c r="E342" s="391"/>
      <c r="F342" s="390"/>
      <c r="G342" s="386"/>
      <c r="H342" s="386"/>
      <c r="I342" s="386"/>
      <c r="J342" s="386">
        <f t="shared" si="4"/>
        <v>0</v>
      </c>
      <c r="K342" s="387"/>
      <c r="L342" s="399"/>
      <c r="M342" s="390"/>
      <c r="N342" s="395"/>
      <c r="O342" s="390"/>
      <c r="P342" s="460"/>
      <c r="Q342" s="460"/>
      <c r="R342" s="460"/>
      <c r="S342" s="460"/>
      <c r="T342" s="460"/>
      <c r="U342" s="460"/>
      <c r="V342" s="460"/>
      <c r="W342" s="460"/>
      <c r="X342" s="460"/>
      <c r="Y342" s="460"/>
      <c r="Z342" s="460"/>
      <c r="AA342" s="460"/>
      <c r="AB342" s="460"/>
      <c r="AC342" s="460"/>
    </row>
    <row r="343" spans="1:29" s="29" customFormat="1" ht="19.5">
      <c r="A343" s="211"/>
      <c r="B343" s="211"/>
      <c r="C343" s="391"/>
      <c r="D343" s="212"/>
      <c r="E343" s="391"/>
      <c r="F343" s="390"/>
      <c r="G343" s="386"/>
      <c r="H343" s="386"/>
      <c r="I343" s="386"/>
      <c r="J343" s="386">
        <f t="shared" si="4"/>
        <v>0</v>
      </c>
      <c r="K343" s="387"/>
      <c r="L343" s="399"/>
      <c r="M343" s="390"/>
      <c r="N343" s="395"/>
      <c r="O343" s="390"/>
      <c r="P343" s="460"/>
      <c r="Q343" s="460"/>
      <c r="R343" s="460"/>
      <c r="S343" s="460"/>
      <c r="T343" s="460"/>
      <c r="U343" s="460"/>
      <c r="V343" s="460"/>
      <c r="W343" s="460"/>
      <c r="X343" s="460"/>
      <c r="Y343" s="460"/>
      <c r="Z343" s="460"/>
      <c r="AA343" s="460"/>
      <c r="AB343" s="460"/>
      <c r="AC343" s="460"/>
    </row>
    <row r="344" spans="1:29" s="29" customFormat="1" ht="19.5">
      <c r="A344" s="211"/>
      <c r="B344" s="211"/>
      <c r="C344" s="391"/>
      <c r="D344" s="212"/>
      <c r="E344" s="391"/>
      <c r="F344" s="390"/>
      <c r="G344" s="386"/>
      <c r="H344" s="386"/>
      <c r="I344" s="386"/>
      <c r="J344" s="386">
        <f t="shared" si="4"/>
        <v>0</v>
      </c>
      <c r="K344" s="387"/>
      <c r="L344" s="399"/>
      <c r="M344" s="390"/>
      <c r="N344" s="395"/>
      <c r="O344" s="390"/>
      <c r="P344" s="460"/>
      <c r="Q344" s="460"/>
      <c r="R344" s="460"/>
      <c r="S344" s="460"/>
      <c r="T344" s="460"/>
      <c r="U344" s="460"/>
      <c r="V344" s="460"/>
      <c r="W344" s="460"/>
      <c r="X344" s="460"/>
      <c r="Y344" s="460"/>
      <c r="Z344" s="460"/>
      <c r="AA344" s="460"/>
      <c r="AB344" s="460"/>
      <c r="AC344" s="460"/>
    </row>
    <row r="345" spans="1:29" s="29" customFormat="1" ht="19.5">
      <c r="A345" s="211"/>
      <c r="B345" s="211"/>
      <c r="C345" s="391"/>
      <c r="D345" s="212"/>
      <c r="E345" s="391"/>
      <c r="F345" s="390"/>
      <c r="G345" s="386"/>
      <c r="H345" s="386"/>
      <c r="I345" s="386"/>
      <c r="J345" s="386">
        <f t="shared" si="4"/>
        <v>0</v>
      </c>
      <c r="K345" s="387"/>
      <c r="L345" s="399"/>
      <c r="M345" s="390"/>
      <c r="N345" s="395"/>
      <c r="O345" s="390"/>
      <c r="P345" s="460"/>
      <c r="Q345" s="460"/>
      <c r="R345" s="460"/>
      <c r="S345" s="460"/>
      <c r="T345" s="460"/>
      <c r="U345" s="460"/>
      <c r="V345" s="460"/>
      <c r="W345" s="460"/>
      <c r="X345" s="460"/>
      <c r="Y345" s="460"/>
      <c r="Z345" s="460"/>
      <c r="AA345" s="460"/>
      <c r="AB345" s="460"/>
      <c r="AC345" s="460"/>
    </row>
    <row r="346" spans="1:29" s="29" customFormat="1" ht="19.5">
      <c r="A346" s="211"/>
      <c r="B346" s="211"/>
      <c r="C346" s="391"/>
      <c r="D346" s="212"/>
      <c r="E346" s="391"/>
      <c r="F346" s="390"/>
      <c r="G346" s="386"/>
      <c r="H346" s="386"/>
      <c r="I346" s="386"/>
      <c r="J346" s="386">
        <f t="shared" si="4"/>
        <v>0</v>
      </c>
      <c r="K346" s="387"/>
      <c r="L346" s="399"/>
      <c r="M346" s="390"/>
      <c r="N346" s="395"/>
      <c r="O346" s="390"/>
      <c r="P346" s="460"/>
      <c r="Q346" s="460"/>
      <c r="R346" s="460"/>
      <c r="S346" s="460"/>
      <c r="T346" s="460"/>
      <c r="U346" s="460"/>
      <c r="V346" s="460"/>
      <c r="W346" s="460"/>
      <c r="X346" s="460"/>
      <c r="Y346" s="460"/>
      <c r="Z346" s="460"/>
      <c r="AA346" s="460"/>
      <c r="AB346" s="460"/>
      <c r="AC346" s="460"/>
    </row>
    <row r="347" spans="1:29" s="29" customFormat="1" ht="19.5">
      <c r="A347" s="211"/>
      <c r="B347" s="211"/>
      <c r="C347" s="391"/>
      <c r="D347" s="212"/>
      <c r="E347" s="391"/>
      <c r="F347" s="390"/>
      <c r="G347" s="386"/>
      <c r="H347" s="386"/>
      <c r="I347" s="386"/>
      <c r="J347" s="386">
        <f t="shared" si="4"/>
        <v>0</v>
      </c>
      <c r="K347" s="387"/>
      <c r="L347" s="399"/>
      <c r="M347" s="390"/>
      <c r="N347" s="395"/>
      <c r="O347" s="390"/>
      <c r="P347" s="460"/>
      <c r="Q347" s="460"/>
      <c r="R347" s="460"/>
      <c r="S347" s="460"/>
      <c r="T347" s="460"/>
      <c r="U347" s="460"/>
      <c r="V347" s="460"/>
      <c r="W347" s="460"/>
      <c r="X347" s="460"/>
      <c r="Y347" s="460"/>
      <c r="Z347" s="460"/>
      <c r="AA347" s="460"/>
      <c r="AB347" s="460"/>
      <c r="AC347" s="460"/>
    </row>
    <row r="348" spans="1:29" s="29" customFormat="1" ht="19.5">
      <c r="A348" s="211"/>
      <c r="B348" s="211"/>
      <c r="C348" s="391"/>
      <c r="D348" s="212"/>
      <c r="E348" s="391"/>
      <c r="F348" s="390"/>
      <c r="G348" s="386"/>
      <c r="H348" s="386"/>
      <c r="I348" s="386"/>
      <c r="J348" s="386">
        <f t="shared" si="4"/>
        <v>0</v>
      </c>
      <c r="K348" s="387"/>
      <c r="L348" s="399"/>
      <c r="M348" s="390"/>
      <c r="N348" s="395"/>
      <c r="O348" s="390"/>
      <c r="P348" s="460"/>
      <c r="Q348" s="460"/>
      <c r="R348" s="460"/>
      <c r="S348" s="460"/>
      <c r="T348" s="460"/>
      <c r="U348" s="460"/>
      <c r="V348" s="460"/>
      <c r="W348" s="460"/>
      <c r="X348" s="460"/>
      <c r="Y348" s="460"/>
      <c r="Z348" s="460"/>
      <c r="AA348" s="460"/>
      <c r="AB348" s="460"/>
      <c r="AC348" s="460"/>
    </row>
    <row r="349" spans="1:29" s="29" customFormat="1" ht="19.5">
      <c r="A349" s="211"/>
      <c r="B349" s="211"/>
      <c r="C349" s="391"/>
      <c r="D349" s="212"/>
      <c r="E349" s="391"/>
      <c r="F349" s="390"/>
      <c r="G349" s="386"/>
      <c r="H349" s="386"/>
      <c r="I349" s="386"/>
      <c r="J349" s="386">
        <f t="shared" si="4"/>
        <v>0</v>
      </c>
      <c r="K349" s="387"/>
      <c r="L349" s="399"/>
      <c r="M349" s="390"/>
      <c r="N349" s="395"/>
      <c r="O349" s="390"/>
      <c r="P349" s="460"/>
      <c r="Q349" s="460"/>
      <c r="R349" s="460"/>
      <c r="S349" s="460"/>
      <c r="T349" s="460"/>
      <c r="U349" s="460"/>
      <c r="V349" s="460"/>
      <c r="W349" s="460"/>
      <c r="X349" s="460"/>
      <c r="Y349" s="460"/>
      <c r="Z349" s="460"/>
      <c r="AA349" s="460"/>
      <c r="AB349" s="460"/>
      <c r="AC349" s="460"/>
    </row>
    <row r="350" spans="1:29" s="29" customFormat="1" ht="19.5">
      <c r="A350" s="211"/>
      <c r="B350" s="211"/>
      <c r="C350" s="391"/>
      <c r="D350" s="212"/>
      <c r="E350" s="391"/>
      <c r="F350" s="390"/>
      <c r="G350" s="386"/>
      <c r="H350" s="386"/>
      <c r="I350" s="386"/>
      <c r="J350" s="386">
        <f t="shared" si="4"/>
        <v>0</v>
      </c>
      <c r="K350" s="387"/>
      <c r="L350" s="399"/>
      <c r="M350" s="390"/>
      <c r="N350" s="395"/>
      <c r="O350" s="390"/>
      <c r="P350" s="460"/>
      <c r="Q350" s="460"/>
      <c r="R350" s="460"/>
      <c r="S350" s="460"/>
      <c r="T350" s="460"/>
      <c r="U350" s="460"/>
      <c r="V350" s="460"/>
      <c r="W350" s="460"/>
      <c r="X350" s="460"/>
      <c r="Y350" s="460"/>
      <c r="Z350" s="460"/>
      <c r="AA350" s="460"/>
      <c r="AB350" s="460"/>
      <c r="AC350" s="460"/>
    </row>
    <row r="351" spans="1:29" s="29" customFormat="1" ht="19.5">
      <c r="A351" s="211"/>
      <c r="B351" s="211"/>
      <c r="C351" s="391"/>
      <c r="D351" s="212"/>
      <c r="E351" s="391"/>
      <c r="F351" s="390"/>
      <c r="G351" s="386"/>
      <c r="H351" s="386"/>
      <c r="I351" s="386"/>
      <c r="J351" s="386">
        <f t="shared" si="4"/>
        <v>0</v>
      </c>
      <c r="K351" s="387"/>
      <c r="L351" s="399"/>
      <c r="M351" s="390"/>
      <c r="N351" s="395"/>
      <c r="O351" s="390"/>
      <c r="P351" s="460"/>
      <c r="Q351" s="460"/>
      <c r="R351" s="460"/>
      <c r="S351" s="460"/>
      <c r="T351" s="460"/>
      <c r="U351" s="460"/>
      <c r="V351" s="460"/>
      <c r="W351" s="460"/>
      <c r="X351" s="460"/>
      <c r="Y351" s="460"/>
      <c r="Z351" s="460"/>
      <c r="AA351" s="460"/>
      <c r="AB351" s="460"/>
      <c r="AC351" s="460"/>
    </row>
    <row r="352" spans="1:29" s="29" customFormat="1" ht="19.5">
      <c r="A352" s="211"/>
      <c r="B352" s="211"/>
      <c r="C352" s="391"/>
      <c r="D352" s="212"/>
      <c r="E352" s="391"/>
      <c r="F352" s="390"/>
      <c r="G352" s="386"/>
      <c r="H352" s="386"/>
      <c r="I352" s="386"/>
      <c r="J352" s="386">
        <f t="shared" si="4"/>
        <v>0</v>
      </c>
      <c r="K352" s="387"/>
      <c r="L352" s="399"/>
      <c r="M352" s="390"/>
      <c r="N352" s="395"/>
      <c r="O352" s="390"/>
      <c r="P352" s="460"/>
      <c r="Q352" s="460"/>
      <c r="R352" s="460"/>
      <c r="S352" s="460"/>
      <c r="T352" s="460"/>
      <c r="U352" s="460"/>
      <c r="V352" s="460"/>
      <c r="W352" s="460"/>
      <c r="X352" s="460"/>
      <c r="Y352" s="460"/>
      <c r="Z352" s="460"/>
      <c r="AA352" s="460"/>
      <c r="AB352" s="460"/>
      <c r="AC352" s="460"/>
    </row>
    <row r="353" spans="1:29" s="29" customFormat="1" ht="19.5">
      <c r="A353" s="211"/>
      <c r="B353" s="211"/>
      <c r="C353" s="391"/>
      <c r="D353" s="212"/>
      <c r="E353" s="391"/>
      <c r="F353" s="390"/>
      <c r="G353" s="386"/>
      <c r="H353" s="386"/>
      <c r="I353" s="386"/>
      <c r="J353" s="386">
        <f t="shared" si="4"/>
        <v>0</v>
      </c>
      <c r="K353" s="387"/>
      <c r="L353" s="399"/>
      <c r="M353" s="390"/>
      <c r="N353" s="395"/>
      <c r="O353" s="390"/>
      <c r="P353" s="460"/>
      <c r="Q353" s="460"/>
      <c r="R353" s="460"/>
      <c r="S353" s="460"/>
      <c r="T353" s="460"/>
      <c r="U353" s="460"/>
      <c r="V353" s="460"/>
      <c r="W353" s="460"/>
      <c r="X353" s="460"/>
      <c r="Y353" s="460"/>
      <c r="Z353" s="460"/>
      <c r="AA353" s="460"/>
      <c r="AB353" s="460"/>
      <c r="AC353" s="460"/>
    </row>
    <row r="354" spans="1:29" s="29" customFormat="1" ht="19.5">
      <c r="A354" s="211"/>
      <c r="B354" s="211"/>
      <c r="C354" s="391"/>
      <c r="D354" s="212"/>
      <c r="E354" s="391"/>
      <c r="F354" s="390"/>
      <c r="G354" s="386"/>
      <c r="H354" s="386"/>
      <c r="I354" s="386"/>
      <c r="J354" s="386">
        <f t="shared" si="4"/>
        <v>0</v>
      </c>
      <c r="K354" s="387"/>
      <c r="L354" s="399"/>
      <c r="M354" s="390"/>
      <c r="N354" s="395"/>
      <c r="O354" s="390"/>
      <c r="P354" s="460"/>
      <c r="Q354" s="460"/>
      <c r="R354" s="460"/>
      <c r="S354" s="460"/>
      <c r="T354" s="460"/>
      <c r="U354" s="460"/>
      <c r="V354" s="460"/>
      <c r="W354" s="460"/>
      <c r="X354" s="460"/>
      <c r="Y354" s="460"/>
      <c r="Z354" s="460"/>
      <c r="AA354" s="460"/>
      <c r="AB354" s="460"/>
      <c r="AC354" s="460"/>
    </row>
    <row r="355" spans="1:29" s="29" customFormat="1" ht="19.5">
      <c r="A355" s="211"/>
      <c r="B355" s="211"/>
      <c r="C355" s="391"/>
      <c r="D355" s="212"/>
      <c r="E355" s="391"/>
      <c r="F355" s="390"/>
      <c r="G355" s="386"/>
      <c r="H355" s="386"/>
      <c r="I355" s="386"/>
      <c r="J355" s="386">
        <f t="shared" si="4"/>
        <v>0</v>
      </c>
      <c r="K355" s="387"/>
      <c r="L355" s="399"/>
      <c r="M355" s="390"/>
      <c r="N355" s="395"/>
      <c r="O355" s="390"/>
      <c r="P355" s="460"/>
      <c r="Q355" s="460"/>
      <c r="R355" s="460"/>
      <c r="S355" s="460"/>
      <c r="T355" s="460"/>
      <c r="U355" s="460"/>
      <c r="V355" s="460"/>
      <c r="W355" s="460"/>
      <c r="X355" s="460"/>
      <c r="Y355" s="460"/>
      <c r="Z355" s="460"/>
      <c r="AA355" s="460"/>
      <c r="AB355" s="460"/>
      <c r="AC355" s="460"/>
    </row>
    <row r="356" spans="1:29" s="29" customFormat="1" ht="19.5">
      <c r="A356" s="211"/>
      <c r="B356" s="211"/>
      <c r="C356" s="391"/>
      <c r="D356" s="212"/>
      <c r="E356" s="391"/>
      <c r="F356" s="390"/>
      <c r="G356" s="386"/>
      <c r="H356" s="386"/>
      <c r="I356" s="386"/>
      <c r="J356" s="386">
        <f t="shared" si="0"/>
        <v>0</v>
      </c>
      <c r="K356" s="387"/>
      <c r="L356" s="399"/>
      <c r="M356" s="390"/>
      <c r="N356" s="395"/>
      <c r="O356" s="390"/>
      <c r="P356" s="460"/>
      <c r="Q356" s="460"/>
      <c r="R356" s="460"/>
      <c r="S356" s="460"/>
      <c r="T356" s="460"/>
      <c r="U356" s="460"/>
      <c r="V356" s="460"/>
      <c r="W356" s="460"/>
      <c r="X356" s="460"/>
      <c r="Y356" s="460"/>
      <c r="Z356" s="460"/>
      <c r="AA356" s="460"/>
      <c r="AB356" s="460"/>
      <c r="AC356" s="460"/>
    </row>
    <row r="357" spans="1:29" s="29" customFormat="1" ht="19.5">
      <c r="A357" s="211"/>
      <c r="B357" s="211"/>
      <c r="C357" s="391"/>
      <c r="D357" s="212"/>
      <c r="E357" s="391"/>
      <c r="F357" s="390"/>
      <c r="G357" s="386"/>
      <c r="H357" s="386"/>
      <c r="I357" s="386"/>
      <c r="J357" s="386">
        <f t="shared" si="0"/>
        <v>0</v>
      </c>
      <c r="K357" s="387"/>
      <c r="L357" s="399"/>
      <c r="M357" s="390"/>
      <c r="N357" s="395"/>
      <c r="O357" s="390"/>
      <c r="P357" s="460"/>
      <c r="Q357" s="460"/>
      <c r="R357" s="460"/>
      <c r="S357" s="460"/>
      <c r="T357" s="460"/>
      <c r="U357" s="460"/>
      <c r="V357" s="460"/>
      <c r="W357" s="460"/>
      <c r="X357" s="460"/>
      <c r="Y357" s="460"/>
      <c r="Z357" s="460"/>
      <c r="AA357" s="460"/>
      <c r="AB357" s="460"/>
      <c r="AC357" s="460"/>
    </row>
    <row r="358" spans="1:29" s="29" customFormat="1" ht="19.5">
      <c r="A358" s="211"/>
      <c r="B358" s="211"/>
      <c r="C358" s="391"/>
      <c r="D358" s="212"/>
      <c r="E358" s="391"/>
      <c r="F358" s="390"/>
      <c r="G358" s="386"/>
      <c r="H358" s="386"/>
      <c r="I358" s="386"/>
      <c r="J358" s="386">
        <f t="shared" si="0"/>
        <v>0</v>
      </c>
      <c r="K358" s="387"/>
      <c r="L358" s="399"/>
      <c r="M358" s="390"/>
      <c r="N358" s="395"/>
      <c r="O358" s="390"/>
      <c r="P358" s="460"/>
      <c r="Q358" s="460"/>
      <c r="R358" s="460"/>
      <c r="S358" s="460"/>
      <c r="T358" s="460"/>
      <c r="U358" s="460"/>
      <c r="V358" s="460"/>
      <c r="W358" s="460"/>
      <c r="X358" s="460"/>
      <c r="Y358" s="460"/>
      <c r="Z358" s="460"/>
      <c r="AA358" s="460"/>
      <c r="AB358" s="460"/>
      <c r="AC358" s="460"/>
    </row>
    <row r="359" spans="1:29" s="29" customFormat="1" ht="19.5">
      <c r="A359" s="211"/>
      <c r="B359" s="211"/>
      <c r="C359" s="391"/>
      <c r="D359" s="212"/>
      <c r="E359" s="391"/>
      <c r="F359" s="390"/>
      <c r="G359" s="386"/>
      <c r="H359" s="386"/>
      <c r="I359" s="386"/>
      <c r="J359" s="386">
        <f t="shared" si="0"/>
        <v>0</v>
      </c>
      <c r="K359" s="387"/>
      <c r="L359" s="399"/>
      <c r="M359" s="390"/>
      <c r="N359" s="395"/>
      <c r="O359" s="390"/>
      <c r="P359" s="460"/>
      <c r="Q359" s="460"/>
      <c r="R359" s="460"/>
      <c r="S359" s="460"/>
      <c r="T359" s="460"/>
      <c r="U359" s="460"/>
      <c r="V359" s="460"/>
      <c r="W359" s="460"/>
      <c r="X359" s="460"/>
      <c r="Y359" s="460"/>
      <c r="Z359" s="460"/>
      <c r="AA359" s="460"/>
      <c r="AB359" s="460"/>
      <c r="AC359" s="460"/>
    </row>
    <row r="360" spans="1:29" s="29" customFormat="1" ht="19.5">
      <c r="A360" s="211"/>
      <c r="B360" s="211"/>
      <c r="C360" s="391"/>
      <c r="D360" s="212"/>
      <c r="E360" s="391"/>
      <c r="F360" s="390"/>
      <c r="G360" s="386"/>
      <c r="H360" s="386"/>
      <c r="I360" s="386"/>
      <c r="J360" s="386">
        <f t="shared" si="0"/>
        <v>0</v>
      </c>
      <c r="K360" s="387"/>
      <c r="L360" s="399"/>
      <c r="M360" s="390"/>
      <c r="N360" s="395"/>
      <c r="O360" s="390"/>
      <c r="P360" s="460"/>
      <c r="Q360" s="460"/>
      <c r="R360" s="460"/>
      <c r="S360" s="460"/>
      <c r="T360" s="460"/>
      <c r="U360" s="460"/>
      <c r="V360" s="460"/>
      <c r="W360" s="460"/>
      <c r="X360" s="460"/>
      <c r="Y360" s="460"/>
      <c r="Z360" s="460"/>
      <c r="AA360" s="460"/>
      <c r="AB360" s="460"/>
      <c r="AC360" s="460"/>
    </row>
    <row r="361" spans="1:29" s="29" customFormat="1" ht="19.5">
      <c r="A361" s="211"/>
      <c r="B361" s="211"/>
      <c r="C361" s="391"/>
      <c r="D361" s="212"/>
      <c r="E361" s="391"/>
      <c r="F361" s="390"/>
      <c r="G361" s="386"/>
      <c r="H361" s="386"/>
      <c r="I361" s="386"/>
      <c r="J361" s="386">
        <f t="shared" si="0"/>
        <v>0</v>
      </c>
      <c r="K361" s="387"/>
      <c r="L361" s="399"/>
      <c r="M361" s="390"/>
      <c r="N361" s="395"/>
      <c r="O361" s="390"/>
      <c r="P361" s="460"/>
      <c r="Q361" s="460"/>
      <c r="R361" s="460"/>
      <c r="S361" s="460"/>
      <c r="T361" s="460"/>
      <c r="U361" s="460"/>
      <c r="V361" s="460"/>
      <c r="W361" s="460"/>
      <c r="X361" s="460"/>
      <c r="Y361" s="460"/>
      <c r="Z361" s="460"/>
      <c r="AA361" s="460"/>
      <c r="AB361" s="460"/>
      <c r="AC361" s="460"/>
    </row>
    <row r="362" spans="1:29" s="29" customFormat="1" ht="19.5">
      <c r="A362" s="211"/>
      <c r="B362" s="211"/>
      <c r="C362" s="391"/>
      <c r="D362" s="212"/>
      <c r="E362" s="391"/>
      <c r="F362" s="390"/>
      <c r="G362" s="386"/>
      <c r="H362" s="386"/>
      <c r="I362" s="386"/>
      <c r="J362" s="386">
        <f t="shared" si="0"/>
        <v>0</v>
      </c>
      <c r="K362" s="387"/>
      <c r="L362" s="399"/>
      <c r="M362" s="390"/>
      <c r="N362" s="395"/>
      <c r="O362" s="390"/>
      <c r="P362" s="460"/>
      <c r="Q362" s="460"/>
      <c r="R362" s="460"/>
      <c r="S362" s="460"/>
      <c r="T362" s="460"/>
      <c r="U362" s="460"/>
      <c r="V362" s="460"/>
      <c r="W362" s="460"/>
      <c r="X362" s="460"/>
      <c r="Y362" s="460"/>
      <c r="Z362" s="460"/>
      <c r="AA362" s="460"/>
      <c r="AB362" s="460"/>
      <c r="AC362" s="460"/>
    </row>
    <row r="363" spans="1:29" s="29" customFormat="1" ht="19.5">
      <c r="A363" s="211"/>
      <c r="B363" s="211"/>
      <c r="C363" s="391"/>
      <c r="D363" s="212"/>
      <c r="E363" s="391"/>
      <c r="F363" s="390"/>
      <c r="G363" s="386"/>
      <c r="H363" s="386"/>
      <c r="I363" s="386"/>
      <c r="J363" s="386">
        <f t="shared" si="0"/>
        <v>0</v>
      </c>
      <c r="K363" s="387"/>
      <c r="L363" s="399"/>
      <c r="M363" s="390"/>
      <c r="N363" s="395"/>
      <c r="O363" s="390"/>
      <c r="P363" s="460"/>
      <c r="Q363" s="460"/>
      <c r="R363" s="460"/>
      <c r="S363" s="460"/>
      <c r="T363" s="460"/>
      <c r="U363" s="460"/>
      <c r="V363" s="460"/>
      <c r="W363" s="460"/>
      <c r="X363" s="460"/>
      <c r="Y363" s="460"/>
      <c r="Z363" s="460"/>
      <c r="AA363" s="460"/>
      <c r="AB363" s="460"/>
      <c r="AC363" s="460"/>
    </row>
    <row r="364" spans="1:29" s="29" customFormat="1" ht="19.5">
      <c r="A364" s="211"/>
      <c r="B364" s="211"/>
      <c r="C364" s="391"/>
      <c r="D364" s="212"/>
      <c r="E364" s="391"/>
      <c r="F364" s="390"/>
      <c r="G364" s="386"/>
      <c r="H364" s="386"/>
      <c r="I364" s="386"/>
      <c r="J364" s="386">
        <f t="shared" si="0"/>
        <v>0</v>
      </c>
      <c r="K364" s="387"/>
      <c r="L364" s="399"/>
      <c r="M364" s="390"/>
      <c r="N364" s="395"/>
      <c r="O364" s="390"/>
      <c r="P364" s="460"/>
      <c r="Q364" s="460"/>
      <c r="R364" s="460"/>
      <c r="S364" s="460"/>
      <c r="T364" s="460"/>
      <c r="U364" s="460"/>
      <c r="V364" s="460"/>
      <c r="W364" s="460"/>
      <c r="X364" s="460"/>
      <c r="Y364" s="460"/>
      <c r="Z364" s="460"/>
      <c r="AA364" s="460"/>
      <c r="AB364" s="460"/>
      <c r="AC364" s="460"/>
    </row>
    <row r="365" spans="1:29" s="29" customFormat="1" ht="19.5">
      <c r="A365" s="211"/>
      <c r="B365" s="211"/>
      <c r="C365" s="391"/>
      <c r="D365" s="212"/>
      <c r="E365" s="391"/>
      <c r="F365" s="390"/>
      <c r="G365" s="386"/>
      <c r="H365" s="386"/>
      <c r="I365" s="386"/>
      <c r="J365" s="386">
        <f t="shared" si="0"/>
        <v>0</v>
      </c>
      <c r="K365" s="387"/>
      <c r="L365" s="399"/>
      <c r="M365" s="390"/>
      <c r="N365" s="395"/>
      <c r="O365" s="390"/>
      <c r="P365" s="460"/>
      <c r="Q365" s="460"/>
      <c r="R365" s="460"/>
      <c r="S365" s="460"/>
      <c r="T365" s="460"/>
      <c r="U365" s="460"/>
      <c r="V365" s="460"/>
      <c r="W365" s="460"/>
      <c r="X365" s="460"/>
      <c r="Y365" s="460"/>
      <c r="Z365" s="460"/>
      <c r="AA365" s="460"/>
      <c r="AB365" s="460"/>
      <c r="AC365" s="460"/>
    </row>
    <row r="366" spans="1:29" s="29" customFormat="1" ht="19.5">
      <c r="A366" s="211"/>
      <c r="B366" s="211"/>
      <c r="C366" s="391"/>
      <c r="D366" s="212"/>
      <c r="E366" s="391"/>
      <c r="F366" s="390"/>
      <c r="G366" s="386"/>
      <c r="H366" s="386"/>
      <c r="I366" s="386"/>
      <c r="J366" s="386">
        <f t="shared" si="0"/>
        <v>0</v>
      </c>
      <c r="K366" s="387"/>
      <c r="L366" s="399"/>
      <c r="M366" s="390"/>
      <c r="N366" s="395"/>
      <c r="O366" s="390"/>
      <c r="P366" s="460"/>
      <c r="Q366" s="460"/>
      <c r="R366" s="460"/>
      <c r="S366" s="460"/>
      <c r="T366" s="460"/>
      <c r="U366" s="460"/>
      <c r="V366" s="460"/>
      <c r="W366" s="460"/>
      <c r="X366" s="460"/>
      <c r="Y366" s="460"/>
      <c r="Z366" s="460"/>
      <c r="AA366" s="460"/>
      <c r="AB366" s="460"/>
      <c r="AC366" s="460"/>
    </row>
    <row r="367" spans="1:29" s="29" customFormat="1" ht="19.5">
      <c r="A367" s="211"/>
      <c r="B367" s="211"/>
      <c r="C367" s="391"/>
      <c r="D367" s="212"/>
      <c r="E367" s="391"/>
      <c r="F367" s="390"/>
      <c r="G367" s="386"/>
      <c r="H367" s="386"/>
      <c r="I367" s="386"/>
      <c r="J367" s="386">
        <f t="shared" si="0"/>
        <v>0</v>
      </c>
      <c r="K367" s="387"/>
      <c r="L367" s="399"/>
      <c r="M367" s="390"/>
      <c r="N367" s="395"/>
      <c r="O367" s="390"/>
      <c r="P367" s="460"/>
      <c r="Q367" s="460"/>
      <c r="R367" s="460"/>
      <c r="S367" s="460"/>
      <c r="T367" s="460"/>
      <c r="U367" s="460"/>
      <c r="V367" s="460"/>
      <c r="W367" s="460"/>
      <c r="X367" s="460"/>
      <c r="Y367" s="460"/>
      <c r="Z367" s="460"/>
      <c r="AA367" s="460"/>
      <c r="AB367" s="460"/>
      <c r="AC367" s="460"/>
    </row>
    <row r="368" spans="1:29" s="29" customFormat="1" ht="19.5">
      <c r="A368" s="211"/>
      <c r="B368" s="211"/>
      <c r="C368" s="391"/>
      <c r="D368" s="212"/>
      <c r="E368" s="391"/>
      <c r="F368" s="390"/>
      <c r="G368" s="386"/>
      <c r="H368" s="386"/>
      <c r="I368" s="386"/>
      <c r="J368" s="386">
        <f t="shared" si="0"/>
        <v>0</v>
      </c>
      <c r="K368" s="387"/>
      <c r="L368" s="399"/>
      <c r="M368" s="390"/>
      <c r="N368" s="395"/>
      <c r="O368" s="390"/>
      <c r="P368" s="460"/>
      <c r="Q368" s="460"/>
      <c r="R368" s="460"/>
      <c r="S368" s="460"/>
      <c r="T368" s="460"/>
      <c r="U368" s="460"/>
      <c r="V368" s="460"/>
      <c r="W368" s="460"/>
      <c r="X368" s="460"/>
      <c r="Y368" s="460"/>
      <c r="Z368" s="460"/>
      <c r="AA368" s="460"/>
      <c r="AB368" s="460"/>
      <c r="AC368" s="460"/>
    </row>
    <row r="369" spans="1:29" s="29" customFormat="1" ht="19.5">
      <c r="A369" s="211"/>
      <c r="B369" s="211"/>
      <c r="C369" s="391"/>
      <c r="D369" s="212"/>
      <c r="E369" s="391"/>
      <c r="F369" s="390"/>
      <c r="G369" s="386"/>
      <c r="H369" s="386"/>
      <c r="I369" s="386"/>
      <c r="J369" s="386">
        <f t="shared" si="0"/>
        <v>0</v>
      </c>
      <c r="K369" s="387"/>
      <c r="L369" s="399"/>
      <c r="M369" s="390"/>
      <c r="N369" s="395"/>
      <c r="O369" s="390"/>
      <c r="P369" s="460"/>
      <c r="Q369" s="460"/>
      <c r="R369" s="460"/>
      <c r="S369" s="460"/>
      <c r="T369" s="460"/>
      <c r="U369" s="460"/>
      <c r="V369" s="460"/>
      <c r="W369" s="460"/>
      <c r="X369" s="460"/>
      <c r="Y369" s="460"/>
      <c r="Z369" s="460"/>
      <c r="AA369" s="460"/>
      <c r="AB369" s="460"/>
      <c r="AC369" s="460"/>
    </row>
    <row r="370" spans="1:29" s="29" customFormat="1" ht="19.5">
      <c r="A370" s="211"/>
      <c r="B370" s="211"/>
      <c r="C370" s="391"/>
      <c r="D370" s="212"/>
      <c r="E370" s="391"/>
      <c r="F370" s="390"/>
      <c r="G370" s="386"/>
      <c r="H370" s="386"/>
      <c r="I370" s="386"/>
      <c r="J370" s="386">
        <f t="shared" si="0"/>
        <v>0</v>
      </c>
      <c r="K370" s="387"/>
      <c r="L370" s="399"/>
      <c r="M370" s="390"/>
      <c r="N370" s="395"/>
      <c r="O370" s="390"/>
      <c r="P370" s="460"/>
      <c r="Q370" s="460"/>
      <c r="R370" s="460"/>
      <c r="S370" s="460"/>
      <c r="T370" s="460"/>
      <c r="U370" s="460"/>
      <c r="V370" s="460"/>
      <c r="W370" s="460"/>
      <c r="X370" s="460"/>
      <c r="Y370" s="460"/>
      <c r="Z370" s="460"/>
      <c r="AA370" s="460"/>
      <c r="AB370" s="460"/>
      <c r="AC370" s="460"/>
    </row>
    <row r="371" spans="1:29" s="29" customFormat="1" ht="19.5">
      <c r="A371" s="211"/>
      <c r="B371" s="211"/>
      <c r="C371" s="391"/>
      <c r="D371" s="212"/>
      <c r="E371" s="391"/>
      <c r="F371" s="390"/>
      <c r="G371" s="386"/>
      <c r="H371" s="386"/>
      <c r="I371" s="386"/>
      <c r="J371" s="386">
        <f t="shared" si="0"/>
        <v>0</v>
      </c>
      <c r="K371" s="387"/>
      <c r="L371" s="399"/>
      <c r="M371" s="390"/>
      <c r="N371" s="395"/>
      <c r="O371" s="390"/>
      <c r="P371" s="460"/>
      <c r="Q371" s="460"/>
      <c r="R371" s="460"/>
      <c r="S371" s="460"/>
      <c r="T371" s="460"/>
      <c r="U371" s="460"/>
      <c r="V371" s="460"/>
      <c r="W371" s="460"/>
      <c r="X371" s="460"/>
      <c r="Y371" s="460"/>
      <c r="Z371" s="460"/>
      <c r="AA371" s="460"/>
      <c r="AB371" s="460"/>
      <c r="AC371" s="460"/>
    </row>
    <row r="372" spans="1:29" s="29" customFormat="1" ht="19.5">
      <c r="A372" s="211"/>
      <c r="B372" s="211"/>
      <c r="C372" s="391"/>
      <c r="D372" s="212"/>
      <c r="E372" s="391"/>
      <c r="F372" s="390"/>
      <c r="G372" s="386"/>
      <c r="H372" s="386"/>
      <c r="I372" s="386"/>
      <c r="J372" s="386">
        <f t="shared" si="0"/>
        <v>0</v>
      </c>
      <c r="K372" s="387"/>
      <c r="L372" s="399"/>
      <c r="M372" s="390"/>
      <c r="N372" s="395"/>
      <c r="O372" s="390"/>
      <c r="P372" s="460"/>
      <c r="Q372" s="460"/>
      <c r="R372" s="460"/>
      <c r="S372" s="460"/>
      <c r="T372" s="460"/>
      <c r="U372" s="460"/>
      <c r="V372" s="460"/>
      <c r="W372" s="460"/>
      <c r="X372" s="460"/>
      <c r="Y372" s="460"/>
      <c r="Z372" s="460"/>
      <c r="AA372" s="460"/>
      <c r="AB372" s="460"/>
      <c r="AC372" s="460"/>
    </row>
    <row r="373" spans="1:29" s="29" customFormat="1" ht="19.5">
      <c r="A373" s="211"/>
      <c r="B373" s="211"/>
      <c r="C373" s="391"/>
      <c r="D373" s="212"/>
      <c r="E373" s="391"/>
      <c r="F373" s="390"/>
      <c r="G373" s="386"/>
      <c r="H373" s="386"/>
      <c r="I373" s="386"/>
      <c r="J373" s="386">
        <f t="shared" si="0"/>
        <v>0</v>
      </c>
      <c r="K373" s="387"/>
      <c r="L373" s="399"/>
      <c r="M373" s="390"/>
      <c r="N373" s="395"/>
      <c r="O373" s="390"/>
      <c r="P373" s="460"/>
      <c r="Q373" s="460"/>
      <c r="R373" s="460"/>
      <c r="S373" s="460"/>
      <c r="T373" s="460"/>
      <c r="U373" s="460"/>
      <c r="V373" s="460"/>
      <c r="W373" s="460"/>
      <c r="X373" s="460"/>
      <c r="Y373" s="460"/>
      <c r="Z373" s="460"/>
      <c r="AA373" s="460"/>
      <c r="AB373" s="460"/>
      <c r="AC373" s="460"/>
    </row>
    <row r="374" spans="1:29" s="29" customFormat="1" ht="19.5">
      <c r="A374" s="211"/>
      <c r="B374" s="211"/>
      <c r="C374" s="391"/>
      <c r="D374" s="212"/>
      <c r="E374" s="391"/>
      <c r="F374" s="390"/>
      <c r="G374" s="386"/>
      <c r="H374" s="386"/>
      <c r="I374" s="386"/>
      <c r="J374" s="386">
        <f t="shared" si="0"/>
        <v>0</v>
      </c>
      <c r="K374" s="387"/>
      <c r="L374" s="399"/>
      <c r="M374" s="390"/>
      <c r="N374" s="395"/>
      <c r="O374" s="390"/>
      <c r="P374" s="460"/>
      <c r="Q374" s="460"/>
      <c r="R374" s="460"/>
      <c r="S374" s="460"/>
      <c r="T374" s="460"/>
      <c r="U374" s="460"/>
      <c r="V374" s="460"/>
      <c r="W374" s="460"/>
      <c r="X374" s="460"/>
      <c r="Y374" s="460"/>
      <c r="Z374" s="460"/>
      <c r="AA374" s="460"/>
      <c r="AB374" s="460"/>
      <c r="AC374" s="460"/>
    </row>
    <row r="375" spans="1:29" s="29" customFormat="1" ht="19.5">
      <c r="A375" s="211"/>
      <c r="B375" s="211"/>
      <c r="C375" s="391"/>
      <c r="D375" s="212"/>
      <c r="E375" s="391"/>
      <c r="F375" s="390"/>
      <c r="G375" s="386"/>
      <c r="H375" s="386"/>
      <c r="I375" s="386"/>
      <c r="J375" s="386">
        <f t="shared" si="0"/>
        <v>0</v>
      </c>
      <c r="K375" s="387"/>
      <c r="L375" s="399"/>
      <c r="M375" s="390"/>
      <c r="N375" s="395"/>
      <c r="O375" s="390"/>
      <c r="P375" s="460"/>
      <c r="Q375" s="460"/>
      <c r="R375" s="460"/>
      <c r="S375" s="460"/>
      <c r="T375" s="460"/>
      <c r="U375" s="460"/>
      <c r="V375" s="460"/>
      <c r="W375" s="460"/>
      <c r="X375" s="460"/>
      <c r="Y375" s="460"/>
      <c r="Z375" s="460"/>
      <c r="AA375" s="460"/>
      <c r="AB375" s="460"/>
      <c r="AC375" s="460"/>
    </row>
    <row r="376" spans="1:29" s="29" customFormat="1" ht="19.5">
      <c r="A376" s="211"/>
      <c r="B376" s="211"/>
      <c r="C376" s="391"/>
      <c r="D376" s="212"/>
      <c r="E376" s="391"/>
      <c r="F376" s="390"/>
      <c r="G376" s="386"/>
      <c r="H376" s="386"/>
      <c r="I376" s="386"/>
      <c r="J376" s="386">
        <f t="shared" si="0"/>
        <v>0</v>
      </c>
      <c r="K376" s="387"/>
      <c r="L376" s="399"/>
      <c r="M376" s="390"/>
      <c r="N376" s="395"/>
      <c r="O376" s="390"/>
      <c r="P376" s="460"/>
      <c r="Q376" s="460"/>
      <c r="R376" s="460"/>
      <c r="S376" s="460"/>
      <c r="T376" s="460"/>
      <c r="U376" s="460"/>
      <c r="V376" s="460"/>
      <c r="W376" s="460"/>
      <c r="X376" s="460"/>
      <c r="Y376" s="460"/>
      <c r="Z376" s="460"/>
      <c r="AA376" s="460"/>
      <c r="AB376" s="460"/>
      <c r="AC376" s="460"/>
    </row>
    <row r="377" spans="1:29" s="29" customFormat="1" ht="19.5">
      <c r="A377" s="211"/>
      <c r="B377" s="211"/>
      <c r="C377" s="391"/>
      <c r="D377" s="212"/>
      <c r="E377" s="391"/>
      <c r="F377" s="390"/>
      <c r="G377" s="386"/>
      <c r="H377" s="386"/>
      <c r="I377" s="386"/>
      <c r="J377" s="386">
        <f t="shared" si="0"/>
        <v>0</v>
      </c>
      <c r="K377" s="387"/>
      <c r="L377" s="399"/>
      <c r="M377" s="390"/>
      <c r="N377" s="395"/>
      <c r="O377" s="390"/>
      <c r="P377" s="460"/>
      <c r="Q377" s="460"/>
      <c r="R377" s="460"/>
      <c r="S377" s="460"/>
      <c r="T377" s="460"/>
      <c r="U377" s="460"/>
      <c r="V377" s="460"/>
      <c r="W377" s="460"/>
      <c r="X377" s="460"/>
      <c r="Y377" s="460"/>
      <c r="Z377" s="460"/>
      <c r="AA377" s="460"/>
      <c r="AB377" s="460"/>
      <c r="AC377" s="460"/>
    </row>
    <row r="378" spans="1:29" s="29" customFormat="1" ht="19.5">
      <c r="A378" s="211"/>
      <c r="B378" s="211"/>
      <c r="C378" s="391"/>
      <c r="D378" s="212"/>
      <c r="E378" s="391"/>
      <c r="F378" s="390"/>
      <c r="G378" s="386"/>
      <c r="H378" s="386"/>
      <c r="I378" s="386"/>
      <c r="J378" s="386">
        <f t="shared" si="0"/>
        <v>0</v>
      </c>
      <c r="K378" s="387"/>
      <c r="L378" s="399"/>
      <c r="M378" s="390"/>
      <c r="N378" s="395"/>
      <c r="O378" s="390"/>
      <c r="P378" s="460"/>
      <c r="Q378" s="460"/>
      <c r="R378" s="460"/>
      <c r="S378" s="460"/>
      <c r="T378" s="460"/>
      <c r="U378" s="460"/>
      <c r="V378" s="460"/>
      <c r="W378" s="460"/>
      <c r="X378" s="460"/>
      <c r="Y378" s="460"/>
      <c r="Z378" s="460"/>
      <c r="AA378" s="460"/>
      <c r="AB378" s="460"/>
      <c r="AC378" s="460"/>
    </row>
    <row r="379" spans="1:29" s="29" customFormat="1" ht="19.5">
      <c r="A379" s="211"/>
      <c r="B379" s="211"/>
      <c r="C379" s="391"/>
      <c r="D379" s="212"/>
      <c r="E379" s="391"/>
      <c r="F379" s="390"/>
      <c r="G379" s="386"/>
      <c r="H379" s="386"/>
      <c r="I379" s="386"/>
      <c r="J379" s="386">
        <f t="shared" si="0"/>
        <v>0</v>
      </c>
      <c r="K379" s="387"/>
      <c r="L379" s="399"/>
      <c r="M379" s="390"/>
      <c r="N379" s="395"/>
      <c r="O379" s="390"/>
      <c r="P379" s="460"/>
      <c r="Q379" s="460"/>
      <c r="R379" s="460"/>
      <c r="S379" s="460"/>
      <c r="T379" s="460"/>
      <c r="U379" s="460"/>
      <c r="V379" s="460"/>
      <c r="W379" s="460"/>
      <c r="X379" s="460"/>
      <c r="Y379" s="460"/>
      <c r="Z379" s="460"/>
      <c r="AA379" s="460"/>
      <c r="AB379" s="460"/>
      <c r="AC379" s="460"/>
    </row>
    <row r="380" spans="1:29" s="29" customFormat="1" ht="19.5">
      <c r="A380" s="211"/>
      <c r="B380" s="211"/>
      <c r="C380" s="391"/>
      <c r="D380" s="212"/>
      <c r="E380" s="391"/>
      <c r="F380" s="390"/>
      <c r="G380" s="386"/>
      <c r="H380" s="386"/>
      <c r="I380" s="386"/>
      <c r="J380" s="386">
        <f t="shared" si="0"/>
        <v>0</v>
      </c>
      <c r="K380" s="387"/>
      <c r="L380" s="399"/>
      <c r="M380" s="390"/>
      <c r="N380" s="395"/>
      <c r="O380" s="390"/>
      <c r="P380" s="460"/>
      <c r="Q380" s="460"/>
      <c r="R380" s="460"/>
      <c r="S380" s="460"/>
      <c r="T380" s="460"/>
      <c r="U380" s="460"/>
      <c r="V380" s="460"/>
      <c r="W380" s="460"/>
      <c r="X380" s="460"/>
      <c r="Y380" s="460"/>
      <c r="Z380" s="460"/>
      <c r="AA380" s="460"/>
      <c r="AB380" s="460"/>
      <c r="AC380" s="460"/>
    </row>
    <row r="381" spans="1:29" s="29" customFormat="1" ht="19.5">
      <c r="A381" s="211"/>
      <c r="B381" s="211"/>
      <c r="C381" s="391"/>
      <c r="D381" s="212"/>
      <c r="E381" s="391"/>
      <c r="F381" s="390"/>
      <c r="G381" s="386"/>
      <c r="H381" s="386"/>
      <c r="I381" s="386"/>
      <c r="J381" s="386">
        <f t="shared" si="0"/>
        <v>0</v>
      </c>
      <c r="K381" s="387"/>
      <c r="L381" s="399"/>
      <c r="M381" s="390"/>
      <c r="N381" s="395"/>
      <c r="O381" s="390"/>
      <c r="P381" s="460"/>
      <c r="Q381" s="460"/>
      <c r="R381" s="460"/>
      <c r="S381" s="460"/>
      <c r="T381" s="460"/>
      <c r="U381" s="460"/>
      <c r="V381" s="460"/>
      <c r="W381" s="460"/>
      <c r="X381" s="460"/>
      <c r="Y381" s="460"/>
      <c r="Z381" s="460"/>
      <c r="AA381" s="460"/>
      <c r="AB381" s="460"/>
      <c r="AC381" s="460"/>
    </row>
    <row r="382" spans="1:29" s="29" customFormat="1" ht="19.5">
      <c r="A382" s="211"/>
      <c r="B382" s="211"/>
      <c r="C382" s="391"/>
      <c r="D382" s="212"/>
      <c r="E382" s="391"/>
      <c r="F382" s="390"/>
      <c r="G382" s="386"/>
      <c r="H382" s="386"/>
      <c r="I382" s="386"/>
      <c r="J382" s="386">
        <f t="shared" si="0"/>
        <v>0</v>
      </c>
      <c r="K382" s="387"/>
      <c r="L382" s="399"/>
      <c r="M382" s="390"/>
      <c r="N382" s="395"/>
      <c r="O382" s="390"/>
      <c r="P382" s="460"/>
      <c r="Q382" s="460"/>
      <c r="R382" s="460"/>
      <c r="S382" s="460"/>
      <c r="T382" s="460"/>
      <c r="U382" s="460"/>
      <c r="V382" s="460"/>
      <c r="W382" s="460"/>
      <c r="X382" s="460"/>
      <c r="Y382" s="460"/>
      <c r="Z382" s="460"/>
      <c r="AA382" s="460"/>
      <c r="AB382" s="460"/>
      <c r="AC382" s="460"/>
    </row>
    <row r="383" spans="1:29" s="29" customFormat="1" ht="19.5">
      <c r="A383" s="211"/>
      <c r="B383" s="211"/>
      <c r="C383" s="391"/>
      <c r="D383" s="212"/>
      <c r="E383" s="391"/>
      <c r="F383" s="390"/>
      <c r="G383" s="386"/>
      <c r="H383" s="386"/>
      <c r="I383" s="386"/>
      <c r="J383" s="386">
        <f t="shared" si="0"/>
        <v>0</v>
      </c>
      <c r="K383" s="387"/>
      <c r="L383" s="399"/>
      <c r="M383" s="390"/>
      <c r="N383" s="395"/>
      <c r="O383" s="390"/>
      <c r="P383" s="460"/>
      <c r="Q383" s="460"/>
      <c r="R383" s="460"/>
      <c r="S383" s="460"/>
      <c r="T383" s="460"/>
      <c r="U383" s="460"/>
      <c r="V383" s="460"/>
      <c r="W383" s="460"/>
      <c r="X383" s="460"/>
      <c r="Y383" s="460"/>
      <c r="Z383" s="460"/>
      <c r="AA383" s="460"/>
      <c r="AB383" s="460"/>
      <c r="AC383" s="460"/>
    </row>
    <row r="384" spans="1:29" s="29" customFormat="1" ht="19.5">
      <c r="A384" s="211"/>
      <c r="B384" s="211"/>
      <c r="C384" s="391"/>
      <c r="D384" s="212"/>
      <c r="E384" s="391"/>
      <c r="F384" s="390"/>
      <c r="G384" s="386"/>
      <c r="H384" s="386"/>
      <c r="I384" s="386"/>
      <c r="J384" s="386">
        <f t="shared" si="0"/>
        <v>0</v>
      </c>
      <c r="K384" s="387"/>
      <c r="L384" s="399"/>
      <c r="M384" s="390"/>
      <c r="N384" s="395"/>
      <c r="O384" s="390"/>
      <c r="P384" s="460"/>
      <c r="Q384" s="460"/>
      <c r="R384" s="460"/>
      <c r="S384" s="460"/>
      <c r="T384" s="460"/>
      <c r="U384" s="460"/>
      <c r="V384" s="460"/>
      <c r="W384" s="460"/>
      <c r="X384" s="460"/>
      <c r="Y384" s="460"/>
      <c r="Z384" s="460"/>
      <c r="AA384" s="460"/>
      <c r="AB384" s="460"/>
      <c r="AC384" s="460"/>
    </row>
    <row r="385" spans="1:29" s="29" customFormat="1" ht="19.5">
      <c r="A385" s="211"/>
      <c r="B385" s="211"/>
      <c r="C385" s="391"/>
      <c r="D385" s="212"/>
      <c r="E385" s="391"/>
      <c r="F385" s="390"/>
      <c r="G385" s="386"/>
      <c r="H385" s="386"/>
      <c r="I385" s="386"/>
      <c r="J385" s="386">
        <f t="shared" si="0"/>
        <v>0</v>
      </c>
      <c r="K385" s="387"/>
      <c r="L385" s="399"/>
      <c r="M385" s="390"/>
      <c r="N385" s="395"/>
      <c r="O385" s="390"/>
      <c r="P385" s="460"/>
      <c r="Q385" s="460"/>
      <c r="R385" s="460"/>
      <c r="S385" s="460"/>
      <c r="T385" s="460"/>
      <c r="U385" s="460"/>
      <c r="V385" s="460"/>
      <c r="W385" s="460"/>
      <c r="X385" s="460"/>
      <c r="Y385" s="460"/>
      <c r="Z385" s="460"/>
      <c r="AA385" s="460"/>
      <c r="AB385" s="460"/>
      <c r="AC385" s="460"/>
    </row>
    <row r="386" spans="1:29" s="29" customFormat="1" ht="19.5">
      <c r="A386" s="211"/>
      <c r="B386" s="211"/>
      <c r="C386" s="391"/>
      <c r="D386" s="212"/>
      <c r="E386" s="391"/>
      <c r="F386" s="390"/>
      <c r="G386" s="386"/>
      <c r="H386" s="386"/>
      <c r="I386" s="386"/>
      <c r="J386" s="386">
        <f t="shared" si="0"/>
        <v>0</v>
      </c>
      <c r="K386" s="387"/>
      <c r="L386" s="399"/>
      <c r="M386" s="390"/>
      <c r="N386" s="395"/>
      <c r="O386" s="390"/>
      <c r="P386" s="460"/>
      <c r="Q386" s="460"/>
      <c r="R386" s="460"/>
      <c r="S386" s="460"/>
      <c r="T386" s="460"/>
      <c r="U386" s="460"/>
      <c r="V386" s="460"/>
      <c r="W386" s="460"/>
      <c r="X386" s="460"/>
      <c r="Y386" s="460"/>
      <c r="Z386" s="460"/>
      <c r="AA386" s="460"/>
      <c r="AB386" s="460"/>
      <c r="AC386" s="460"/>
    </row>
    <row r="387" spans="1:29" s="29" customFormat="1" ht="19.5">
      <c r="A387" s="211"/>
      <c r="B387" s="211"/>
      <c r="C387" s="391"/>
      <c r="D387" s="212"/>
      <c r="E387" s="391"/>
      <c r="F387" s="390"/>
      <c r="G387" s="386"/>
      <c r="H387" s="386"/>
      <c r="I387" s="386"/>
      <c r="J387" s="386">
        <f t="shared" si="0"/>
        <v>0</v>
      </c>
      <c r="K387" s="387"/>
      <c r="L387" s="399"/>
      <c r="M387" s="390"/>
      <c r="N387" s="395"/>
      <c r="O387" s="390"/>
      <c r="P387" s="460"/>
      <c r="Q387" s="460"/>
      <c r="R387" s="460"/>
      <c r="S387" s="460"/>
      <c r="T387" s="460"/>
      <c r="U387" s="460"/>
      <c r="V387" s="460"/>
      <c r="W387" s="460"/>
      <c r="X387" s="460"/>
      <c r="Y387" s="460"/>
      <c r="Z387" s="460"/>
      <c r="AA387" s="460"/>
      <c r="AB387" s="460"/>
      <c r="AC387" s="460"/>
    </row>
    <row r="388" spans="1:29" s="29" customFormat="1" ht="19.5">
      <c r="A388" s="211"/>
      <c r="B388" s="211"/>
      <c r="C388" s="391"/>
      <c r="D388" s="212"/>
      <c r="E388" s="391"/>
      <c r="F388" s="390"/>
      <c r="G388" s="386"/>
      <c r="H388" s="386"/>
      <c r="I388" s="386"/>
      <c r="J388" s="386">
        <f t="shared" si="0"/>
        <v>0</v>
      </c>
      <c r="K388" s="387"/>
      <c r="L388" s="399"/>
      <c r="M388" s="390"/>
      <c r="N388" s="395"/>
      <c r="O388" s="390"/>
      <c r="P388" s="460"/>
      <c r="Q388" s="460"/>
      <c r="R388" s="460"/>
      <c r="S388" s="460"/>
      <c r="T388" s="460"/>
      <c r="U388" s="460"/>
      <c r="V388" s="460"/>
      <c r="W388" s="460"/>
      <c r="X388" s="460"/>
      <c r="Y388" s="460"/>
      <c r="Z388" s="460"/>
      <c r="AA388" s="460"/>
      <c r="AB388" s="460"/>
      <c r="AC388" s="460"/>
    </row>
    <row r="389" spans="1:29" s="29" customFormat="1" ht="19.5">
      <c r="A389" s="211"/>
      <c r="B389" s="211"/>
      <c r="C389" s="391"/>
      <c r="D389" s="212"/>
      <c r="E389" s="391"/>
      <c r="F389" s="390"/>
      <c r="G389" s="386"/>
      <c r="H389" s="386"/>
      <c r="I389" s="386"/>
      <c r="J389" s="386">
        <f t="shared" si="0"/>
        <v>0</v>
      </c>
      <c r="K389" s="387"/>
      <c r="L389" s="399"/>
      <c r="M389" s="390"/>
      <c r="N389" s="395"/>
      <c r="O389" s="390"/>
      <c r="P389" s="460"/>
      <c r="Q389" s="460"/>
      <c r="R389" s="460"/>
      <c r="S389" s="460"/>
      <c r="T389" s="460"/>
      <c r="U389" s="460"/>
      <c r="V389" s="460"/>
      <c r="W389" s="460"/>
      <c r="X389" s="460"/>
      <c r="Y389" s="460"/>
      <c r="Z389" s="460"/>
      <c r="AA389" s="460"/>
      <c r="AB389" s="460"/>
      <c r="AC389" s="460"/>
    </row>
    <row r="390" spans="1:29" s="29" customFormat="1" ht="19.5">
      <c r="A390" s="211"/>
      <c r="B390" s="211"/>
      <c r="C390" s="391"/>
      <c r="D390" s="212"/>
      <c r="E390" s="391"/>
      <c r="F390" s="390"/>
      <c r="G390" s="386"/>
      <c r="H390" s="386"/>
      <c r="I390" s="386"/>
      <c r="J390" s="386">
        <f t="shared" si="0"/>
        <v>0</v>
      </c>
      <c r="K390" s="387"/>
      <c r="L390" s="399"/>
      <c r="M390" s="390"/>
      <c r="N390" s="395"/>
      <c r="O390" s="390"/>
      <c r="P390" s="460"/>
      <c r="Q390" s="460"/>
      <c r="R390" s="460"/>
      <c r="S390" s="460"/>
      <c r="T390" s="460"/>
      <c r="U390" s="460"/>
      <c r="V390" s="460"/>
      <c r="W390" s="460"/>
      <c r="X390" s="460"/>
      <c r="Y390" s="460"/>
      <c r="Z390" s="460"/>
      <c r="AA390" s="460"/>
      <c r="AB390" s="460"/>
      <c r="AC390" s="460"/>
    </row>
    <row r="391" spans="1:29" s="29" customFormat="1" ht="19.5">
      <c r="A391" s="211"/>
      <c r="B391" s="211"/>
      <c r="C391" s="391"/>
      <c r="D391" s="212"/>
      <c r="E391" s="391"/>
      <c r="F391" s="390"/>
      <c r="G391" s="386"/>
      <c r="H391" s="386"/>
      <c r="I391" s="386"/>
      <c r="J391" s="386">
        <f t="shared" si="0"/>
        <v>0</v>
      </c>
      <c r="K391" s="387"/>
      <c r="L391" s="399"/>
      <c r="M391" s="390"/>
      <c r="N391" s="395"/>
      <c r="O391" s="390"/>
      <c r="P391" s="460"/>
      <c r="Q391" s="460"/>
      <c r="R391" s="460"/>
      <c r="S391" s="460"/>
      <c r="T391" s="460"/>
      <c r="U391" s="460"/>
      <c r="V391" s="460"/>
      <c r="W391" s="460"/>
      <c r="X391" s="460"/>
      <c r="Y391" s="460"/>
      <c r="Z391" s="460"/>
      <c r="AA391" s="460"/>
      <c r="AB391" s="460"/>
      <c r="AC391" s="460"/>
    </row>
    <row r="392" spans="1:29" s="29" customFormat="1" ht="19.5">
      <c r="A392" s="211"/>
      <c r="B392" s="211"/>
      <c r="C392" s="391"/>
      <c r="D392" s="212"/>
      <c r="E392" s="391"/>
      <c r="F392" s="390"/>
      <c r="G392" s="386"/>
      <c r="H392" s="386"/>
      <c r="I392" s="386"/>
      <c r="J392" s="386">
        <f t="shared" si="0"/>
        <v>0</v>
      </c>
      <c r="K392" s="387"/>
      <c r="L392" s="399"/>
      <c r="M392" s="390"/>
      <c r="N392" s="395"/>
      <c r="O392" s="390"/>
      <c r="P392" s="460"/>
      <c r="Q392" s="460"/>
      <c r="R392" s="460"/>
      <c r="S392" s="460"/>
      <c r="T392" s="460"/>
      <c r="U392" s="460"/>
      <c r="V392" s="460"/>
      <c r="W392" s="460"/>
      <c r="X392" s="460"/>
      <c r="Y392" s="460"/>
      <c r="Z392" s="460"/>
      <c r="AA392" s="460"/>
      <c r="AB392" s="460"/>
      <c r="AC392" s="460"/>
    </row>
    <row r="393" spans="1:29" s="29" customFormat="1" ht="19.5">
      <c r="A393" s="211"/>
      <c r="B393" s="211"/>
      <c r="C393" s="391"/>
      <c r="D393" s="212"/>
      <c r="E393" s="391"/>
      <c r="F393" s="390"/>
      <c r="G393" s="386"/>
      <c r="H393" s="386"/>
      <c r="I393" s="386"/>
      <c r="J393" s="386">
        <f t="shared" si="0"/>
        <v>0</v>
      </c>
      <c r="K393" s="387"/>
      <c r="L393" s="399"/>
      <c r="M393" s="390"/>
      <c r="N393" s="395"/>
      <c r="O393" s="390"/>
      <c r="P393" s="460"/>
      <c r="Q393" s="460"/>
      <c r="R393" s="460"/>
      <c r="S393" s="460"/>
      <c r="T393" s="460"/>
      <c r="U393" s="460"/>
      <c r="V393" s="460"/>
      <c r="W393" s="460"/>
      <c r="X393" s="460"/>
      <c r="Y393" s="460"/>
      <c r="Z393" s="460"/>
      <c r="AA393" s="460"/>
      <c r="AB393" s="460"/>
      <c r="AC393" s="460"/>
    </row>
    <row r="394" spans="1:29" s="29" customFormat="1" ht="19.5">
      <c r="A394" s="211"/>
      <c r="B394" s="211"/>
      <c r="C394" s="391"/>
      <c r="D394" s="212"/>
      <c r="E394" s="391"/>
      <c r="F394" s="390"/>
      <c r="G394" s="386"/>
      <c r="H394" s="386"/>
      <c r="I394" s="386"/>
      <c r="J394" s="386">
        <f t="shared" si="0"/>
        <v>0</v>
      </c>
      <c r="K394" s="387"/>
      <c r="L394" s="399"/>
      <c r="M394" s="390"/>
      <c r="N394" s="395"/>
      <c r="O394" s="390"/>
      <c r="P394" s="460"/>
      <c r="Q394" s="460"/>
      <c r="R394" s="460"/>
      <c r="S394" s="460"/>
      <c r="T394" s="460"/>
      <c r="U394" s="460"/>
      <c r="V394" s="460"/>
      <c r="W394" s="460"/>
      <c r="X394" s="460"/>
      <c r="Y394" s="460"/>
      <c r="Z394" s="460"/>
      <c r="AA394" s="460"/>
      <c r="AB394" s="460"/>
      <c r="AC394" s="460"/>
    </row>
    <row r="395" spans="1:29" s="29" customFormat="1" ht="19.5">
      <c r="A395" s="211"/>
      <c r="B395" s="211"/>
      <c r="C395" s="391"/>
      <c r="D395" s="212"/>
      <c r="E395" s="391"/>
      <c r="F395" s="390"/>
      <c r="G395" s="386"/>
      <c r="H395" s="386"/>
      <c r="I395" s="386"/>
      <c r="J395" s="386">
        <f t="shared" si="0"/>
        <v>0</v>
      </c>
      <c r="K395" s="387"/>
      <c r="L395" s="399"/>
      <c r="M395" s="390"/>
      <c r="N395" s="395"/>
      <c r="O395" s="390"/>
      <c r="P395" s="460"/>
      <c r="Q395" s="460"/>
      <c r="R395" s="460"/>
      <c r="S395" s="460"/>
      <c r="T395" s="460"/>
      <c r="U395" s="460"/>
      <c r="V395" s="460"/>
      <c r="W395" s="460"/>
      <c r="X395" s="460"/>
      <c r="Y395" s="460"/>
      <c r="Z395" s="460"/>
      <c r="AA395" s="460"/>
      <c r="AB395" s="460"/>
      <c r="AC395" s="460"/>
    </row>
    <row r="396" spans="1:29" s="29" customFormat="1" ht="19.5">
      <c r="A396" s="211"/>
      <c r="B396" s="211"/>
      <c r="C396" s="391"/>
      <c r="D396" s="212"/>
      <c r="E396" s="391"/>
      <c r="F396" s="390"/>
      <c r="G396" s="386"/>
      <c r="H396" s="386"/>
      <c r="I396" s="386"/>
      <c r="J396" s="386">
        <f t="shared" si="0"/>
        <v>0</v>
      </c>
      <c r="K396" s="387"/>
      <c r="L396" s="399"/>
      <c r="M396" s="390"/>
      <c r="N396" s="395"/>
      <c r="O396" s="390"/>
      <c r="P396" s="460"/>
      <c r="Q396" s="460"/>
      <c r="R396" s="460"/>
      <c r="S396" s="460"/>
      <c r="T396" s="460"/>
      <c r="U396" s="460"/>
      <c r="V396" s="460"/>
      <c r="W396" s="460"/>
      <c r="X396" s="460"/>
      <c r="Y396" s="460"/>
      <c r="Z396" s="460"/>
      <c r="AA396" s="460"/>
      <c r="AB396" s="460"/>
      <c r="AC396" s="460"/>
    </row>
    <row r="397" spans="1:29" s="29" customFormat="1" ht="19.5">
      <c r="A397" s="211"/>
      <c r="B397" s="211"/>
      <c r="C397" s="391"/>
      <c r="D397" s="212"/>
      <c r="E397" s="391"/>
      <c r="F397" s="390"/>
      <c r="G397" s="386"/>
      <c r="H397" s="386"/>
      <c r="I397" s="386"/>
      <c r="J397" s="386">
        <f t="shared" si="0"/>
        <v>0</v>
      </c>
      <c r="K397" s="387"/>
      <c r="L397" s="399"/>
      <c r="M397" s="390"/>
      <c r="N397" s="395"/>
      <c r="O397" s="390"/>
      <c r="P397" s="460"/>
      <c r="Q397" s="460"/>
      <c r="R397" s="460"/>
      <c r="S397" s="460"/>
      <c r="T397" s="460"/>
      <c r="U397" s="460"/>
      <c r="V397" s="460"/>
      <c r="W397" s="460"/>
      <c r="X397" s="460"/>
      <c r="Y397" s="460"/>
      <c r="Z397" s="460"/>
      <c r="AA397" s="460"/>
      <c r="AB397" s="460"/>
      <c r="AC397" s="460"/>
    </row>
    <row r="398" spans="1:29" s="29" customFormat="1" ht="19.5">
      <c r="A398" s="211"/>
      <c r="B398" s="211"/>
      <c r="C398" s="391"/>
      <c r="D398" s="212"/>
      <c r="E398" s="391"/>
      <c r="F398" s="390"/>
      <c r="G398" s="386"/>
      <c r="H398" s="386"/>
      <c r="I398" s="386"/>
      <c r="J398" s="386">
        <f t="shared" si="0"/>
        <v>0</v>
      </c>
      <c r="K398" s="387"/>
      <c r="L398" s="399"/>
      <c r="M398" s="390"/>
      <c r="N398" s="395"/>
      <c r="O398" s="390"/>
      <c r="P398" s="460"/>
      <c r="Q398" s="460"/>
      <c r="R398" s="460"/>
      <c r="S398" s="460"/>
      <c r="T398" s="460"/>
      <c r="U398" s="460"/>
      <c r="V398" s="460"/>
      <c r="W398" s="460"/>
      <c r="X398" s="460"/>
      <c r="Y398" s="460"/>
      <c r="Z398" s="460"/>
      <c r="AA398" s="460"/>
      <c r="AB398" s="460"/>
      <c r="AC398" s="460"/>
    </row>
    <row r="399" spans="1:29" s="29" customFormat="1" ht="19.5">
      <c r="A399" s="211"/>
      <c r="B399" s="211"/>
      <c r="C399" s="391"/>
      <c r="D399" s="212"/>
      <c r="E399" s="391"/>
      <c r="F399" s="390"/>
      <c r="G399" s="386"/>
      <c r="H399" s="386"/>
      <c r="I399" s="386"/>
      <c r="J399" s="386">
        <f t="shared" si="0"/>
        <v>0</v>
      </c>
      <c r="K399" s="387"/>
      <c r="L399" s="399"/>
      <c r="M399" s="390"/>
      <c r="N399" s="395"/>
      <c r="O399" s="390"/>
      <c r="P399" s="460"/>
      <c r="Q399" s="460"/>
      <c r="R399" s="460"/>
      <c r="S399" s="460"/>
      <c r="T399" s="460"/>
      <c r="U399" s="460"/>
      <c r="V399" s="460"/>
      <c r="W399" s="460"/>
      <c r="X399" s="460"/>
      <c r="Y399" s="460"/>
      <c r="Z399" s="460"/>
      <c r="AA399" s="460"/>
      <c r="AB399" s="460"/>
      <c r="AC399" s="460"/>
    </row>
    <row r="400" spans="1:29" s="29" customFormat="1" ht="19.5">
      <c r="A400" s="211"/>
      <c r="B400" s="211"/>
      <c r="C400" s="391"/>
      <c r="D400" s="212"/>
      <c r="E400" s="391"/>
      <c r="F400" s="390"/>
      <c r="G400" s="386"/>
      <c r="H400" s="386"/>
      <c r="I400" s="386"/>
      <c r="J400" s="386">
        <f t="shared" si="0"/>
        <v>0</v>
      </c>
      <c r="K400" s="387"/>
      <c r="L400" s="399"/>
      <c r="M400" s="390"/>
      <c r="N400" s="395"/>
      <c r="O400" s="390"/>
      <c r="P400" s="460"/>
      <c r="Q400" s="460"/>
      <c r="R400" s="460"/>
      <c r="S400" s="460"/>
      <c r="T400" s="460"/>
      <c r="U400" s="460"/>
      <c r="V400" s="460"/>
      <c r="W400" s="460"/>
      <c r="X400" s="460"/>
      <c r="Y400" s="460"/>
      <c r="Z400" s="460"/>
      <c r="AA400" s="460"/>
      <c r="AB400" s="460"/>
      <c r="AC400" s="460"/>
    </row>
    <row r="401" spans="1:29" s="29" customFormat="1" ht="19.5">
      <c r="A401" s="211"/>
      <c r="B401" s="211"/>
      <c r="C401" s="391"/>
      <c r="D401" s="212"/>
      <c r="E401" s="391"/>
      <c r="F401" s="390"/>
      <c r="G401" s="386"/>
      <c r="H401" s="386"/>
      <c r="I401" s="386"/>
      <c r="J401" s="386">
        <f t="shared" si="0"/>
        <v>0</v>
      </c>
      <c r="K401" s="387"/>
      <c r="L401" s="399"/>
      <c r="M401" s="390"/>
      <c r="N401" s="395"/>
      <c r="O401" s="390"/>
      <c r="P401" s="460"/>
      <c r="Q401" s="460"/>
      <c r="R401" s="460"/>
      <c r="S401" s="460"/>
      <c r="T401" s="460"/>
      <c r="U401" s="460"/>
      <c r="V401" s="460"/>
      <c r="W401" s="460"/>
      <c r="X401" s="460"/>
      <c r="Y401" s="460"/>
      <c r="Z401" s="460"/>
      <c r="AA401" s="460"/>
      <c r="AB401" s="460"/>
      <c r="AC401" s="460"/>
    </row>
    <row r="402" spans="1:29" s="29" customFormat="1" ht="19.5">
      <c r="A402" s="211"/>
      <c r="B402" s="211"/>
      <c r="C402" s="391"/>
      <c r="D402" s="212"/>
      <c r="E402" s="391"/>
      <c r="F402" s="390"/>
      <c r="G402" s="386"/>
      <c r="H402" s="386"/>
      <c r="I402" s="386"/>
      <c r="J402" s="386">
        <f t="shared" si="0"/>
        <v>0</v>
      </c>
      <c r="K402" s="387"/>
      <c r="L402" s="399"/>
      <c r="M402" s="390"/>
      <c r="N402" s="395"/>
      <c r="O402" s="390"/>
      <c r="P402" s="460"/>
      <c r="Q402" s="460"/>
      <c r="R402" s="460"/>
      <c r="S402" s="460"/>
      <c r="T402" s="460"/>
      <c r="U402" s="460"/>
      <c r="V402" s="460"/>
      <c r="W402" s="460"/>
      <c r="X402" s="460"/>
      <c r="Y402" s="460"/>
      <c r="Z402" s="460"/>
      <c r="AA402" s="460"/>
      <c r="AB402" s="460"/>
      <c r="AC402" s="460"/>
    </row>
    <row r="403" spans="1:29" s="29" customFormat="1" ht="19.5">
      <c r="A403" s="211"/>
      <c r="B403" s="211"/>
      <c r="C403" s="391"/>
      <c r="D403" s="212"/>
      <c r="E403" s="391"/>
      <c r="F403" s="390"/>
      <c r="G403" s="386"/>
      <c r="H403" s="386"/>
      <c r="I403" s="386"/>
      <c r="J403" s="386">
        <f t="shared" si="0"/>
        <v>0</v>
      </c>
      <c r="K403" s="387"/>
      <c r="L403" s="399"/>
      <c r="M403" s="390"/>
      <c r="N403" s="395"/>
      <c r="O403" s="390"/>
      <c r="P403" s="460"/>
      <c r="Q403" s="460"/>
      <c r="R403" s="460"/>
      <c r="S403" s="460"/>
      <c r="T403" s="460"/>
      <c r="U403" s="460"/>
      <c r="V403" s="460"/>
      <c r="W403" s="460"/>
      <c r="X403" s="460"/>
      <c r="Y403" s="460"/>
      <c r="Z403" s="460"/>
      <c r="AA403" s="460"/>
      <c r="AB403" s="460"/>
      <c r="AC403" s="460"/>
    </row>
    <row r="404" spans="1:29" s="29" customFormat="1" ht="19.5">
      <c r="A404" s="211"/>
      <c r="B404" s="211"/>
      <c r="C404" s="391"/>
      <c r="D404" s="212"/>
      <c r="E404" s="391"/>
      <c r="F404" s="390"/>
      <c r="G404" s="386"/>
      <c r="H404" s="386"/>
      <c r="I404" s="386"/>
      <c r="J404" s="386">
        <f t="shared" si="0"/>
        <v>0</v>
      </c>
      <c r="K404" s="387"/>
      <c r="L404" s="399"/>
      <c r="M404" s="390"/>
      <c r="N404" s="395"/>
      <c r="O404" s="390"/>
      <c r="P404" s="460"/>
      <c r="Q404" s="460"/>
      <c r="R404" s="460"/>
      <c r="S404" s="460"/>
      <c r="T404" s="460"/>
      <c r="U404" s="460"/>
      <c r="V404" s="460"/>
      <c r="W404" s="460"/>
      <c r="X404" s="460"/>
      <c r="Y404" s="460"/>
      <c r="Z404" s="460"/>
      <c r="AA404" s="460"/>
      <c r="AB404" s="460"/>
      <c r="AC404" s="460"/>
    </row>
    <row r="405" spans="1:29" s="29" customFormat="1" ht="19.5">
      <c r="A405" s="211"/>
      <c r="B405" s="211"/>
      <c r="C405" s="391"/>
      <c r="D405" s="212"/>
      <c r="E405" s="391"/>
      <c r="F405" s="390"/>
      <c r="G405" s="386"/>
      <c r="H405" s="386"/>
      <c r="I405" s="386"/>
      <c r="J405" s="386">
        <f t="shared" si="0"/>
        <v>0</v>
      </c>
      <c r="K405" s="387"/>
      <c r="L405" s="399"/>
      <c r="M405" s="390"/>
      <c r="N405" s="395"/>
      <c r="O405" s="390"/>
      <c r="P405" s="460"/>
      <c r="Q405" s="460"/>
      <c r="R405" s="460"/>
      <c r="S405" s="460"/>
      <c r="T405" s="460"/>
      <c r="U405" s="460"/>
      <c r="V405" s="460"/>
      <c r="W405" s="460"/>
      <c r="X405" s="460"/>
      <c r="Y405" s="460"/>
      <c r="Z405" s="460"/>
      <c r="AA405" s="460"/>
      <c r="AB405" s="460"/>
      <c r="AC405" s="460"/>
    </row>
    <row r="406" spans="1:29" s="29" customFormat="1" ht="19.5">
      <c r="A406" s="211"/>
      <c r="B406" s="211"/>
      <c r="C406" s="391"/>
      <c r="D406" s="212"/>
      <c r="E406" s="391"/>
      <c r="F406" s="390"/>
      <c r="G406" s="386"/>
      <c r="H406" s="386"/>
      <c r="I406" s="386"/>
      <c r="J406" s="386">
        <f t="shared" si="0"/>
        <v>0</v>
      </c>
      <c r="K406" s="387"/>
      <c r="L406" s="399"/>
      <c r="M406" s="390"/>
      <c r="N406" s="395"/>
      <c r="O406" s="390"/>
      <c r="P406" s="460"/>
      <c r="Q406" s="460"/>
      <c r="R406" s="460"/>
      <c r="S406" s="460"/>
      <c r="T406" s="460"/>
      <c r="U406" s="460"/>
      <c r="V406" s="460"/>
      <c r="W406" s="460"/>
      <c r="X406" s="460"/>
      <c r="Y406" s="460"/>
      <c r="Z406" s="460"/>
      <c r="AA406" s="460"/>
      <c r="AB406" s="460"/>
      <c r="AC406" s="460"/>
    </row>
    <row r="407" spans="1:29" s="29" customFormat="1" ht="19.5">
      <c r="A407" s="211"/>
      <c r="B407" s="211"/>
      <c r="C407" s="391"/>
      <c r="D407" s="212"/>
      <c r="E407" s="391"/>
      <c r="F407" s="390"/>
      <c r="G407" s="386"/>
      <c r="H407" s="386"/>
      <c r="I407" s="386"/>
      <c r="J407" s="386">
        <f t="shared" si="0"/>
        <v>0</v>
      </c>
      <c r="K407" s="387"/>
      <c r="L407" s="399"/>
      <c r="M407" s="390"/>
      <c r="N407" s="395"/>
      <c r="O407" s="390"/>
      <c r="P407" s="460"/>
      <c r="Q407" s="460"/>
      <c r="R407" s="460"/>
      <c r="S407" s="460"/>
      <c r="T407" s="460"/>
      <c r="U407" s="460"/>
      <c r="V407" s="460"/>
      <c r="W407" s="460"/>
      <c r="X407" s="460"/>
      <c r="Y407" s="460"/>
      <c r="Z407" s="460"/>
      <c r="AA407" s="460"/>
      <c r="AB407" s="460"/>
      <c r="AC407" s="460"/>
    </row>
    <row r="408" spans="1:29" s="29" customFormat="1" ht="19.5">
      <c r="A408" s="211"/>
      <c r="B408" s="211"/>
      <c r="C408" s="391"/>
      <c r="D408" s="212"/>
      <c r="E408" s="391"/>
      <c r="F408" s="390"/>
      <c r="G408" s="386"/>
      <c r="H408" s="386"/>
      <c r="I408" s="386"/>
      <c r="J408" s="386">
        <f t="shared" si="0"/>
        <v>0</v>
      </c>
      <c r="K408" s="387"/>
      <c r="L408" s="399"/>
      <c r="M408" s="390"/>
      <c r="N408" s="395"/>
      <c r="O408" s="390"/>
      <c r="P408" s="460"/>
      <c r="Q408" s="460"/>
      <c r="R408" s="460"/>
      <c r="S408" s="460"/>
      <c r="T408" s="460"/>
      <c r="U408" s="460"/>
      <c r="V408" s="460"/>
      <c r="W408" s="460"/>
      <c r="X408" s="460"/>
      <c r="Y408" s="460"/>
      <c r="Z408" s="460"/>
      <c r="AA408" s="460"/>
      <c r="AB408" s="460"/>
      <c r="AC408" s="460"/>
    </row>
    <row r="409" spans="1:29" s="29" customFormat="1" ht="19.5">
      <c r="A409" s="211"/>
      <c r="B409" s="211"/>
      <c r="C409" s="391"/>
      <c r="D409" s="212"/>
      <c r="E409" s="391"/>
      <c r="F409" s="390"/>
      <c r="G409" s="386"/>
      <c r="H409" s="386"/>
      <c r="I409" s="386"/>
      <c r="J409" s="386">
        <f t="shared" si="0"/>
        <v>0</v>
      </c>
      <c r="K409" s="387"/>
      <c r="L409" s="399"/>
      <c r="M409" s="390"/>
      <c r="N409" s="395"/>
      <c r="O409" s="390"/>
      <c r="P409" s="460"/>
      <c r="Q409" s="460"/>
      <c r="R409" s="460"/>
      <c r="S409" s="460"/>
      <c r="T409" s="460"/>
      <c r="U409" s="460"/>
      <c r="V409" s="460"/>
      <c r="W409" s="460"/>
      <c r="X409" s="460"/>
      <c r="Y409" s="460"/>
      <c r="Z409" s="460"/>
      <c r="AA409" s="460"/>
      <c r="AB409" s="460"/>
      <c r="AC409" s="460"/>
    </row>
    <row r="410" spans="1:29" s="29" customFormat="1" ht="19.5">
      <c r="A410" s="211"/>
      <c r="B410" s="211"/>
      <c r="C410" s="391"/>
      <c r="D410" s="212"/>
      <c r="E410" s="391"/>
      <c r="F410" s="390"/>
      <c r="G410" s="386"/>
      <c r="H410" s="386"/>
      <c r="I410" s="386"/>
      <c r="J410" s="386">
        <f t="shared" si="0"/>
        <v>0</v>
      </c>
      <c r="K410" s="387"/>
      <c r="L410" s="399"/>
      <c r="M410" s="390"/>
      <c r="N410" s="395"/>
      <c r="O410" s="390"/>
      <c r="P410" s="460"/>
      <c r="Q410" s="460"/>
      <c r="R410" s="460"/>
      <c r="S410" s="460"/>
      <c r="T410" s="460"/>
      <c r="U410" s="460"/>
      <c r="V410" s="460"/>
      <c r="W410" s="460"/>
      <c r="X410" s="460"/>
      <c r="Y410" s="460"/>
      <c r="Z410" s="460"/>
      <c r="AA410" s="460"/>
      <c r="AB410" s="460"/>
      <c r="AC410" s="460"/>
    </row>
    <row r="411" spans="1:29" s="29" customFormat="1" ht="19.5">
      <c r="A411" s="211"/>
      <c r="B411" s="211"/>
      <c r="C411" s="391"/>
      <c r="D411" s="212"/>
      <c r="E411" s="391"/>
      <c r="F411" s="390"/>
      <c r="G411" s="386"/>
      <c r="H411" s="386"/>
      <c r="I411" s="386"/>
      <c r="J411" s="386">
        <f t="shared" si="0"/>
        <v>0</v>
      </c>
      <c r="K411" s="387"/>
      <c r="L411" s="399"/>
      <c r="M411" s="390"/>
      <c r="N411" s="395"/>
      <c r="O411" s="390"/>
      <c r="P411" s="460"/>
      <c r="Q411" s="460"/>
      <c r="R411" s="460"/>
      <c r="S411" s="460"/>
      <c r="T411" s="460"/>
      <c r="U411" s="460"/>
      <c r="V411" s="460"/>
      <c r="W411" s="460"/>
      <c r="X411" s="460"/>
      <c r="Y411" s="460"/>
      <c r="Z411" s="460"/>
      <c r="AA411" s="460"/>
      <c r="AB411" s="460"/>
      <c r="AC411" s="460"/>
    </row>
    <row r="412" spans="1:29" s="29" customFormat="1" ht="19.5">
      <c r="A412" s="211"/>
      <c r="B412" s="211"/>
      <c r="C412" s="391"/>
      <c r="D412" s="212"/>
      <c r="E412" s="391"/>
      <c r="F412" s="390"/>
      <c r="G412" s="386"/>
      <c r="H412" s="386"/>
      <c r="I412" s="386"/>
      <c r="J412" s="386">
        <f t="shared" si="0"/>
        <v>0</v>
      </c>
      <c r="K412" s="387"/>
      <c r="L412" s="399"/>
      <c r="M412" s="390"/>
      <c r="N412" s="395"/>
      <c r="O412" s="390"/>
      <c r="P412" s="460"/>
      <c r="Q412" s="460"/>
      <c r="R412" s="460"/>
      <c r="S412" s="460"/>
      <c r="T412" s="460"/>
      <c r="U412" s="460"/>
      <c r="V412" s="460"/>
      <c r="W412" s="460"/>
      <c r="X412" s="460"/>
      <c r="Y412" s="460"/>
      <c r="Z412" s="460"/>
      <c r="AA412" s="460"/>
      <c r="AB412" s="460"/>
      <c r="AC412" s="460"/>
    </row>
    <row r="413" spans="1:29" s="29" customFormat="1" ht="19.5">
      <c r="A413" s="211"/>
      <c r="B413" s="211"/>
      <c r="C413" s="391"/>
      <c r="D413" s="212"/>
      <c r="E413" s="391"/>
      <c r="F413" s="390"/>
      <c r="G413" s="386"/>
      <c r="H413" s="386"/>
      <c r="I413" s="386"/>
      <c r="J413" s="386">
        <f t="shared" si="0"/>
        <v>0</v>
      </c>
      <c r="K413" s="387"/>
      <c r="L413" s="399"/>
      <c r="M413" s="390"/>
      <c r="N413" s="395"/>
      <c r="O413" s="390"/>
      <c r="P413" s="460"/>
      <c r="Q413" s="460"/>
      <c r="R413" s="460"/>
      <c r="S413" s="460"/>
      <c r="T413" s="460"/>
      <c r="U413" s="460"/>
      <c r="V413" s="460"/>
      <c r="W413" s="460"/>
      <c r="X413" s="460"/>
      <c r="Y413" s="460"/>
      <c r="Z413" s="460"/>
      <c r="AA413" s="460"/>
      <c r="AB413" s="460"/>
      <c r="AC413" s="460"/>
    </row>
    <row r="414" spans="1:29" s="29" customFormat="1" ht="19.5">
      <c r="A414" s="211"/>
      <c r="B414" s="211"/>
      <c r="C414" s="391"/>
      <c r="D414" s="212"/>
      <c r="E414" s="391"/>
      <c r="F414" s="390"/>
      <c r="G414" s="386"/>
      <c r="H414" s="386"/>
      <c r="I414" s="386"/>
      <c r="J414" s="386">
        <f t="shared" si="0"/>
        <v>0</v>
      </c>
      <c r="K414" s="387"/>
      <c r="L414" s="399"/>
      <c r="M414" s="390"/>
      <c r="N414" s="395"/>
      <c r="O414" s="390"/>
      <c r="P414" s="460"/>
      <c r="Q414" s="460"/>
      <c r="R414" s="460"/>
      <c r="S414" s="460"/>
      <c r="T414" s="460"/>
      <c r="U414" s="460"/>
      <c r="V414" s="460"/>
      <c r="W414" s="460"/>
      <c r="X414" s="460"/>
      <c r="Y414" s="460"/>
      <c r="Z414" s="460"/>
      <c r="AA414" s="460"/>
      <c r="AB414" s="460"/>
      <c r="AC414" s="460"/>
    </row>
    <row r="415" spans="1:29" s="29" customFormat="1" ht="19.5">
      <c r="A415" s="211"/>
      <c r="B415" s="211"/>
      <c r="C415" s="391"/>
      <c r="D415" s="212"/>
      <c r="E415" s="391"/>
      <c r="F415" s="390"/>
      <c r="G415" s="386"/>
      <c r="H415" s="386"/>
      <c r="I415" s="386"/>
      <c r="J415" s="386">
        <f t="shared" si="0"/>
        <v>0</v>
      </c>
      <c r="K415" s="387"/>
      <c r="L415" s="399"/>
      <c r="M415" s="390"/>
      <c r="N415" s="395"/>
      <c r="O415" s="390"/>
      <c r="P415" s="460"/>
      <c r="Q415" s="460"/>
      <c r="R415" s="460"/>
      <c r="S415" s="460"/>
      <c r="T415" s="460"/>
      <c r="U415" s="460"/>
      <c r="V415" s="460"/>
      <c r="W415" s="460"/>
      <c r="X415" s="460"/>
      <c r="Y415" s="460"/>
      <c r="Z415" s="460"/>
      <c r="AA415" s="460"/>
      <c r="AB415" s="460"/>
      <c r="AC415" s="460"/>
    </row>
    <row r="416" spans="1:29" s="29" customFormat="1" ht="19.5">
      <c r="A416" s="211"/>
      <c r="B416" s="211"/>
      <c r="C416" s="391"/>
      <c r="D416" s="212"/>
      <c r="E416" s="391"/>
      <c r="F416" s="390"/>
      <c r="G416" s="386"/>
      <c r="H416" s="386"/>
      <c r="I416" s="386"/>
      <c r="J416" s="386">
        <f t="shared" si="0"/>
        <v>0</v>
      </c>
      <c r="K416" s="387"/>
      <c r="L416" s="399"/>
      <c r="M416" s="390"/>
      <c r="N416" s="395"/>
      <c r="O416" s="390"/>
      <c r="P416" s="460"/>
      <c r="Q416" s="460"/>
      <c r="R416" s="460"/>
      <c r="S416" s="460"/>
      <c r="T416" s="460"/>
      <c r="U416" s="460"/>
      <c r="V416" s="460"/>
      <c r="W416" s="460"/>
      <c r="X416" s="460"/>
      <c r="Y416" s="460"/>
      <c r="Z416" s="460"/>
      <c r="AA416" s="460"/>
      <c r="AB416" s="460"/>
      <c r="AC416" s="460"/>
    </row>
    <row r="417" spans="1:29" s="29" customFormat="1" ht="19.5">
      <c r="A417" s="211"/>
      <c r="B417" s="211"/>
      <c r="C417" s="391"/>
      <c r="D417" s="212"/>
      <c r="E417" s="391"/>
      <c r="F417" s="390"/>
      <c r="G417" s="386"/>
      <c r="H417" s="386"/>
      <c r="I417" s="386"/>
      <c r="J417" s="386">
        <f t="shared" si="0"/>
        <v>0</v>
      </c>
      <c r="K417" s="387"/>
      <c r="L417" s="399"/>
      <c r="M417" s="390"/>
      <c r="N417" s="395"/>
      <c r="O417" s="390"/>
      <c r="P417" s="460"/>
      <c r="Q417" s="460"/>
      <c r="R417" s="460"/>
      <c r="S417" s="460"/>
      <c r="T417" s="460"/>
      <c r="U417" s="460"/>
      <c r="V417" s="460"/>
      <c r="W417" s="460"/>
      <c r="X417" s="460"/>
      <c r="Y417" s="460"/>
      <c r="Z417" s="460"/>
      <c r="AA417" s="460"/>
      <c r="AB417" s="460"/>
      <c r="AC417" s="460"/>
    </row>
    <row r="418" spans="1:29" s="29" customFormat="1" ht="19.5">
      <c r="A418" s="211"/>
      <c r="B418" s="211"/>
      <c r="C418" s="391"/>
      <c r="D418" s="212"/>
      <c r="E418" s="391"/>
      <c r="F418" s="390"/>
      <c r="G418" s="386"/>
      <c r="H418" s="386"/>
      <c r="I418" s="386"/>
      <c r="J418" s="386">
        <f t="shared" si="0"/>
        <v>0</v>
      </c>
      <c r="K418" s="387"/>
      <c r="L418" s="399"/>
      <c r="M418" s="390"/>
      <c r="N418" s="395"/>
      <c r="O418" s="390"/>
      <c r="P418" s="460"/>
      <c r="Q418" s="460"/>
      <c r="R418" s="460"/>
      <c r="S418" s="460"/>
      <c r="T418" s="460"/>
      <c r="U418" s="460"/>
      <c r="V418" s="460"/>
      <c r="W418" s="460"/>
      <c r="X418" s="460"/>
      <c r="Y418" s="460"/>
      <c r="Z418" s="460"/>
      <c r="AA418" s="460"/>
      <c r="AB418" s="460"/>
      <c r="AC418" s="460"/>
    </row>
    <row r="419" spans="1:29" s="29" customFormat="1" ht="19.5">
      <c r="A419" s="211"/>
      <c r="B419" s="211"/>
      <c r="C419" s="391"/>
      <c r="D419" s="212"/>
      <c r="E419" s="391"/>
      <c r="F419" s="390"/>
      <c r="G419" s="386"/>
      <c r="H419" s="386"/>
      <c r="I419" s="386"/>
      <c r="J419" s="386">
        <f t="shared" si="0"/>
        <v>0</v>
      </c>
      <c r="K419" s="387"/>
      <c r="L419" s="399"/>
      <c r="M419" s="390"/>
      <c r="N419" s="395"/>
      <c r="O419" s="390"/>
      <c r="P419" s="460"/>
      <c r="Q419" s="460"/>
      <c r="R419" s="460"/>
      <c r="S419" s="460"/>
      <c r="T419" s="460"/>
      <c r="U419" s="460"/>
      <c r="V419" s="460"/>
      <c r="W419" s="460"/>
      <c r="X419" s="460"/>
      <c r="Y419" s="460"/>
      <c r="Z419" s="460"/>
      <c r="AA419" s="460"/>
      <c r="AB419" s="460"/>
      <c r="AC419" s="460"/>
    </row>
    <row r="420" spans="1:29" s="29" customFormat="1" ht="19.5">
      <c r="A420" s="211"/>
      <c r="B420" s="211"/>
      <c r="C420" s="391"/>
      <c r="D420" s="212"/>
      <c r="E420" s="391"/>
      <c r="F420" s="390"/>
      <c r="G420" s="386"/>
      <c r="H420" s="386"/>
      <c r="I420" s="386"/>
      <c r="J420" s="386">
        <f t="shared" si="0"/>
        <v>0</v>
      </c>
      <c r="K420" s="387"/>
      <c r="L420" s="399"/>
      <c r="M420" s="390"/>
      <c r="N420" s="395"/>
      <c r="O420" s="390"/>
      <c r="P420" s="460"/>
      <c r="Q420" s="460"/>
      <c r="R420" s="460"/>
      <c r="S420" s="460"/>
      <c r="T420" s="460"/>
      <c r="U420" s="460"/>
      <c r="V420" s="460"/>
      <c r="W420" s="460"/>
      <c r="X420" s="460"/>
      <c r="Y420" s="460"/>
      <c r="Z420" s="460"/>
      <c r="AA420" s="460"/>
      <c r="AB420" s="460"/>
      <c r="AC420" s="460"/>
    </row>
    <row r="421" spans="1:29" s="29" customFormat="1" ht="19.5">
      <c r="A421" s="211"/>
      <c r="B421" s="211"/>
      <c r="C421" s="391"/>
      <c r="D421" s="212"/>
      <c r="E421" s="391"/>
      <c r="F421" s="390"/>
      <c r="G421" s="386"/>
      <c r="H421" s="386"/>
      <c r="I421" s="386"/>
      <c r="J421" s="386">
        <f t="shared" si="0"/>
        <v>0</v>
      </c>
      <c r="K421" s="387"/>
      <c r="L421" s="399"/>
      <c r="M421" s="390"/>
      <c r="N421" s="395"/>
      <c r="O421" s="390"/>
      <c r="P421" s="460"/>
      <c r="Q421" s="460"/>
      <c r="R421" s="460"/>
      <c r="S421" s="460"/>
      <c r="T421" s="460"/>
      <c r="U421" s="460"/>
      <c r="V421" s="460"/>
      <c r="W421" s="460"/>
      <c r="X421" s="460"/>
      <c r="Y421" s="460"/>
      <c r="Z421" s="460"/>
      <c r="AA421" s="460"/>
      <c r="AB421" s="460"/>
      <c r="AC421" s="460"/>
    </row>
    <row r="422" spans="1:29" s="29" customFormat="1" ht="19.5">
      <c r="A422" s="211"/>
      <c r="B422" s="211"/>
      <c r="C422" s="391"/>
      <c r="D422" s="212"/>
      <c r="E422" s="391"/>
      <c r="F422" s="390"/>
      <c r="G422" s="386"/>
      <c r="H422" s="386"/>
      <c r="I422" s="386"/>
      <c r="J422" s="386">
        <f t="shared" si="0"/>
        <v>0</v>
      </c>
      <c r="K422" s="387"/>
      <c r="L422" s="399"/>
      <c r="M422" s="390"/>
      <c r="N422" s="395"/>
      <c r="O422" s="390"/>
      <c r="P422" s="460"/>
      <c r="Q422" s="460"/>
      <c r="R422" s="460"/>
      <c r="S422" s="460"/>
      <c r="T422" s="460"/>
      <c r="U422" s="460"/>
      <c r="V422" s="460"/>
      <c r="W422" s="460"/>
      <c r="X422" s="460"/>
      <c r="Y422" s="460"/>
      <c r="Z422" s="460"/>
      <c r="AA422" s="460"/>
      <c r="AB422" s="460"/>
      <c r="AC422" s="460"/>
    </row>
    <row r="423" spans="1:29" s="29" customFormat="1" ht="19.5">
      <c r="A423" s="211"/>
      <c r="B423" s="211"/>
      <c r="C423" s="391"/>
      <c r="D423" s="212"/>
      <c r="E423" s="391"/>
      <c r="F423" s="390"/>
      <c r="G423" s="386"/>
      <c r="H423" s="386"/>
      <c r="I423" s="386"/>
      <c r="J423" s="386">
        <f t="shared" ref="J423:J443" si="5">LEN(I423)</f>
        <v>0</v>
      </c>
      <c r="K423" s="387"/>
      <c r="L423" s="399"/>
      <c r="M423" s="390"/>
      <c r="N423" s="395"/>
      <c r="O423" s="390"/>
      <c r="P423" s="460"/>
      <c r="Q423" s="460"/>
      <c r="R423" s="460"/>
      <c r="S423" s="460"/>
      <c r="T423" s="460"/>
      <c r="U423" s="460"/>
      <c r="V423" s="460"/>
      <c r="W423" s="460"/>
      <c r="X423" s="460"/>
      <c r="Y423" s="460"/>
      <c r="Z423" s="460"/>
      <c r="AA423" s="460"/>
      <c r="AB423" s="460"/>
      <c r="AC423" s="460"/>
    </row>
    <row r="424" spans="1:29" s="29" customFormat="1" ht="19.5">
      <c r="A424" s="211"/>
      <c r="B424" s="211"/>
      <c r="C424" s="391"/>
      <c r="D424" s="212"/>
      <c r="E424" s="391"/>
      <c r="F424" s="390"/>
      <c r="G424" s="386"/>
      <c r="H424" s="386"/>
      <c r="I424" s="386"/>
      <c r="J424" s="386">
        <f t="shared" si="5"/>
        <v>0</v>
      </c>
      <c r="K424" s="387"/>
      <c r="L424" s="399"/>
      <c r="M424" s="390"/>
      <c r="N424" s="395"/>
      <c r="O424" s="390"/>
      <c r="P424" s="460"/>
      <c r="Q424" s="460"/>
      <c r="R424" s="460"/>
      <c r="S424" s="460"/>
      <c r="T424" s="460"/>
      <c r="U424" s="460"/>
      <c r="V424" s="460"/>
      <c r="W424" s="460"/>
      <c r="X424" s="460"/>
      <c r="Y424" s="460"/>
      <c r="Z424" s="460"/>
      <c r="AA424" s="460"/>
      <c r="AB424" s="460"/>
      <c r="AC424" s="460"/>
    </row>
    <row r="425" spans="1:29" s="29" customFormat="1" ht="19.5">
      <c r="A425" s="211"/>
      <c r="B425" s="211"/>
      <c r="C425" s="391"/>
      <c r="D425" s="212"/>
      <c r="E425" s="391"/>
      <c r="F425" s="390"/>
      <c r="G425" s="386"/>
      <c r="H425" s="386"/>
      <c r="I425" s="386"/>
      <c r="J425" s="386">
        <f t="shared" si="5"/>
        <v>0</v>
      </c>
      <c r="K425" s="387"/>
      <c r="L425" s="399"/>
      <c r="M425" s="390"/>
      <c r="N425" s="395"/>
      <c r="O425" s="390"/>
      <c r="P425" s="460"/>
      <c r="Q425" s="460"/>
      <c r="R425" s="460"/>
      <c r="S425" s="460"/>
      <c r="T425" s="460"/>
      <c r="U425" s="460"/>
      <c r="V425" s="460"/>
      <c r="W425" s="460"/>
      <c r="X425" s="460"/>
      <c r="Y425" s="460"/>
      <c r="Z425" s="460"/>
      <c r="AA425" s="460"/>
      <c r="AB425" s="460"/>
      <c r="AC425" s="460"/>
    </row>
    <row r="426" spans="1:29" s="29" customFormat="1" ht="19.5">
      <c r="A426" s="211"/>
      <c r="B426" s="211"/>
      <c r="C426" s="391"/>
      <c r="D426" s="212"/>
      <c r="E426" s="391"/>
      <c r="F426" s="390"/>
      <c r="G426" s="386"/>
      <c r="H426" s="386"/>
      <c r="I426" s="386"/>
      <c r="J426" s="386">
        <f t="shared" si="5"/>
        <v>0</v>
      </c>
      <c r="K426" s="387"/>
      <c r="L426" s="399"/>
      <c r="M426" s="390"/>
      <c r="N426" s="395"/>
      <c r="O426" s="390"/>
      <c r="P426" s="460"/>
      <c r="Q426" s="460"/>
      <c r="R426" s="460"/>
      <c r="S426" s="460"/>
      <c r="T426" s="460"/>
      <c r="U426" s="460"/>
      <c r="V426" s="460"/>
      <c r="W426" s="460"/>
      <c r="X426" s="460"/>
      <c r="Y426" s="460"/>
      <c r="Z426" s="460"/>
      <c r="AA426" s="460"/>
      <c r="AB426" s="460"/>
      <c r="AC426" s="460"/>
    </row>
    <row r="427" spans="1:29" s="29" customFormat="1" ht="19.5">
      <c r="A427" s="211"/>
      <c r="B427" s="211"/>
      <c r="C427" s="391"/>
      <c r="D427" s="212"/>
      <c r="E427" s="391"/>
      <c r="F427" s="390"/>
      <c r="G427" s="386"/>
      <c r="H427" s="386"/>
      <c r="I427" s="386"/>
      <c r="J427" s="386">
        <f t="shared" si="5"/>
        <v>0</v>
      </c>
      <c r="K427" s="387"/>
      <c r="L427" s="399"/>
      <c r="M427" s="390"/>
      <c r="N427" s="395"/>
      <c r="O427" s="390"/>
      <c r="P427" s="460"/>
      <c r="Q427" s="460"/>
      <c r="R427" s="460"/>
      <c r="S427" s="460"/>
      <c r="T427" s="460"/>
      <c r="U427" s="460"/>
      <c r="V427" s="460"/>
      <c r="W427" s="460"/>
      <c r="X427" s="460"/>
      <c r="Y427" s="460"/>
      <c r="Z427" s="460"/>
      <c r="AA427" s="460"/>
      <c r="AB427" s="460"/>
      <c r="AC427" s="460"/>
    </row>
    <row r="428" spans="1:29" s="29" customFormat="1" ht="19.5">
      <c r="A428" s="211"/>
      <c r="B428" s="211"/>
      <c r="C428" s="391"/>
      <c r="D428" s="212"/>
      <c r="E428" s="391"/>
      <c r="F428" s="390"/>
      <c r="G428" s="386"/>
      <c r="H428" s="386"/>
      <c r="I428" s="386"/>
      <c r="J428" s="386">
        <f t="shared" si="5"/>
        <v>0</v>
      </c>
      <c r="K428" s="387"/>
      <c r="L428" s="399"/>
      <c r="M428" s="390"/>
      <c r="N428" s="395"/>
      <c r="O428" s="390"/>
      <c r="P428" s="460"/>
      <c r="Q428" s="460"/>
      <c r="R428" s="460"/>
      <c r="S428" s="460"/>
      <c r="T428" s="460"/>
      <c r="U428" s="460"/>
      <c r="V428" s="460"/>
      <c r="W428" s="460"/>
      <c r="X428" s="460"/>
      <c r="Y428" s="460"/>
      <c r="Z428" s="460"/>
      <c r="AA428" s="460"/>
      <c r="AB428" s="460"/>
      <c r="AC428" s="460"/>
    </row>
    <row r="429" spans="1:29" s="29" customFormat="1" ht="19.5">
      <c r="A429" s="211"/>
      <c r="B429" s="211"/>
      <c r="C429" s="391"/>
      <c r="D429" s="212"/>
      <c r="E429" s="391"/>
      <c r="F429" s="390"/>
      <c r="G429" s="386"/>
      <c r="H429" s="386"/>
      <c r="I429" s="386"/>
      <c r="J429" s="386">
        <f t="shared" si="5"/>
        <v>0</v>
      </c>
      <c r="K429" s="387"/>
      <c r="L429" s="399"/>
      <c r="M429" s="390"/>
      <c r="N429" s="395"/>
      <c r="O429" s="390"/>
      <c r="P429" s="460"/>
      <c r="Q429" s="460"/>
      <c r="R429" s="460"/>
      <c r="S429" s="460"/>
      <c r="T429" s="460"/>
      <c r="U429" s="460"/>
      <c r="V429" s="460"/>
      <c r="W429" s="460"/>
      <c r="X429" s="460"/>
      <c r="Y429" s="460"/>
      <c r="Z429" s="460"/>
      <c r="AA429" s="460"/>
      <c r="AB429" s="460"/>
      <c r="AC429" s="460"/>
    </row>
    <row r="430" spans="1:29" s="29" customFormat="1" ht="19.5">
      <c r="A430" s="211"/>
      <c r="B430" s="211"/>
      <c r="C430" s="391"/>
      <c r="D430" s="212"/>
      <c r="E430" s="391"/>
      <c r="F430" s="390"/>
      <c r="G430" s="386"/>
      <c r="H430" s="386"/>
      <c r="I430" s="386"/>
      <c r="J430" s="386">
        <f t="shared" si="5"/>
        <v>0</v>
      </c>
      <c r="K430" s="387"/>
      <c r="L430" s="399"/>
      <c r="M430" s="390"/>
      <c r="N430" s="395"/>
      <c r="O430" s="390"/>
      <c r="P430" s="460"/>
      <c r="Q430" s="460"/>
      <c r="R430" s="460"/>
      <c r="S430" s="460"/>
      <c r="T430" s="460"/>
      <c r="U430" s="460"/>
      <c r="V430" s="460"/>
      <c r="W430" s="460"/>
      <c r="X430" s="460"/>
      <c r="Y430" s="460"/>
      <c r="Z430" s="460"/>
      <c r="AA430" s="460"/>
      <c r="AB430" s="460"/>
      <c r="AC430" s="460"/>
    </row>
    <row r="431" spans="1:29" s="29" customFormat="1" ht="19.5">
      <c r="A431" s="211"/>
      <c r="B431" s="211"/>
      <c r="C431" s="391"/>
      <c r="D431" s="212"/>
      <c r="E431" s="391"/>
      <c r="F431" s="390"/>
      <c r="G431" s="386"/>
      <c r="H431" s="386"/>
      <c r="I431" s="386"/>
      <c r="J431" s="386">
        <f t="shared" si="5"/>
        <v>0</v>
      </c>
      <c r="K431" s="387"/>
      <c r="L431" s="399"/>
      <c r="M431" s="390"/>
      <c r="N431" s="395"/>
      <c r="O431" s="390"/>
      <c r="P431" s="460"/>
      <c r="Q431" s="460"/>
      <c r="R431" s="460"/>
      <c r="S431" s="460"/>
      <c r="T431" s="460"/>
      <c r="U431" s="460"/>
      <c r="V431" s="460"/>
      <c r="W431" s="460"/>
      <c r="X431" s="460"/>
      <c r="Y431" s="460"/>
      <c r="Z431" s="460"/>
      <c r="AA431" s="460"/>
      <c r="AB431" s="460"/>
      <c r="AC431" s="460"/>
    </row>
    <row r="432" spans="1:29" s="29" customFormat="1" ht="19.5">
      <c r="A432" s="211"/>
      <c r="B432" s="211"/>
      <c r="C432" s="391"/>
      <c r="D432" s="212"/>
      <c r="E432" s="391"/>
      <c r="F432" s="390"/>
      <c r="G432" s="386"/>
      <c r="H432" s="386"/>
      <c r="I432" s="386"/>
      <c r="J432" s="386">
        <f t="shared" si="5"/>
        <v>0</v>
      </c>
      <c r="K432" s="387"/>
      <c r="L432" s="399"/>
      <c r="M432" s="390"/>
      <c r="N432" s="395"/>
      <c r="O432" s="390"/>
      <c r="P432" s="460"/>
      <c r="Q432" s="460"/>
      <c r="R432" s="460"/>
      <c r="S432" s="460"/>
      <c r="T432" s="460"/>
      <c r="U432" s="460"/>
      <c r="V432" s="460"/>
      <c r="W432" s="460"/>
      <c r="X432" s="460"/>
      <c r="Y432" s="460"/>
      <c r="Z432" s="460"/>
      <c r="AA432" s="460"/>
      <c r="AB432" s="460"/>
      <c r="AC432" s="460"/>
    </row>
    <row r="433" spans="1:29" s="29" customFormat="1" ht="19.5">
      <c r="A433" s="211"/>
      <c r="B433" s="211"/>
      <c r="C433" s="391"/>
      <c r="D433" s="212"/>
      <c r="E433" s="391"/>
      <c r="F433" s="390"/>
      <c r="G433" s="386"/>
      <c r="H433" s="386"/>
      <c r="I433" s="386"/>
      <c r="J433" s="386">
        <f t="shared" si="5"/>
        <v>0</v>
      </c>
      <c r="K433" s="387"/>
      <c r="L433" s="399"/>
      <c r="M433" s="390"/>
      <c r="N433" s="395"/>
      <c r="O433" s="390"/>
      <c r="P433" s="460"/>
      <c r="Q433" s="460"/>
      <c r="R433" s="460"/>
      <c r="S433" s="460"/>
      <c r="T433" s="460"/>
      <c r="U433" s="460"/>
      <c r="V433" s="460"/>
      <c r="W433" s="460"/>
      <c r="X433" s="460"/>
      <c r="Y433" s="460"/>
      <c r="Z433" s="460"/>
      <c r="AA433" s="460"/>
      <c r="AB433" s="460"/>
      <c r="AC433" s="460"/>
    </row>
    <row r="434" spans="1:29" s="29" customFormat="1" ht="19.5">
      <c r="A434" s="211"/>
      <c r="B434" s="211"/>
      <c r="C434" s="391"/>
      <c r="D434" s="212"/>
      <c r="E434" s="391"/>
      <c r="F434" s="390"/>
      <c r="G434" s="386"/>
      <c r="H434" s="386"/>
      <c r="I434" s="386"/>
      <c r="J434" s="386">
        <f t="shared" si="5"/>
        <v>0</v>
      </c>
      <c r="K434" s="387"/>
      <c r="L434" s="399"/>
      <c r="M434" s="390"/>
      <c r="N434" s="395"/>
      <c r="O434" s="390"/>
      <c r="P434" s="460"/>
      <c r="Q434" s="460"/>
      <c r="R434" s="460"/>
      <c r="S434" s="460"/>
      <c r="T434" s="460"/>
      <c r="U434" s="460"/>
      <c r="V434" s="460"/>
      <c r="W434" s="460"/>
      <c r="X434" s="460"/>
      <c r="Y434" s="460"/>
      <c r="Z434" s="460"/>
      <c r="AA434" s="460"/>
      <c r="AB434" s="460"/>
      <c r="AC434" s="460"/>
    </row>
    <row r="435" spans="1:29" s="29" customFormat="1" ht="19.5">
      <c r="A435" s="211"/>
      <c r="B435" s="211"/>
      <c r="C435" s="391"/>
      <c r="D435" s="212"/>
      <c r="E435" s="391"/>
      <c r="F435" s="390"/>
      <c r="G435" s="386"/>
      <c r="H435" s="386"/>
      <c r="I435" s="386"/>
      <c r="J435" s="386">
        <f t="shared" si="5"/>
        <v>0</v>
      </c>
      <c r="K435" s="387"/>
      <c r="L435" s="399"/>
      <c r="M435" s="390"/>
      <c r="N435" s="395"/>
      <c r="O435" s="390"/>
      <c r="P435" s="460"/>
      <c r="Q435" s="460"/>
      <c r="R435" s="460"/>
      <c r="S435" s="460"/>
      <c r="T435" s="460"/>
      <c r="U435" s="460"/>
      <c r="V435" s="460"/>
      <c r="W435" s="460"/>
      <c r="X435" s="460"/>
      <c r="Y435" s="460"/>
      <c r="Z435" s="460"/>
      <c r="AA435" s="460"/>
      <c r="AB435" s="460"/>
      <c r="AC435" s="460"/>
    </row>
    <row r="436" spans="1:29" s="29" customFormat="1" ht="19.5">
      <c r="A436" s="211"/>
      <c r="B436" s="211"/>
      <c r="C436" s="391"/>
      <c r="D436" s="212"/>
      <c r="E436" s="391"/>
      <c r="F436" s="390"/>
      <c r="G436" s="386"/>
      <c r="H436" s="386"/>
      <c r="I436" s="386"/>
      <c r="J436" s="386">
        <f t="shared" si="5"/>
        <v>0</v>
      </c>
      <c r="K436" s="387"/>
      <c r="L436" s="399"/>
      <c r="M436" s="390"/>
      <c r="N436" s="395"/>
      <c r="O436" s="390"/>
      <c r="P436" s="460"/>
      <c r="Q436" s="460"/>
      <c r="R436" s="460"/>
      <c r="S436" s="460"/>
      <c r="T436" s="460"/>
      <c r="U436" s="460"/>
      <c r="V436" s="460"/>
      <c r="W436" s="460"/>
      <c r="X436" s="460"/>
      <c r="Y436" s="460"/>
      <c r="Z436" s="460"/>
      <c r="AA436" s="460"/>
      <c r="AB436" s="460"/>
      <c r="AC436" s="460"/>
    </row>
    <row r="437" spans="1:29" s="29" customFormat="1" ht="19.5">
      <c r="A437" s="211"/>
      <c r="B437" s="211"/>
      <c r="C437" s="391"/>
      <c r="D437" s="212"/>
      <c r="E437" s="391"/>
      <c r="F437" s="390"/>
      <c r="G437" s="386"/>
      <c r="H437" s="386"/>
      <c r="I437" s="386"/>
      <c r="J437" s="386">
        <f t="shared" si="5"/>
        <v>0</v>
      </c>
      <c r="K437" s="387"/>
      <c r="L437" s="399"/>
      <c r="M437" s="390"/>
      <c r="N437" s="395"/>
      <c r="O437" s="390"/>
      <c r="P437" s="460"/>
      <c r="Q437" s="460"/>
      <c r="R437" s="460"/>
      <c r="S437" s="460"/>
      <c r="T437" s="460"/>
      <c r="U437" s="460"/>
      <c r="V437" s="460"/>
      <c r="W437" s="460"/>
      <c r="X437" s="460"/>
      <c r="Y437" s="460"/>
      <c r="Z437" s="460"/>
      <c r="AA437" s="460"/>
      <c r="AB437" s="460"/>
      <c r="AC437" s="460"/>
    </row>
    <row r="438" spans="1:29" s="29" customFormat="1" ht="19.5">
      <c r="A438" s="211"/>
      <c r="B438" s="211"/>
      <c r="C438" s="391"/>
      <c r="D438" s="212"/>
      <c r="E438" s="391"/>
      <c r="F438" s="390"/>
      <c r="G438" s="386"/>
      <c r="H438" s="386"/>
      <c r="I438" s="386"/>
      <c r="J438" s="386">
        <f t="shared" si="5"/>
        <v>0</v>
      </c>
      <c r="K438" s="387"/>
      <c r="L438" s="399"/>
      <c r="M438" s="390"/>
      <c r="N438" s="395"/>
      <c r="O438" s="390"/>
      <c r="P438" s="460"/>
      <c r="Q438" s="460"/>
      <c r="R438" s="460"/>
      <c r="S438" s="460"/>
      <c r="T438" s="460"/>
      <c r="U438" s="460"/>
      <c r="V438" s="460"/>
      <c r="W438" s="460"/>
      <c r="X438" s="460"/>
      <c r="Y438" s="460"/>
      <c r="Z438" s="460"/>
      <c r="AA438" s="460"/>
      <c r="AB438" s="460"/>
      <c r="AC438" s="460"/>
    </row>
    <row r="439" spans="1:29" s="29" customFormat="1" ht="19.5">
      <c r="A439" s="211"/>
      <c r="B439" s="211"/>
      <c r="C439" s="391"/>
      <c r="D439" s="212"/>
      <c r="E439" s="391"/>
      <c r="F439" s="390"/>
      <c r="G439" s="386"/>
      <c r="H439" s="386"/>
      <c r="I439" s="386"/>
      <c r="J439" s="386">
        <f t="shared" si="5"/>
        <v>0</v>
      </c>
      <c r="K439" s="387"/>
      <c r="L439" s="399"/>
      <c r="M439" s="390"/>
      <c r="N439" s="395"/>
      <c r="O439" s="390"/>
      <c r="P439" s="460"/>
      <c r="Q439" s="460"/>
      <c r="R439" s="460"/>
      <c r="S439" s="460"/>
      <c r="T439" s="460"/>
      <c r="U439" s="460"/>
      <c r="V439" s="460"/>
      <c r="W439" s="460"/>
      <c r="X439" s="460"/>
      <c r="Y439" s="460"/>
      <c r="Z439" s="460"/>
      <c r="AA439" s="460"/>
      <c r="AB439" s="460"/>
      <c r="AC439" s="460"/>
    </row>
    <row r="440" spans="1:29" s="29" customFormat="1" ht="19.5">
      <c r="A440" s="211"/>
      <c r="B440" s="211"/>
      <c r="C440" s="391"/>
      <c r="D440" s="212"/>
      <c r="E440" s="391"/>
      <c r="F440" s="390"/>
      <c r="G440" s="386"/>
      <c r="H440" s="386"/>
      <c r="I440" s="386"/>
      <c r="J440" s="386">
        <f t="shared" si="5"/>
        <v>0</v>
      </c>
      <c r="K440" s="387"/>
      <c r="L440" s="399"/>
      <c r="M440" s="390"/>
      <c r="N440" s="395"/>
      <c r="O440" s="390"/>
      <c r="P440" s="460"/>
      <c r="Q440" s="460"/>
      <c r="R440" s="460"/>
      <c r="S440" s="460"/>
      <c r="T440" s="460"/>
      <c r="U440" s="460"/>
      <c r="V440" s="460"/>
      <c r="W440" s="460"/>
      <c r="X440" s="460"/>
      <c r="Y440" s="460"/>
      <c r="Z440" s="460"/>
      <c r="AA440" s="460"/>
      <c r="AB440" s="460"/>
      <c r="AC440" s="460"/>
    </row>
    <row r="441" spans="1:29" s="29" customFormat="1" ht="19.5">
      <c r="A441" s="211"/>
      <c r="B441" s="211"/>
      <c r="C441" s="391"/>
      <c r="D441" s="212"/>
      <c r="E441" s="391"/>
      <c r="F441" s="390"/>
      <c r="G441" s="386"/>
      <c r="H441" s="386"/>
      <c r="I441" s="386"/>
      <c r="J441" s="386">
        <f t="shared" si="5"/>
        <v>0</v>
      </c>
      <c r="K441" s="387"/>
      <c r="L441" s="399"/>
      <c r="M441" s="390"/>
      <c r="N441" s="395"/>
      <c r="O441" s="390"/>
      <c r="P441" s="460"/>
      <c r="Q441" s="460"/>
      <c r="R441" s="460"/>
      <c r="S441" s="460"/>
      <c r="T441" s="460"/>
      <c r="U441" s="460"/>
      <c r="V441" s="460"/>
      <c r="W441" s="460"/>
      <c r="X441" s="460"/>
      <c r="Y441" s="460"/>
      <c r="Z441" s="460"/>
      <c r="AA441" s="460"/>
      <c r="AB441" s="460"/>
      <c r="AC441" s="460"/>
    </row>
    <row r="442" spans="1:29" s="29" customFormat="1" ht="19.5">
      <c r="A442" s="211"/>
      <c r="B442" s="211"/>
      <c r="C442" s="391"/>
      <c r="D442" s="212"/>
      <c r="E442" s="391"/>
      <c r="F442" s="390"/>
      <c r="G442" s="386"/>
      <c r="H442" s="386"/>
      <c r="I442" s="386"/>
      <c r="J442" s="386">
        <f t="shared" si="5"/>
        <v>0</v>
      </c>
      <c r="K442" s="387"/>
      <c r="L442" s="399"/>
      <c r="M442" s="390"/>
      <c r="N442" s="395"/>
      <c r="O442" s="390"/>
      <c r="P442" s="460"/>
      <c r="Q442" s="460"/>
      <c r="R442" s="460"/>
      <c r="S442" s="460"/>
      <c r="T442" s="460"/>
      <c r="U442" s="460"/>
      <c r="V442" s="460"/>
      <c r="W442" s="460"/>
      <c r="X442" s="460"/>
      <c r="Y442" s="460"/>
      <c r="Z442" s="460"/>
      <c r="AA442" s="460"/>
      <c r="AB442" s="460"/>
      <c r="AC442" s="460"/>
    </row>
    <row r="443" spans="1:29" s="29" customFormat="1" ht="19.5">
      <c r="A443" s="211"/>
      <c r="B443" s="211"/>
      <c r="C443" s="391"/>
      <c r="D443" s="212"/>
      <c r="E443" s="391"/>
      <c r="F443" s="390"/>
      <c r="G443" s="386"/>
      <c r="H443" s="386"/>
      <c r="I443" s="386"/>
      <c r="J443" s="386">
        <f t="shared" si="5"/>
        <v>0</v>
      </c>
      <c r="K443" s="387"/>
      <c r="L443" s="399"/>
      <c r="M443" s="390"/>
      <c r="N443" s="395"/>
      <c r="O443" s="390"/>
      <c r="P443" s="460"/>
      <c r="Q443" s="460"/>
      <c r="R443" s="460"/>
      <c r="S443" s="460"/>
      <c r="T443" s="460"/>
      <c r="U443" s="460"/>
      <c r="V443" s="460"/>
      <c r="W443" s="460"/>
      <c r="X443" s="460"/>
      <c r="Y443" s="460"/>
      <c r="Z443" s="460"/>
      <c r="AA443" s="460"/>
      <c r="AB443" s="460"/>
      <c r="AC443" s="460"/>
    </row>
    <row r="444" spans="1:29" s="29" customFormat="1" ht="19.5">
      <c r="A444" s="211"/>
      <c r="B444" s="211"/>
      <c r="C444" s="391"/>
      <c r="D444" s="212"/>
      <c r="E444" s="391"/>
      <c r="F444" s="390"/>
      <c r="G444" s="386"/>
      <c r="H444" s="386"/>
      <c r="I444" s="386"/>
      <c r="J444" s="386">
        <f t="shared" si="0"/>
        <v>0</v>
      </c>
      <c r="K444" s="387"/>
      <c r="L444" s="399"/>
      <c r="M444" s="390"/>
      <c r="N444" s="395"/>
      <c r="O444" s="390"/>
      <c r="P444" s="460"/>
      <c r="Q444" s="460"/>
      <c r="R444" s="460"/>
      <c r="S444" s="460"/>
      <c r="T444" s="460"/>
      <c r="U444" s="460"/>
      <c r="V444" s="460"/>
      <c r="W444" s="460"/>
      <c r="X444" s="460"/>
      <c r="Y444" s="460"/>
      <c r="Z444" s="460"/>
      <c r="AA444" s="460"/>
      <c r="AB444" s="460"/>
      <c r="AC444" s="460"/>
    </row>
    <row r="445" spans="1:29" s="29" customFormat="1" ht="19.5">
      <c r="A445" s="211"/>
      <c r="B445" s="211"/>
      <c r="C445" s="391"/>
      <c r="D445" s="212"/>
      <c r="E445" s="391"/>
      <c r="F445" s="390"/>
      <c r="G445" s="386"/>
      <c r="H445" s="386"/>
      <c r="I445" s="386"/>
      <c r="J445" s="386">
        <f t="shared" si="0"/>
        <v>0</v>
      </c>
      <c r="K445" s="387"/>
      <c r="L445" s="399"/>
      <c r="M445" s="390"/>
      <c r="N445" s="395"/>
      <c r="O445" s="390"/>
      <c r="P445" s="460"/>
      <c r="Q445" s="460"/>
      <c r="R445" s="460"/>
      <c r="S445" s="460"/>
      <c r="T445" s="460"/>
      <c r="U445" s="460"/>
      <c r="V445" s="460"/>
      <c r="W445" s="460"/>
      <c r="X445" s="460"/>
      <c r="Y445" s="460"/>
      <c r="Z445" s="460"/>
      <c r="AA445" s="460"/>
      <c r="AB445" s="460"/>
      <c r="AC445" s="460"/>
    </row>
    <row r="446" spans="1:29" s="29" customFormat="1" ht="19.5">
      <c r="A446" s="211"/>
      <c r="B446" s="211"/>
      <c r="C446" s="391"/>
      <c r="D446" s="212"/>
      <c r="E446" s="391"/>
      <c r="F446" s="390"/>
      <c r="G446" s="386"/>
      <c r="H446" s="386"/>
      <c r="I446" s="386"/>
      <c r="J446" s="386">
        <f t="shared" si="0"/>
        <v>0</v>
      </c>
      <c r="K446" s="387"/>
      <c r="L446" s="399"/>
      <c r="M446" s="390"/>
      <c r="N446" s="395"/>
      <c r="O446" s="390"/>
      <c r="P446" s="460"/>
      <c r="Q446" s="460"/>
      <c r="R446" s="460"/>
      <c r="S446" s="460"/>
      <c r="T446" s="460"/>
      <c r="U446" s="460"/>
      <c r="V446" s="460"/>
      <c r="W446" s="460"/>
      <c r="X446" s="460"/>
      <c r="Y446" s="460"/>
      <c r="Z446" s="460"/>
      <c r="AA446" s="460"/>
      <c r="AB446" s="460"/>
      <c r="AC446" s="460"/>
    </row>
    <row r="447" spans="1:29" s="29" customFormat="1" ht="19.5">
      <c r="A447" s="211"/>
      <c r="B447" s="211"/>
      <c r="C447" s="391"/>
      <c r="D447" s="212"/>
      <c r="E447" s="391"/>
      <c r="F447" s="390"/>
      <c r="G447" s="386"/>
      <c r="H447" s="386"/>
      <c r="I447" s="386"/>
      <c r="J447" s="386">
        <f t="shared" si="0"/>
        <v>0</v>
      </c>
      <c r="K447" s="387"/>
      <c r="L447" s="399"/>
      <c r="M447" s="390"/>
      <c r="N447" s="395"/>
      <c r="O447" s="390"/>
      <c r="P447" s="460"/>
      <c r="Q447" s="460"/>
      <c r="R447" s="460"/>
      <c r="S447" s="460"/>
      <c r="T447" s="460"/>
      <c r="U447" s="460"/>
      <c r="V447" s="460"/>
      <c r="W447" s="460"/>
      <c r="X447" s="460"/>
      <c r="Y447" s="460"/>
      <c r="Z447" s="460"/>
      <c r="AA447" s="460"/>
      <c r="AB447" s="460"/>
      <c r="AC447" s="460"/>
    </row>
    <row r="448" spans="1:29" s="29" customFormat="1" ht="19.5">
      <c r="A448" s="211"/>
      <c r="B448" s="211"/>
      <c r="C448" s="391"/>
      <c r="D448" s="212"/>
      <c r="E448" s="391"/>
      <c r="F448" s="390"/>
      <c r="G448" s="386"/>
      <c r="H448" s="386"/>
      <c r="I448" s="386"/>
      <c r="J448" s="386">
        <f t="shared" si="0"/>
        <v>0</v>
      </c>
      <c r="K448" s="387"/>
      <c r="L448" s="399"/>
      <c r="M448" s="390"/>
      <c r="N448" s="395"/>
      <c r="O448" s="390"/>
      <c r="P448" s="460"/>
      <c r="Q448" s="460"/>
      <c r="R448" s="460"/>
      <c r="S448" s="460"/>
      <c r="T448" s="460"/>
      <c r="U448" s="460"/>
      <c r="V448" s="460"/>
      <c r="W448" s="460"/>
      <c r="X448" s="460"/>
      <c r="Y448" s="460"/>
      <c r="Z448" s="460"/>
      <c r="AA448" s="460"/>
      <c r="AB448" s="460"/>
      <c r="AC448" s="460"/>
    </row>
    <row r="449" spans="1:29" s="29" customFormat="1" ht="19.5">
      <c r="A449" s="211"/>
      <c r="B449" s="211"/>
      <c r="C449" s="391"/>
      <c r="D449" s="212"/>
      <c r="E449" s="391"/>
      <c r="F449" s="390"/>
      <c r="G449" s="386"/>
      <c r="H449" s="386"/>
      <c r="I449" s="386"/>
      <c r="J449" s="386">
        <f t="shared" si="0"/>
        <v>0</v>
      </c>
      <c r="K449" s="387"/>
      <c r="L449" s="399"/>
      <c r="M449" s="390"/>
      <c r="N449" s="395"/>
      <c r="O449" s="390"/>
      <c r="P449" s="460"/>
      <c r="Q449" s="460"/>
      <c r="R449" s="460"/>
      <c r="S449" s="460"/>
      <c r="T449" s="460"/>
      <c r="U449" s="460"/>
      <c r="V449" s="460"/>
      <c r="W449" s="460"/>
      <c r="X449" s="460"/>
      <c r="Y449" s="460"/>
      <c r="Z449" s="460"/>
      <c r="AA449" s="460"/>
      <c r="AB449" s="460"/>
      <c r="AC449" s="460"/>
    </row>
    <row r="450" spans="1:29" s="29" customFormat="1" ht="19.5">
      <c r="A450" s="211"/>
      <c r="B450" s="211"/>
      <c r="C450" s="391"/>
      <c r="D450" s="212"/>
      <c r="E450" s="391"/>
      <c r="F450" s="390"/>
      <c r="G450" s="386"/>
      <c r="H450" s="386"/>
      <c r="I450" s="386"/>
      <c r="J450" s="386">
        <f t="shared" si="0"/>
        <v>0</v>
      </c>
      <c r="K450" s="387"/>
      <c r="L450" s="399"/>
      <c r="M450" s="390"/>
      <c r="N450" s="395"/>
      <c r="O450" s="390"/>
      <c r="P450" s="460"/>
      <c r="Q450" s="460"/>
      <c r="R450" s="460"/>
      <c r="S450" s="460"/>
      <c r="T450" s="460"/>
      <c r="U450" s="460"/>
      <c r="V450" s="460"/>
      <c r="W450" s="460"/>
      <c r="X450" s="460"/>
      <c r="Y450" s="460"/>
      <c r="Z450" s="460"/>
      <c r="AA450" s="460"/>
      <c r="AB450" s="460"/>
      <c r="AC450" s="460"/>
    </row>
    <row r="451" spans="1:29" s="29" customFormat="1" ht="19.5">
      <c r="A451" s="211"/>
      <c r="B451" s="211"/>
      <c r="C451" s="391"/>
      <c r="D451" s="212"/>
      <c r="E451" s="391"/>
      <c r="F451" s="390"/>
      <c r="G451" s="386"/>
      <c r="H451" s="386"/>
      <c r="I451" s="386"/>
      <c r="J451" s="386">
        <f t="shared" si="0"/>
        <v>0</v>
      </c>
      <c r="K451" s="387"/>
      <c r="L451" s="399"/>
      <c r="M451" s="390"/>
      <c r="N451" s="395"/>
      <c r="O451" s="390"/>
      <c r="P451" s="460"/>
      <c r="Q451" s="460"/>
      <c r="R451" s="460"/>
      <c r="S451" s="460"/>
      <c r="T451" s="460"/>
      <c r="U451" s="460"/>
      <c r="V451" s="460"/>
      <c r="W451" s="460"/>
      <c r="X451" s="460"/>
      <c r="Y451" s="460"/>
      <c r="Z451" s="460"/>
      <c r="AA451" s="460"/>
      <c r="AB451" s="460"/>
      <c r="AC451" s="460"/>
    </row>
    <row r="452" spans="1:29" s="29" customFormat="1" ht="19.5">
      <c r="A452" s="211"/>
      <c r="B452" s="211"/>
      <c r="C452" s="391"/>
      <c r="D452" s="212"/>
      <c r="E452" s="391"/>
      <c r="F452" s="390"/>
      <c r="G452" s="386"/>
      <c r="H452" s="386"/>
      <c r="I452" s="386"/>
      <c r="J452" s="386">
        <f t="shared" si="0"/>
        <v>0</v>
      </c>
      <c r="K452" s="387"/>
      <c r="L452" s="399"/>
      <c r="M452" s="390"/>
      <c r="N452" s="395"/>
      <c r="O452" s="390"/>
      <c r="P452" s="460"/>
      <c r="Q452" s="460"/>
      <c r="R452" s="460"/>
      <c r="S452" s="460"/>
      <c r="T452" s="460"/>
      <c r="U452" s="460"/>
      <c r="V452" s="460"/>
      <c r="W452" s="460"/>
      <c r="X452" s="460"/>
      <c r="Y452" s="460"/>
      <c r="Z452" s="460"/>
      <c r="AA452" s="460"/>
      <c r="AB452" s="460"/>
      <c r="AC452" s="460"/>
    </row>
    <row r="453" spans="1:29" s="29" customFormat="1" ht="19.5">
      <c r="A453" s="211"/>
      <c r="B453" s="211"/>
      <c r="C453" s="391"/>
      <c r="D453" s="212"/>
      <c r="E453" s="391"/>
      <c r="F453" s="390"/>
      <c r="G453" s="386"/>
      <c r="H453" s="386"/>
      <c r="I453" s="386"/>
      <c r="J453" s="386">
        <f t="shared" si="0"/>
        <v>0</v>
      </c>
      <c r="K453" s="387"/>
      <c r="L453" s="399"/>
      <c r="M453" s="390"/>
      <c r="N453" s="395"/>
      <c r="O453" s="390"/>
      <c r="P453" s="460"/>
      <c r="Q453" s="460"/>
      <c r="R453" s="460"/>
      <c r="S453" s="460"/>
      <c r="T453" s="460"/>
      <c r="U453" s="460"/>
      <c r="V453" s="460"/>
      <c r="W453" s="460"/>
      <c r="X453" s="460"/>
      <c r="Y453" s="460"/>
      <c r="Z453" s="460"/>
      <c r="AA453" s="460"/>
      <c r="AB453" s="460"/>
      <c r="AC453" s="460"/>
    </row>
    <row r="454" spans="1:29" s="29" customFormat="1" ht="19.5">
      <c r="A454" s="211"/>
      <c r="B454" s="211"/>
      <c r="C454" s="391"/>
      <c r="D454" s="212"/>
      <c r="E454" s="391"/>
      <c r="F454" s="390"/>
      <c r="G454" s="386"/>
      <c r="H454" s="386"/>
      <c r="I454" s="386"/>
      <c r="J454" s="386">
        <f t="shared" ref="J454:J499" si="6">LEN(I454)</f>
        <v>0</v>
      </c>
      <c r="K454" s="387"/>
      <c r="L454" s="399"/>
      <c r="M454" s="390"/>
      <c r="N454" s="395"/>
      <c r="O454" s="390"/>
      <c r="P454" s="460"/>
      <c r="Q454" s="460"/>
      <c r="R454" s="460"/>
      <c r="S454" s="460"/>
      <c r="T454" s="460"/>
      <c r="U454" s="460"/>
      <c r="V454" s="460"/>
      <c r="W454" s="460"/>
      <c r="X454" s="460"/>
      <c r="Y454" s="460"/>
      <c r="Z454" s="460"/>
      <c r="AA454" s="460"/>
      <c r="AB454" s="460"/>
      <c r="AC454" s="460"/>
    </row>
    <row r="455" spans="1:29" s="29" customFormat="1" ht="19.5">
      <c r="A455" s="211"/>
      <c r="B455" s="211"/>
      <c r="C455" s="391"/>
      <c r="D455" s="212"/>
      <c r="E455" s="391"/>
      <c r="F455" s="390"/>
      <c r="G455" s="386"/>
      <c r="H455" s="386"/>
      <c r="I455" s="386"/>
      <c r="J455" s="386">
        <f t="shared" si="6"/>
        <v>0</v>
      </c>
      <c r="K455" s="387"/>
      <c r="L455" s="399"/>
      <c r="M455" s="390"/>
      <c r="N455" s="395"/>
      <c r="O455" s="390"/>
      <c r="P455" s="460"/>
      <c r="Q455" s="460"/>
      <c r="R455" s="460"/>
      <c r="S455" s="460"/>
      <c r="T455" s="460"/>
      <c r="U455" s="460"/>
      <c r="V455" s="460"/>
      <c r="W455" s="460"/>
      <c r="X455" s="460"/>
      <c r="Y455" s="460"/>
      <c r="Z455" s="460"/>
      <c r="AA455" s="460"/>
      <c r="AB455" s="460"/>
      <c r="AC455" s="460"/>
    </row>
    <row r="456" spans="1:29" s="29" customFormat="1" ht="19.5">
      <c r="A456" s="211"/>
      <c r="B456" s="211"/>
      <c r="C456" s="391"/>
      <c r="D456" s="212"/>
      <c r="E456" s="391"/>
      <c r="F456" s="390"/>
      <c r="G456" s="386"/>
      <c r="H456" s="386"/>
      <c r="I456" s="386"/>
      <c r="J456" s="386">
        <f t="shared" si="6"/>
        <v>0</v>
      </c>
      <c r="K456" s="387"/>
      <c r="L456" s="399"/>
      <c r="M456" s="390"/>
      <c r="N456" s="395"/>
      <c r="O456" s="390"/>
      <c r="P456" s="460"/>
      <c r="Q456" s="460"/>
      <c r="R456" s="460"/>
      <c r="S456" s="460"/>
      <c r="T456" s="460"/>
      <c r="U456" s="460"/>
      <c r="V456" s="460"/>
      <c r="W456" s="460"/>
      <c r="X456" s="460"/>
      <c r="Y456" s="460"/>
      <c r="Z456" s="460"/>
      <c r="AA456" s="460"/>
      <c r="AB456" s="460"/>
      <c r="AC456" s="460"/>
    </row>
    <row r="457" spans="1:29" s="29" customFormat="1" ht="19.5">
      <c r="A457" s="211"/>
      <c r="B457" s="211"/>
      <c r="C457" s="391"/>
      <c r="D457" s="212"/>
      <c r="E457" s="391"/>
      <c r="F457" s="390"/>
      <c r="G457" s="386"/>
      <c r="H457" s="386"/>
      <c r="I457" s="386"/>
      <c r="J457" s="386">
        <f t="shared" si="6"/>
        <v>0</v>
      </c>
      <c r="K457" s="387"/>
      <c r="L457" s="399"/>
      <c r="M457" s="390"/>
      <c r="N457" s="395"/>
      <c r="O457" s="390"/>
      <c r="P457" s="460"/>
      <c r="Q457" s="460"/>
      <c r="R457" s="460"/>
      <c r="S457" s="460"/>
      <c r="T457" s="460"/>
      <c r="U457" s="460"/>
      <c r="V457" s="460"/>
      <c r="W457" s="460"/>
      <c r="X457" s="460"/>
      <c r="Y457" s="460"/>
      <c r="Z457" s="460"/>
      <c r="AA457" s="460"/>
      <c r="AB457" s="460"/>
      <c r="AC457" s="460"/>
    </row>
    <row r="458" spans="1:29" s="29" customFormat="1" ht="19.5">
      <c r="A458" s="211"/>
      <c r="B458" s="211"/>
      <c r="C458" s="391"/>
      <c r="D458" s="212"/>
      <c r="E458" s="391"/>
      <c r="F458" s="390"/>
      <c r="G458" s="386"/>
      <c r="H458" s="386"/>
      <c r="I458" s="386"/>
      <c r="J458" s="386">
        <f t="shared" si="6"/>
        <v>0</v>
      </c>
      <c r="K458" s="387"/>
      <c r="L458" s="399"/>
      <c r="M458" s="390"/>
      <c r="N458" s="395"/>
      <c r="O458" s="390"/>
      <c r="P458" s="460"/>
      <c r="Q458" s="460"/>
      <c r="R458" s="460"/>
      <c r="S458" s="460"/>
      <c r="T458" s="460"/>
      <c r="U458" s="460"/>
      <c r="V458" s="460"/>
      <c r="W458" s="460"/>
      <c r="X458" s="460"/>
      <c r="Y458" s="460"/>
      <c r="Z458" s="460"/>
      <c r="AA458" s="460"/>
      <c r="AB458" s="460"/>
      <c r="AC458" s="460"/>
    </row>
    <row r="459" spans="1:29" s="29" customFormat="1" ht="19.5">
      <c r="A459" s="211"/>
      <c r="B459" s="211"/>
      <c r="C459" s="391"/>
      <c r="D459" s="212"/>
      <c r="E459" s="391"/>
      <c r="F459" s="390"/>
      <c r="G459" s="386"/>
      <c r="H459" s="386"/>
      <c r="I459" s="386"/>
      <c r="J459" s="386">
        <f t="shared" si="6"/>
        <v>0</v>
      </c>
      <c r="K459" s="387"/>
      <c r="L459" s="399"/>
      <c r="M459" s="390"/>
      <c r="N459" s="395"/>
      <c r="O459" s="390"/>
      <c r="P459" s="460"/>
      <c r="Q459" s="460"/>
      <c r="R459" s="460"/>
      <c r="S459" s="460"/>
      <c r="T459" s="460"/>
      <c r="U459" s="460"/>
      <c r="V459" s="460"/>
      <c r="W459" s="460"/>
      <c r="X459" s="460"/>
      <c r="Y459" s="460"/>
      <c r="Z459" s="460"/>
      <c r="AA459" s="460"/>
      <c r="AB459" s="460"/>
      <c r="AC459" s="460"/>
    </row>
    <row r="460" spans="1:29" s="29" customFormat="1" ht="19.5">
      <c r="A460" s="211"/>
      <c r="B460" s="211"/>
      <c r="C460" s="391"/>
      <c r="D460" s="212"/>
      <c r="E460" s="391"/>
      <c r="F460" s="390"/>
      <c r="G460" s="386"/>
      <c r="H460" s="386"/>
      <c r="I460" s="386"/>
      <c r="J460" s="386">
        <f t="shared" si="6"/>
        <v>0</v>
      </c>
      <c r="K460" s="387"/>
      <c r="L460" s="399"/>
      <c r="M460" s="390"/>
      <c r="N460" s="395"/>
      <c r="O460" s="390"/>
      <c r="P460" s="460"/>
      <c r="Q460" s="460"/>
      <c r="R460" s="460"/>
      <c r="S460" s="460"/>
      <c r="T460" s="460"/>
      <c r="U460" s="460"/>
      <c r="V460" s="460"/>
      <c r="W460" s="460"/>
      <c r="X460" s="460"/>
      <c r="Y460" s="460"/>
      <c r="Z460" s="460"/>
      <c r="AA460" s="460"/>
      <c r="AB460" s="460"/>
      <c r="AC460" s="460"/>
    </row>
    <row r="461" spans="1:29" s="29" customFormat="1" ht="19.5">
      <c r="A461" s="211"/>
      <c r="B461" s="211"/>
      <c r="C461" s="391"/>
      <c r="D461" s="212"/>
      <c r="E461" s="391"/>
      <c r="F461" s="390"/>
      <c r="G461" s="386"/>
      <c r="H461" s="386"/>
      <c r="I461" s="386"/>
      <c r="J461" s="386">
        <f t="shared" si="6"/>
        <v>0</v>
      </c>
      <c r="K461" s="387"/>
      <c r="L461" s="399"/>
      <c r="M461" s="390"/>
      <c r="N461" s="395"/>
      <c r="O461" s="390"/>
      <c r="P461" s="460"/>
      <c r="Q461" s="460"/>
      <c r="R461" s="460"/>
      <c r="S461" s="460"/>
      <c r="T461" s="460"/>
      <c r="U461" s="460"/>
      <c r="V461" s="460"/>
      <c r="W461" s="460"/>
      <c r="X461" s="460"/>
      <c r="Y461" s="460"/>
      <c r="Z461" s="460"/>
      <c r="AA461" s="460"/>
      <c r="AB461" s="460"/>
      <c r="AC461" s="460"/>
    </row>
    <row r="462" spans="1:29" s="29" customFormat="1" ht="19.5">
      <c r="A462" s="211"/>
      <c r="B462" s="211"/>
      <c r="C462" s="391"/>
      <c r="D462" s="212"/>
      <c r="E462" s="391"/>
      <c r="F462" s="390"/>
      <c r="G462" s="386"/>
      <c r="H462" s="386"/>
      <c r="I462" s="386"/>
      <c r="J462" s="386">
        <f t="shared" si="6"/>
        <v>0</v>
      </c>
      <c r="K462" s="387"/>
      <c r="L462" s="399"/>
      <c r="M462" s="390"/>
      <c r="N462" s="395"/>
      <c r="O462" s="390"/>
      <c r="P462" s="460"/>
      <c r="Q462" s="460"/>
      <c r="R462" s="460"/>
      <c r="S462" s="460"/>
      <c r="T462" s="460"/>
      <c r="U462" s="460"/>
      <c r="V462" s="460"/>
      <c r="W462" s="460"/>
      <c r="X462" s="460"/>
      <c r="Y462" s="460"/>
      <c r="Z462" s="460"/>
      <c r="AA462" s="460"/>
      <c r="AB462" s="460"/>
      <c r="AC462" s="460"/>
    </row>
    <row r="463" spans="1:29" s="29" customFormat="1" ht="19.5">
      <c r="A463" s="211"/>
      <c r="B463" s="211"/>
      <c r="C463" s="391"/>
      <c r="D463" s="212"/>
      <c r="E463" s="391"/>
      <c r="F463" s="390"/>
      <c r="G463" s="386"/>
      <c r="H463" s="386"/>
      <c r="I463" s="386"/>
      <c r="J463" s="386">
        <f t="shared" si="6"/>
        <v>0</v>
      </c>
      <c r="K463" s="387"/>
      <c r="L463" s="399"/>
      <c r="M463" s="390"/>
      <c r="N463" s="395"/>
      <c r="O463" s="390"/>
      <c r="P463" s="460"/>
      <c r="Q463" s="460"/>
      <c r="R463" s="460"/>
      <c r="S463" s="460"/>
      <c r="T463" s="460"/>
      <c r="U463" s="460"/>
      <c r="V463" s="460"/>
      <c r="W463" s="460"/>
      <c r="X463" s="460"/>
      <c r="Y463" s="460"/>
      <c r="Z463" s="460"/>
      <c r="AA463" s="460"/>
      <c r="AB463" s="460"/>
      <c r="AC463" s="460"/>
    </row>
    <row r="464" spans="1:29" s="29" customFormat="1" ht="19.5">
      <c r="A464" s="211"/>
      <c r="B464" s="211"/>
      <c r="C464" s="391"/>
      <c r="D464" s="212"/>
      <c r="E464" s="391"/>
      <c r="F464" s="390"/>
      <c r="G464" s="386"/>
      <c r="H464" s="386"/>
      <c r="I464" s="386"/>
      <c r="J464" s="386">
        <f t="shared" si="6"/>
        <v>0</v>
      </c>
      <c r="K464" s="387"/>
      <c r="L464" s="399"/>
      <c r="M464" s="390"/>
      <c r="N464" s="395"/>
      <c r="O464" s="390"/>
      <c r="P464" s="460"/>
      <c r="Q464" s="460"/>
      <c r="R464" s="460"/>
      <c r="S464" s="460"/>
      <c r="T464" s="460"/>
      <c r="U464" s="460"/>
      <c r="V464" s="460"/>
      <c r="W464" s="460"/>
      <c r="X464" s="460"/>
      <c r="Y464" s="460"/>
      <c r="Z464" s="460"/>
      <c r="AA464" s="460"/>
      <c r="AB464" s="460"/>
      <c r="AC464" s="460"/>
    </row>
    <row r="465" spans="1:29" s="29" customFormat="1" ht="19.5">
      <c r="A465" s="211"/>
      <c r="B465" s="211"/>
      <c r="C465" s="391"/>
      <c r="D465" s="212"/>
      <c r="E465" s="391"/>
      <c r="F465" s="390"/>
      <c r="G465" s="386"/>
      <c r="H465" s="386"/>
      <c r="I465" s="386"/>
      <c r="J465" s="386">
        <f t="shared" si="6"/>
        <v>0</v>
      </c>
      <c r="K465" s="387"/>
      <c r="L465" s="399"/>
      <c r="M465" s="390"/>
      <c r="N465" s="395"/>
      <c r="O465" s="390"/>
      <c r="P465" s="460"/>
      <c r="Q465" s="460"/>
      <c r="R465" s="460"/>
      <c r="S465" s="460"/>
      <c r="T465" s="460"/>
      <c r="U465" s="460"/>
      <c r="V465" s="460"/>
      <c r="W465" s="460"/>
      <c r="X465" s="460"/>
      <c r="Y465" s="460"/>
      <c r="Z465" s="460"/>
      <c r="AA465" s="460"/>
      <c r="AB465" s="460"/>
      <c r="AC465" s="460"/>
    </row>
    <row r="466" spans="1:29" s="29" customFormat="1" ht="19.5">
      <c r="A466" s="211"/>
      <c r="B466" s="211"/>
      <c r="C466" s="391"/>
      <c r="D466" s="212"/>
      <c r="E466" s="391"/>
      <c r="F466" s="390"/>
      <c r="G466" s="386"/>
      <c r="H466" s="386"/>
      <c r="I466" s="386"/>
      <c r="J466" s="386">
        <f t="shared" si="6"/>
        <v>0</v>
      </c>
      <c r="K466" s="387"/>
      <c r="L466" s="399"/>
      <c r="M466" s="390"/>
      <c r="N466" s="395"/>
      <c r="O466" s="390"/>
      <c r="P466" s="460"/>
      <c r="Q466" s="460"/>
      <c r="R466" s="460"/>
      <c r="S466" s="460"/>
      <c r="T466" s="460"/>
      <c r="U466" s="460"/>
      <c r="V466" s="460"/>
      <c r="W466" s="460"/>
      <c r="X466" s="460"/>
      <c r="Y466" s="460"/>
      <c r="Z466" s="460"/>
      <c r="AA466" s="460"/>
      <c r="AB466" s="460"/>
      <c r="AC466" s="460"/>
    </row>
    <row r="467" spans="1:29" s="29" customFormat="1" ht="19.5">
      <c r="A467" s="211"/>
      <c r="B467" s="211"/>
      <c r="C467" s="391"/>
      <c r="D467" s="212"/>
      <c r="E467" s="391"/>
      <c r="F467" s="390"/>
      <c r="G467" s="386"/>
      <c r="H467" s="386"/>
      <c r="I467" s="386"/>
      <c r="J467" s="386">
        <f t="shared" si="6"/>
        <v>0</v>
      </c>
      <c r="K467" s="387"/>
      <c r="L467" s="399"/>
      <c r="M467" s="390"/>
      <c r="N467" s="395"/>
      <c r="O467" s="390"/>
      <c r="P467" s="460"/>
      <c r="Q467" s="460"/>
      <c r="R467" s="460"/>
      <c r="S467" s="460"/>
      <c r="T467" s="460"/>
      <c r="U467" s="460"/>
      <c r="V467" s="460"/>
      <c r="W467" s="460"/>
      <c r="X467" s="460"/>
      <c r="Y467" s="460"/>
      <c r="Z467" s="460"/>
      <c r="AA467" s="460"/>
      <c r="AB467" s="460"/>
      <c r="AC467" s="460"/>
    </row>
    <row r="468" spans="1:29" s="29" customFormat="1" ht="19.5">
      <c r="A468" s="211"/>
      <c r="B468" s="211"/>
      <c r="C468" s="391"/>
      <c r="D468" s="212"/>
      <c r="E468" s="391"/>
      <c r="F468" s="390"/>
      <c r="G468" s="386"/>
      <c r="H468" s="386"/>
      <c r="I468" s="386"/>
      <c r="J468" s="386">
        <f t="shared" si="6"/>
        <v>0</v>
      </c>
      <c r="K468" s="387"/>
      <c r="L468" s="399"/>
      <c r="M468" s="390"/>
      <c r="N468" s="395"/>
      <c r="O468" s="390"/>
      <c r="P468" s="460"/>
      <c r="Q468" s="460"/>
      <c r="R468" s="460"/>
      <c r="S468" s="460"/>
      <c r="T468" s="460"/>
      <c r="U468" s="460"/>
      <c r="V468" s="460"/>
      <c r="W468" s="460"/>
      <c r="X468" s="460"/>
      <c r="Y468" s="460"/>
      <c r="Z468" s="460"/>
      <c r="AA468" s="460"/>
      <c r="AB468" s="460"/>
      <c r="AC468" s="460"/>
    </row>
    <row r="469" spans="1:29" s="29" customFormat="1" ht="19.5">
      <c r="A469" s="211"/>
      <c r="B469" s="211"/>
      <c r="C469" s="391"/>
      <c r="D469" s="212"/>
      <c r="E469" s="391"/>
      <c r="F469" s="390"/>
      <c r="G469" s="386"/>
      <c r="H469" s="386"/>
      <c r="I469" s="386"/>
      <c r="J469" s="386">
        <f t="shared" si="6"/>
        <v>0</v>
      </c>
      <c r="K469" s="387"/>
      <c r="L469" s="399"/>
      <c r="M469" s="390"/>
      <c r="N469" s="395"/>
      <c r="O469" s="390"/>
      <c r="P469" s="460"/>
      <c r="Q469" s="460"/>
      <c r="R469" s="460"/>
      <c r="S469" s="460"/>
      <c r="T469" s="460"/>
      <c r="U469" s="460"/>
      <c r="V469" s="460"/>
      <c r="W469" s="460"/>
      <c r="X469" s="460"/>
      <c r="Y469" s="460"/>
      <c r="Z469" s="460"/>
      <c r="AA469" s="460"/>
      <c r="AB469" s="460"/>
      <c r="AC469" s="460"/>
    </row>
    <row r="470" spans="1:29" s="29" customFormat="1" ht="19.5">
      <c r="A470" s="211"/>
      <c r="B470" s="211"/>
      <c r="C470" s="391"/>
      <c r="D470" s="212"/>
      <c r="E470" s="391"/>
      <c r="F470" s="390"/>
      <c r="G470" s="386"/>
      <c r="H470" s="386"/>
      <c r="I470" s="386"/>
      <c r="J470" s="386">
        <f t="shared" si="6"/>
        <v>0</v>
      </c>
      <c r="K470" s="387"/>
      <c r="L470" s="399"/>
      <c r="M470" s="390"/>
      <c r="N470" s="395"/>
      <c r="O470" s="390"/>
      <c r="P470" s="460"/>
      <c r="Q470" s="460"/>
      <c r="R470" s="460"/>
      <c r="S470" s="460"/>
      <c r="T470" s="460"/>
      <c r="U470" s="460"/>
      <c r="V470" s="460"/>
      <c r="W470" s="460"/>
      <c r="X470" s="460"/>
      <c r="Y470" s="460"/>
      <c r="Z470" s="460"/>
      <c r="AA470" s="460"/>
      <c r="AB470" s="460"/>
      <c r="AC470" s="460"/>
    </row>
    <row r="471" spans="1:29" s="29" customFormat="1" ht="19.5">
      <c r="A471" s="211"/>
      <c r="B471" s="211"/>
      <c r="C471" s="391"/>
      <c r="D471" s="212"/>
      <c r="E471" s="391"/>
      <c r="F471" s="390"/>
      <c r="G471" s="386"/>
      <c r="H471" s="386"/>
      <c r="I471" s="386"/>
      <c r="J471" s="386">
        <f t="shared" si="6"/>
        <v>0</v>
      </c>
      <c r="K471" s="387"/>
      <c r="L471" s="399"/>
      <c r="M471" s="390"/>
      <c r="N471" s="395"/>
      <c r="O471" s="390"/>
      <c r="P471" s="460"/>
      <c r="Q471" s="460"/>
      <c r="R471" s="460"/>
      <c r="S471" s="460"/>
      <c r="T471" s="460"/>
      <c r="U471" s="460"/>
      <c r="V471" s="460"/>
      <c r="W471" s="460"/>
      <c r="X471" s="460"/>
      <c r="Y471" s="460"/>
      <c r="Z471" s="460"/>
      <c r="AA471" s="460"/>
      <c r="AB471" s="460"/>
      <c r="AC471" s="460"/>
    </row>
    <row r="472" spans="1:29" s="29" customFormat="1" ht="19.5">
      <c r="A472" s="211"/>
      <c r="B472" s="211"/>
      <c r="C472" s="391"/>
      <c r="D472" s="212"/>
      <c r="E472" s="391"/>
      <c r="F472" s="390"/>
      <c r="G472" s="386"/>
      <c r="H472" s="386"/>
      <c r="I472" s="386"/>
      <c r="J472" s="386">
        <f t="shared" si="6"/>
        <v>0</v>
      </c>
      <c r="K472" s="387"/>
      <c r="L472" s="399"/>
      <c r="M472" s="390"/>
      <c r="N472" s="395"/>
      <c r="O472" s="390"/>
      <c r="P472" s="460"/>
      <c r="Q472" s="460"/>
      <c r="R472" s="460"/>
      <c r="S472" s="460"/>
      <c r="T472" s="460"/>
      <c r="U472" s="460"/>
      <c r="V472" s="460"/>
      <c r="W472" s="460"/>
      <c r="X472" s="460"/>
      <c r="Y472" s="460"/>
      <c r="Z472" s="460"/>
      <c r="AA472" s="460"/>
      <c r="AB472" s="460"/>
      <c r="AC472" s="460"/>
    </row>
    <row r="473" spans="1:29" s="29" customFormat="1" ht="19.5">
      <c r="A473" s="211"/>
      <c r="B473" s="211"/>
      <c r="C473" s="391"/>
      <c r="D473" s="212"/>
      <c r="E473" s="391"/>
      <c r="F473" s="390"/>
      <c r="G473" s="386"/>
      <c r="H473" s="386"/>
      <c r="I473" s="386"/>
      <c r="J473" s="386">
        <f t="shared" si="6"/>
        <v>0</v>
      </c>
      <c r="K473" s="387"/>
      <c r="L473" s="399"/>
      <c r="M473" s="390"/>
      <c r="N473" s="395"/>
      <c r="O473" s="390"/>
      <c r="P473" s="460"/>
      <c r="Q473" s="460"/>
      <c r="R473" s="460"/>
      <c r="S473" s="460"/>
      <c r="T473" s="460"/>
      <c r="U473" s="460"/>
      <c r="V473" s="460"/>
      <c r="W473" s="460"/>
      <c r="X473" s="460"/>
      <c r="Y473" s="460"/>
      <c r="Z473" s="460"/>
      <c r="AA473" s="460"/>
      <c r="AB473" s="460"/>
      <c r="AC473" s="460"/>
    </row>
    <row r="474" spans="1:29" s="29" customFormat="1" ht="19.5">
      <c r="A474" s="211"/>
      <c r="B474" s="211"/>
      <c r="C474" s="391"/>
      <c r="D474" s="212"/>
      <c r="E474" s="391"/>
      <c r="F474" s="390"/>
      <c r="G474" s="386"/>
      <c r="H474" s="386"/>
      <c r="I474" s="386"/>
      <c r="J474" s="386">
        <f t="shared" si="6"/>
        <v>0</v>
      </c>
      <c r="K474" s="387"/>
      <c r="L474" s="399"/>
      <c r="M474" s="390"/>
      <c r="N474" s="395"/>
      <c r="O474" s="390"/>
      <c r="P474" s="460"/>
      <c r="Q474" s="460"/>
      <c r="R474" s="460"/>
      <c r="S474" s="460"/>
      <c r="T474" s="460"/>
      <c r="U474" s="460"/>
      <c r="V474" s="460"/>
      <c r="W474" s="460"/>
      <c r="X474" s="460"/>
      <c r="Y474" s="460"/>
      <c r="Z474" s="460"/>
      <c r="AA474" s="460"/>
      <c r="AB474" s="460"/>
      <c r="AC474" s="460"/>
    </row>
    <row r="475" spans="1:29" s="29" customFormat="1" ht="19.5">
      <c r="A475" s="211"/>
      <c r="B475" s="211"/>
      <c r="C475" s="391"/>
      <c r="D475" s="212"/>
      <c r="E475" s="391"/>
      <c r="F475" s="390"/>
      <c r="G475" s="386"/>
      <c r="H475" s="386"/>
      <c r="I475" s="386"/>
      <c r="J475" s="386">
        <f t="shared" si="6"/>
        <v>0</v>
      </c>
      <c r="K475" s="387"/>
      <c r="L475" s="399"/>
      <c r="M475" s="390"/>
      <c r="N475" s="395"/>
      <c r="O475" s="390"/>
      <c r="P475" s="460"/>
      <c r="Q475" s="460"/>
      <c r="R475" s="460"/>
      <c r="S475" s="460"/>
      <c r="T475" s="460"/>
      <c r="U475" s="460"/>
      <c r="V475" s="460"/>
      <c r="W475" s="460"/>
      <c r="X475" s="460"/>
      <c r="Y475" s="460"/>
      <c r="Z475" s="460"/>
      <c r="AA475" s="460"/>
      <c r="AB475" s="460"/>
      <c r="AC475" s="460"/>
    </row>
    <row r="476" spans="1:29" s="29" customFormat="1" ht="19.5">
      <c r="A476" s="211"/>
      <c r="B476" s="211"/>
      <c r="C476" s="391"/>
      <c r="D476" s="212"/>
      <c r="E476" s="391"/>
      <c r="F476" s="390"/>
      <c r="G476" s="386"/>
      <c r="H476" s="386"/>
      <c r="I476" s="386"/>
      <c r="J476" s="386">
        <f t="shared" si="6"/>
        <v>0</v>
      </c>
      <c r="K476" s="387"/>
      <c r="L476" s="399"/>
      <c r="M476" s="390"/>
      <c r="N476" s="395"/>
      <c r="O476" s="390"/>
      <c r="P476" s="460"/>
      <c r="Q476" s="460"/>
      <c r="R476" s="460"/>
      <c r="S476" s="460"/>
      <c r="T476" s="460"/>
      <c r="U476" s="460"/>
      <c r="V476" s="460"/>
      <c r="W476" s="460"/>
      <c r="X476" s="460"/>
      <c r="Y476" s="460"/>
      <c r="Z476" s="460"/>
      <c r="AA476" s="460"/>
      <c r="AB476" s="460"/>
      <c r="AC476" s="460"/>
    </row>
    <row r="477" spans="1:29" s="29" customFormat="1" ht="19.5">
      <c r="A477" s="211"/>
      <c r="B477" s="211"/>
      <c r="C477" s="391"/>
      <c r="D477" s="212"/>
      <c r="E477" s="391"/>
      <c r="F477" s="390"/>
      <c r="G477" s="386"/>
      <c r="H477" s="386"/>
      <c r="I477" s="386"/>
      <c r="J477" s="386">
        <f t="shared" si="6"/>
        <v>0</v>
      </c>
      <c r="K477" s="387"/>
      <c r="L477" s="399"/>
      <c r="M477" s="390"/>
      <c r="N477" s="395"/>
      <c r="O477" s="390"/>
      <c r="P477" s="460"/>
      <c r="Q477" s="460"/>
      <c r="R477" s="460"/>
      <c r="S477" s="460"/>
      <c r="T477" s="460"/>
      <c r="U477" s="460"/>
      <c r="V477" s="460"/>
      <c r="W477" s="460"/>
      <c r="X477" s="460"/>
      <c r="Y477" s="460"/>
      <c r="Z477" s="460"/>
      <c r="AA477" s="460"/>
      <c r="AB477" s="460"/>
      <c r="AC477" s="460"/>
    </row>
    <row r="478" spans="1:29" s="29" customFormat="1" ht="19.5">
      <c r="A478" s="211"/>
      <c r="B478" s="211"/>
      <c r="C478" s="391"/>
      <c r="D478" s="212"/>
      <c r="E478" s="391"/>
      <c r="F478" s="390"/>
      <c r="G478" s="386"/>
      <c r="H478" s="386"/>
      <c r="I478" s="386"/>
      <c r="J478" s="386">
        <f t="shared" si="6"/>
        <v>0</v>
      </c>
      <c r="K478" s="387"/>
      <c r="L478" s="399"/>
      <c r="M478" s="390"/>
      <c r="N478" s="395"/>
      <c r="O478" s="390"/>
      <c r="P478" s="460"/>
      <c r="Q478" s="460"/>
      <c r="R478" s="460"/>
      <c r="S478" s="460"/>
      <c r="T478" s="460"/>
      <c r="U478" s="460"/>
      <c r="V478" s="460"/>
      <c r="W478" s="460"/>
      <c r="X478" s="460"/>
      <c r="Y478" s="460"/>
      <c r="Z478" s="460"/>
      <c r="AA478" s="460"/>
      <c r="AB478" s="460"/>
      <c r="AC478" s="460"/>
    </row>
    <row r="479" spans="1:29" s="29" customFormat="1" ht="19.5">
      <c r="A479" s="211"/>
      <c r="B479" s="211"/>
      <c r="C479" s="391"/>
      <c r="D479" s="212"/>
      <c r="E479" s="391"/>
      <c r="F479" s="390"/>
      <c r="G479" s="386"/>
      <c r="H479" s="386"/>
      <c r="I479" s="386"/>
      <c r="J479" s="386">
        <f t="shared" si="6"/>
        <v>0</v>
      </c>
      <c r="K479" s="387"/>
      <c r="L479" s="399"/>
      <c r="M479" s="390"/>
      <c r="N479" s="395"/>
      <c r="O479" s="390"/>
      <c r="P479" s="460"/>
      <c r="Q479" s="460"/>
      <c r="R479" s="460"/>
      <c r="S479" s="460"/>
      <c r="T479" s="460"/>
      <c r="U479" s="460"/>
      <c r="V479" s="460"/>
      <c r="W479" s="460"/>
      <c r="X479" s="460"/>
      <c r="Y479" s="460"/>
      <c r="Z479" s="460"/>
      <c r="AA479" s="460"/>
      <c r="AB479" s="460"/>
      <c r="AC479" s="460"/>
    </row>
    <row r="480" spans="1:29" s="29" customFormat="1" ht="19.5">
      <c r="A480" s="211"/>
      <c r="B480" s="211"/>
      <c r="C480" s="391"/>
      <c r="D480" s="212"/>
      <c r="E480" s="391"/>
      <c r="F480" s="390"/>
      <c r="G480" s="386"/>
      <c r="H480" s="386"/>
      <c r="I480" s="386"/>
      <c r="J480" s="386">
        <f t="shared" si="6"/>
        <v>0</v>
      </c>
      <c r="K480" s="387"/>
      <c r="L480" s="399"/>
      <c r="M480" s="390"/>
      <c r="N480" s="395"/>
      <c r="O480" s="390"/>
      <c r="P480" s="460"/>
      <c r="Q480" s="460"/>
      <c r="R480" s="460"/>
      <c r="S480" s="460"/>
      <c r="T480" s="460"/>
      <c r="U480" s="460"/>
      <c r="V480" s="460"/>
      <c r="W480" s="460"/>
      <c r="X480" s="460"/>
      <c r="Y480" s="460"/>
      <c r="Z480" s="460"/>
      <c r="AA480" s="460"/>
      <c r="AB480" s="460"/>
      <c r="AC480" s="460"/>
    </row>
    <row r="481" spans="1:29" s="29" customFormat="1" ht="19.5">
      <c r="A481" s="211"/>
      <c r="B481" s="211"/>
      <c r="C481" s="391"/>
      <c r="D481" s="212"/>
      <c r="E481" s="391"/>
      <c r="F481" s="390"/>
      <c r="G481" s="386"/>
      <c r="H481" s="386"/>
      <c r="I481" s="386"/>
      <c r="J481" s="386">
        <f t="shared" si="6"/>
        <v>0</v>
      </c>
      <c r="K481" s="387"/>
      <c r="L481" s="399"/>
      <c r="M481" s="390"/>
      <c r="N481" s="395"/>
      <c r="O481" s="390"/>
      <c r="P481" s="460"/>
      <c r="Q481" s="460"/>
      <c r="R481" s="460"/>
      <c r="S481" s="460"/>
      <c r="T481" s="460"/>
      <c r="U481" s="460"/>
      <c r="V481" s="460"/>
      <c r="W481" s="460"/>
      <c r="X481" s="460"/>
      <c r="Y481" s="460"/>
      <c r="Z481" s="460"/>
      <c r="AA481" s="460"/>
      <c r="AB481" s="460"/>
      <c r="AC481" s="460"/>
    </row>
    <row r="482" spans="1:29" s="29" customFormat="1" ht="19.5">
      <c r="A482" s="211"/>
      <c r="B482" s="211"/>
      <c r="C482" s="391"/>
      <c r="D482" s="212"/>
      <c r="E482" s="391"/>
      <c r="F482" s="390"/>
      <c r="G482" s="386"/>
      <c r="H482" s="386"/>
      <c r="I482" s="386"/>
      <c r="J482" s="386">
        <f t="shared" si="6"/>
        <v>0</v>
      </c>
      <c r="K482" s="387"/>
      <c r="L482" s="399"/>
      <c r="M482" s="390"/>
      <c r="N482" s="395"/>
      <c r="O482" s="390"/>
      <c r="P482" s="460"/>
      <c r="Q482" s="460"/>
      <c r="R482" s="460"/>
      <c r="S482" s="460"/>
      <c r="T482" s="460"/>
      <c r="U482" s="460"/>
      <c r="V482" s="460"/>
      <c r="W482" s="460"/>
      <c r="X482" s="460"/>
      <c r="Y482" s="460"/>
      <c r="Z482" s="460"/>
      <c r="AA482" s="460"/>
      <c r="AB482" s="460"/>
      <c r="AC482" s="460"/>
    </row>
    <row r="483" spans="1:29" s="29" customFormat="1" ht="19.5">
      <c r="A483" s="211"/>
      <c r="B483" s="211"/>
      <c r="C483" s="391"/>
      <c r="D483" s="212"/>
      <c r="E483" s="391"/>
      <c r="F483" s="390"/>
      <c r="G483" s="386"/>
      <c r="H483" s="386"/>
      <c r="I483" s="386"/>
      <c r="J483" s="386">
        <f t="shared" si="6"/>
        <v>0</v>
      </c>
      <c r="K483" s="387"/>
      <c r="L483" s="399"/>
      <c r="M483" s="390"/>
      <c r="N483" s="395"/>
      <c r="O483" s="390"/>
      <c r="P483" s="460"/>
      <c r="Q483" s="460"/>
      <c r="R483" s="460"/>
      <c r="S483" s="460"/>
      <c r="T483" s="460"/>
      <c r="U483" s="460"/>
      <c r="V483" s="460"/>
      <c r="W483" s="460"/>
      <c r="X483" s="460"/>
      <c r="Y483" s="460"/>
      <c r="Z483" s="460"/>
      <c r="AA483" s="460"/>
      <c r="AB483" s="460"/>
      <c r="AC483" s="460"/>
    </row>
    <row r="484" spans="1:29" s="29" customFormat="1" ht="19.5">
      <c r="A484" s="211"/>
      <c r="B484" s="211"/>
      <c r="C484" s="391"/>
      <c r="D484" s="212"/>
      <c r="E484" s="391"/>
      <c r="F484" s="390"/>
      <c r="G484" s="386"/>
      <c r="H484" s="386"/>
      <c r="I484" s="386"/>
      <c r="J484" s="386">
        <f t="shared" si="6"/>
        <v>0</v>
      </c>
      <c r="K484" s="387"/>
      <c r="L484" s="399"/>
      <c r="M484" s="390"/>
      <c r="N484" s="395"/>
      <c r="O484" s="390"/>
      <c r="P484" s="460"/>
      <c r="Q484" s="460"/>
      <c r="R484" s="460"/>
      <c r="S484" s="460"/>
      <c r="T484" s="460"/>
      <c r="U484" s="460"/>
      <c r="V484" s="460"/>
      <c r="W484" s="460"/>
      <c r="X484" s="460"/>
      <c r="Y484" s="460"/>
      <c r="Z484" s="460"/>
      <c r="AA484" s="460"/>
      <c r="AB484" s="460"/>
      <c r="AC484" s="460"/>
    </row>
    <row r="485" spans="1:29" s="29" customFormat="1" ht="19.5">
      <c r="A485" s="211"/>
      <c r="B485" s="211"/>
      <c r="C485" s="391"/>
      <c r="D485" s="212"/>
      <c r="E485" s="391"/>
      <c r="F485" s="390"/>
      <c r="G485" s="386"/>
      <c r="H485" s="386"/>
      <c r="I485" s="386"/>
      <c r="J485" s="386">
        <f t="shared" ref="J485:J489" si="7">LEN(I485)</f>
        <v>0</v>
      </c>
      <c r="K485" s="387"/>
      <c r="L485" s="399"/>
      <c r="M485" s="390"/>
      <c r="N485" s="395"/>
      <c r="O485" s="390"/>
      <c r="P485" s="460"/>
      <c r="Q485" s="460"/>
      <c r="R485" s="460"/>
      <c r="S485" s="460"/>
      <c r="T485" s="460"/>
      <c r="U485" s="460"/>
      <c r="V485" s="460"/>
      <c r="W485" s="460"/>
      <c r="X485" s="460"/>
      <c r="Y485" s="460"/>
      <c r="Z485" s="460"/>
      <c r="AA485" s="460"/>
      <c r="AB485" s="460"/>
      <c r="AC485" s="460"/>
    </row>
    <row r="486" spans="1:29" s="29" customFormat="1" ht="19.5">
      <c r="A486" s="211"/>
      <c r="B486" s="211"/>
      <c r="C486" s="391"/>
      <c r="D486" s="212"/>
      <c r="E486" s="391"/>
      <c r="F486" s="390"/>
      <c r="G486" s="386"/>
      <c r="H486" s="386"/>
      <c r="I486" s="386"/>
      <c r="J486" s="386">
        <f t="shared" si="7"/>
        <v>0</v>
      </c>
      <c r="K486" s="387"/>
      <c r="L486" s="399"/>
      <c r="M486" s="390"/>
      <c r="N486" s="395"/>
      <c r="O486" s="390"/>
      <c r="P486" s="460"/>
      <c r="Q486" s="460"/>
      <c r="R486" s="460"/>
      <c r="S486" s="460"/>
      <c r="T486" s="460"/>
      <c r="U486" s="460"/>
      <c r="V486" s="460"/>
      <c r="W486" s="460"/>
      <c r="X486" s="460"/>
      <c r="Y486" s="460"/>
      <c r="Z486" s="460"/>
      <c r="AA486" s="460"/>
      <c r="AB486" s="460"/>
      <c r="AC486" s="460"/>
    </row>
    <row r="487" spans="1:29" s="29" customFormat="1" ht="19.5">
      <c r="A487" s="211"/>
      <c r="B487" s="211"/>
      <c r="C487" s="391"/>
      <c r="D487" s="212"/>
      <c r="E487" s="391"/>
      <c r="F487" s="390"/>
      <c r="G487" s="386"/>
      <c r="H487" s="386"/>
      <c r="I487" s="386"/>
      <c r="J487" s="386">
        <f t="shared" si="7"/>
        <v>0</v>
      </c>
      <c r="K487" s="387"/>
      <c r="L487" s="399"/>
      <c r="M487" s="390"/>
      <c r="N487" s="395"/>
      <c r="O487" s="390"/>
      <c r="P487" s="460"/>
      <c r="Q487" s="460"/>
      <c r="R487" s="460"/>
      <c r="S487" s="460"/>
      <c r="T487" s="460"/>
      <c r="U487" s="460"/>
      <c r="V487" s="460"/>
      <c r="W487" s="460"/>
      <c r="X487" s="460"/>
      <c r="Y487" s="460"/>
      <c r="Z487" s="460"/>
      <c r="AA487" s="460"/>
      <c r="AB487" s="460"/>
      <c r="AC487" s="460"/>
    </row>
    <row r="488" spans="1:29" s="29" customFormat="1" ht="19.5">
      <c r="A488" s="211"/>
      <c r="B488" s="211"/>
      <c r="C488" s="391"/>
      <c r="D488" s="212"/>
      <c r="E488" s="391"/>
      <c r="F488" s="390"/>
      <c r="G488" s="386"/>
      <c r="H488" s="386"/>
      <c r="I488" s="386"/>
      <c r="J488" s="386">
        <f t="shared" si="7"/>
        <v>0</v>
      </c>
      <c r="K488" s="387"/>
      <c r="L488" s="399"/>
      <c r="M488" s="390"/>
      <c r="N488" s="395"/>
      <c r="O488" s="390"/>
      <c r="P488" s="460"/>
      <c r="Q488" s="460"/>
      <c r="R488" s="460"/>
      <c r="S488" s="460"/>
      <c r="T488" s="460"/>
      <c r="U488" s="460"/>
      <c r="V488" s="460"/>
      <c r="W488" s="460"/>
      <c r="X488" s="460"/>
      <c r="Y488" s="460"/>
      <c r="Z488" s="460"/>
      <c r="AA488" s="460"/>
      <c r="AB488" s="460"/>
      <c r="AC488" s="460"/>
    </row>
    <row r="489" spans="1:29" s="29" customFormat="1" ht="19.5">
      <c r="A489" s="211"/>
      <c r="B489" s="211"/>
      <c r="C489" s="391"/>
      <c r="D489" s="212"/>
      <c r="E489" s="391"/>
      <c r="F489" s="390"/>
      <c r="G489" s="386"/>
      <c r="H489" s="386"/>
      <c r="I489" s="386"/>
      <c r="J489" s="386">
        <f t="shared" si="7"/>
        <v>0</v>
      </c>
      <c r="K489" s="387"/>
      <c r="L489" s="399"/>
      <c r="M489" s="390"/>
      <c r="N489" s="395"/>
      <c r="O489" s="390"/>
      <c r="P489" s="460"/>
      <c r="Q489" s="460"/>
      <c r="R489" s="460"/>
      <c r="S489" s="460"/>
      <c r="T489" s="460"/>
      <c r="U489" s="460"/>
      <c r="V489" s="460"/>
      <c r="W489" s="460"/>
      <c r="X489" s="460"/>
      <c r="Y489" s="460"/>
      <c r="Z489" s="460"/>
      <c r="AA489" s="460"/>
      <c r="AB489" s="460"/>
      <c r="AC489" s="460"/>
    </row>
    <row r="490" spans="1:29" s="29" customFormat="1" ht="19.5">
      <c r="A490" s="211"/>
      <c r="B490" s="211"/>
      <c r="C490" s="391"/>
      <c r="D490" s="212"/>
      <c r="E490" s="391"/>
      <c r="F490" s="390"/>
      <c r="G490" s="386"/>
      <c r="H490" s="386"/>
      <c r="I490" s="386"/>
      <c r="J490" s="386">
        <f t="shared" si="6"/>
        <v>0</v>
      </c>
      <c r="K490" s="387"/>
      <c r="L490" s="399"/>
      <c r="M490" s="390"/>
      <c r="N490" s="395"/>
      <c r="O490" s="390"/>
      <c r="P490" s="460"/>
      <c r="Q490" s="460"/>
      <c r="R490" s="460"/>
      <c r="S490" s="460"/>
      <c r="T490" s="460"/>
      <c r="U490" s="460"/>
      <c r="V490" s="460"/>
      <c r="W490" s="460"/>
      <c r="X490" s="460"/>
      <c r="Y490" s="460"/>
      <c r="Z490" s="460"/>
      <c r="AA490" s="460"/>
      <c r="AB490" s="460"/>
      <c r="AC490" s="460"/>
    </row>
    <row r="491" spans="1:29" s="29" customFormat="1" ht="19.5">
      <c r="A491" s="211"/>
      <c r="B491" s="211"/>
      <c r="C491" s="391"/>
      <c r="D491" s="212"/>
      <c r="E491" s="391"/>
      <c r="F491" s="390"/>
      <c r="G491" s="386"/>
      <c r="H491" s="386"/>
      <c r="I491" s="386"/>
      <c r="J491" s="386">
        <f t="shared" si="6"/>
        <v>0</v>
      </c>
      <c r="K491" s="387"/>
      <c r="L491" s="399"/>
      <c r="M491" s="390"/>
      <c r="N491" s="395"/>
      <c r="O491" s="390"/>
      <c r="P491" s="460"/>
      <c r="Q491" s="460"/>
      <c r="R491" s="460"/>
      <c r="S491" s="460"/>
      <c r="T491" s="460"/>
      <c r="U491" s="460"/>
      <c r="V491" s="460"/>
      <c r="W491" s="460"/>
      <c r="X491" s="460"/>
      <c r="Y491" s="460"/>
      <c r="Z491" s="460"/>
      <c r="AA491" s="460"/>
      <c r="AB491" s="460"/>
      <c r="AC491" s="460"/>
    </row>
    <row r="492" spans="1:29" s="29" customFormat="1" ht="19.5">
      <c r="A492" s="211"/>
      <c r="B492" s="211"/>
      <c r="C492" s="391"/>
      <c r="D492" s="212"/>
      <c r="E492" s="391"/>
      <c r="F492" s="390"/>
      <c r="G492" s="386"/>
      <c r="H492" s="386"/>
      <c r="I492" s="386"/>
      <c r="J492" s="386">
        <f t="shared" si="6"/>
        <v>0</v>
      </c>
      <c r="K492" s="387"/>
      <c r="L492" s="399"/>
      <c r="M492" s="390"/>
      <c r="N492" s="395"/>
      <c r="O492" s="390"/>
      <c r="P492" s="460"/>
      <c r="Q492" s="460"/>
      <c r="R492" s="460"/>
      <c r="S492" s="460"/>
      <c r="T492" s="460"/>
      <c r="U492" s="460"/>
      <c r="V492" s="460"/>
      <c r="W492" s="460"/>
      <c r="X492" s="460"/>
      <c r="Y492" s="460"/>
      <c r="Z492" s="460"/>
      <c r="AA492" s="460"/>
      <c r="AB492" s="460"/>
      <c r="AC492" s="460"/>
    </row>
    <row r="493" spans="1:29" s="29" customFormat="1" ht="19.5">
      <c r="A493" s="211"/>
      <c r="B493" s="211"/>
      <c r="C493" s="391"/>
      <c r="D493" s="212"/>
      <c r="E493" s="391"/>
      <c r="F493" s="390"/>
      <c r="G493" s="386"/>
      <c r="H493" s="386"/>
      <c r="I493" s="386"/>
      <c r="J493" s="386">
        <f t="shared" si="6"/>
        <v>0</v>
      </c>
      <c r="K493" s="387"/>
      <c r="L493" s="399"/>
      <c r="M493" s="390"/>
      <c r="N493" s="395"/>
      <c r="O493" s="390"/>
      <c r="P493" s="460"/>
      <c r="Q493" s="460"/>
      <c r="R493" s="460"/>
      <c r="S493" s="460"/>
      <c r="T493" s="460"/>
      <c r="U493" s="460"/>
      <c r="V493" s="460"/>
      <c r="W493" s="460"/>
      <c r="X493" s="460"/>
      <c r="Y493" s="460"/>
      <c r="Z493" s="460"/>
      <c r="AA493" s="460"/>
      <c r="AB493" s="460"/>
      <c r="AC493" s="460"/>
    </row>
    <row r="494" spans="1:29" s="29" customFormat="1" ht="19.5">
      <c r="A494" s="211"/>
      <c r="B494" s="211"/>
      <c r="C494" s="391"/>
      <c r="D494" s="212"/>
      <c r="E494" s="391"/>
      <c r="F494" s="390"/>
      <c r="G494" s="386"/>
      <c r="H494" s="386"/>
      <c r="I494" s="386"/>
      <c r="J494" s="386">
        <f t="shared" si="6"/>
        <v>0</v>
      </c>
      <c r="K494" s="387"/>
      <c r="L494" s="399"/>
      <c r="M494" s="390"/>
      <c r="N494" s="395"/>
      <c r="O494" s="390"/>
      <c r="P494" s="460"/>
      <c r="Q494" s="460"/>
      <c r="R494" s="460"/>
      <c r="S494" s="460"/>
      <c r="T494" s="460"/>
      <c r="U494" s="460"/>
      <c r="V494" s="460"/>
      <c r="W494" s="460"/>
      <c r="X494" s="460"/>
      <c r="Y494" s="460"/>
      <c r="Z494" s="460"/>
      <c r="AA494" s="460"/>
      <c r="AB494" s="460"/>
      <c r="AC494" s="460"/>
    </row>
    <row r="495" spans="1:29" s="29" customFormat="1" ht="19.5">
      <c r="A495" s="211"/>
      <c r="B495" s="211"/>
      <c r="C495" s="391"/>
      <c r="D495" s="212"/>
      <c r="E495" s="391"/>
      <c r="F495" s="390"/>
      <c r="G495" s="386"/>
      <c r="H495" s="386"/>
      <c r="I495" s="386"/>
      <c r="J495" s="386">
        <f t="shared" si="6"/>
        <v>0</v>
      </c>
      <c r="K495" s="387"/>
      <c r="L495" s="399"/>
      <c r="M495" s="390"/>
      <c r="N495" s="395"/>
      <c r="O495" s="390"/>
      <c r="P495" s="460"/>
      <c r="Q495" s="460"/>
      <c r="R495" s="460"/>
      <c r="S495" s="460"/>
      <c r="T495" s="460"/>
      <c r="U495" s="460"/>
      <c r="V495" s="460"/>
      <c r="W495" s="460"/>
      <c r="X495" s="460"/>
      <c r="Y495" s="460"/>
      <c r="Z495" s="460"/>
      <c r="AA495" s="460"/>
      <c r="AB495" s="460"/>
      <c r="AC495" s="460"/>
    </row>
    <row r="496" spans="1:29" s="29" customFormat="1" ht="19.5">
      <c r="A496" s="211"/>
      <c r="B496" s="211"/>
      <c r="C496" s="391"/>
      <c r="D496" s="212"/>
      <c r="E496" s="391"/>
      <c r="F496" s="390"/>
      <c r="G496" s="386"/>
      <c r="H496" s="386"/>
      <c r="I496" s="386"/>
      <c r="J496" s="386">
        <f t="shared" si="6"/>
        <v>0</v>
      </c>
      <c r="K496" s="387"/>
      <c r="L496" s="399"/>
      <c r="M496" s="390"/>
      <c r="N496" s="395"/>
      <c r="O496" s="390"/>
      <c r="P496" s="460"/>
      <c r="Q496" s="460"/>
      <c r="R496" s="460"/>
      <c r="S496" s="460"/>
      <c r="T496" s="460"/>
      <c r="U496" s="460"/>
      <c r="V496" s="460"/>
      <c r="W496" s="460"/>
      <c r="X496" s="460"/>
      <c r="Y496" s="460"/>
      <c r="Z496" s="460"/>
      <c r="AA496" s="460"/>
      <c r="AB496" s="460"/>
      <c r="AC496" s="460"/>
    </row>
    <row r="497" spans="1:29" s="29" customFormat="1" ht="19.5">
      <c r="A497" s="211"/>
      <c r="B497" s="211"/>
      <c r="C497" s="391"/>
      <c r="D497" s="212"/>
      <c r="E497" s="391"/>
      <c r="F497" s="390"/>
      <c r="G497" s="386"/>
      <c r="H497" s="386"/>
      <c r="I497" s="386"/>
      <c r="J497" s="386">
        <f t="shared" si="6"/>
        <v>0</v>
      </c>
      <c r="K497" s="387"/>
      <c r="L497" s="399"/>
      <c r="M497" s="390"/>
      <c r="N497" s="395"/>
      <c r="O497" s="390"/>
      <c r="P497" s="460"/>
      <c r="Q497" s="460"/>
      <c r="R497" s="460"/>
      <c r="S497" s="460"/>
      <c r="T497" s="460"/>
      <c r="U497" s="460"/>
      <c r="V497" s="460"/>
      <c r="W497" s="460"/>
      <c r="X497" s="460"/>
      <c r="Y497" s="460"/>
      <c r="Z497" s="460"/>
      <c r="AA497" s="460"/>
      <c r="AB497" s="460"/>
      <c r="AC497" s="460"/>
    </row>
    <row r="498" spans="1:29" s="29" customFormat="1" ht="19.5">
      <c r="A498" s="211"/>
      <c r="B498" s="211"/>
      <c r="C498" s="391"/>
      <c r="D498" s="212"/>
      <c r="E498" s="391"/>
      <c r="F498" s="390"/>
      <c r="G498" s="386"/>
      <c r="H498" s="386"/>
      <c r="I498" s="386"/>
      <c r="J498" s="386">
        <f t="shared" si="6"/>
        <v>0</v>
      </c>
      <c r="K498" s="387"/>
      <c r="L498" s="399"/>
      <c r="M498" s="390"/>
      <c r="N498" s="395"/>
      <c r="O498" s="390"/>
      <c r="P498" s="460"/>
      <c r="Q498" s="460"/>
      <c r="R498" s="460"/>
      <c r="S498" s="460"/>
      <c r="T498" s="460"/>
      <c r="U498" s="460"/>
      <c r="V498" s="460"/>
      <c r="W498" s="460"/>
      <c r="X498" s="460"/>
      <c r="Y498" s="460"/>
      <c r="Z498" s="460"/>
      <c r="AA498" s="460"/>
      <c r="AB498" s="460"/>
      <c r="AC498" s="460"/>
    </row>
    <row r="499" spans="1:29" s="29" customFormat="1" ht="19.5">
      <c r="A499" s="211"/>
      <c r="B499" s="211"/>
      <c r="C499" s="391"/>
      <c r="D499" s="212"/>
      <c r="E499" s="391"/>
      <c r="F499" s="390"/>
      <c r="G499" s="386"/>
      <c r="H499" s="386"/>
      <c r="I499" s="386"/>
      <c r="J499" s="386">
        <f t="shared" si="6"/>
        <v>0</v>
      </c>
      <c r="K499" s="387"/>
      <c r="L499" s="399"/>
      <c r="M499" s="390"/>
      <c r="N499" s="395"/>
      <c r="O499" s="390"/>
      <c r="P499" s="460"/>
      <c r="Q499" s="460"/>
      <c r="R499" s="460"/>
      <c r="S499" s="460"/>
      <c r="T499" s="460"/>
      <c r="U499" s="460"/>
      <c r="V499" s="460"/>
      <c r="W499" s="460"/>
      <c r="X499" s="460"/>
      <c r="Y499" s="460"/>
      <c r="Z499" s="460"/>
      <c r="AA499" s="460"/>
      <c r="AB499" s="460"/>
      <c r="AC499" s="460"/>
    </row>
    <row r="500" spans="1:29" s="29" customFormat="1" ht="19.5">
      <c r="A500" s="211"/>
      <c r="B500" s="211"/>
      <c r="C500" s="391"/>
      <c r="D500" s="212"/>
      <c r="E500" s="391"/>
      <c r="F500" s="390"/>
      <c r="G500" s="386"/>
      <c r="H500" s="386"/>
      <c r="I500" s="386"/>
      <c r="J500" s="386">
        <f t="shared" ref="J500" si="8">LEN(I500)</f>
        <v>0</v>
      </c>
      <c r="K500" s="387"/>
      <c r="L500" s="399"/>
      <c r="M500" s="390"/>
      <c r="N500" s="395"/>
      <c r="O500" s="390"/>
      <c r="P500" s="460"/>
      <c r="Q500" s="460"/>
      <c r="R500" s="460"/>
      <c r="S500" s="460"/>
      <c r="T500" s="460"/>
      <c r="U500" s="460"/>
      <c r="V500" s="460"/>
      <c r="W500" s="460"/>
      <c r="X500" s="460"/>
      <c r="Y500" s="460"/>
      <c r="Z500" s="460"/>
      <c r="AA500" s="460"/>
      <c r="AB500" s="460"/>
      <c r="AC500" s="460"/>
    </row>
    <row r="504" spans="1:29">
      <c r="N504" s="396"/>
    </row>
  </sheetData>
  <mergeCells count="29">
    <mergeCell ref="R3:R4"/>
    <mergeCell ref="Z3:Z4"/>
    <mergeCell ref="AA3:AA4"/>
    <mergeCell ref="M3:M4"/>
    <mergeCell ref="N3:N4"/>
    <mergeCell ref="O3:O4"/>
    <mergeCell ref="P3:P4"/>
    <mergeCell ref="Q3:Q4"/>
    <mergeCell ref="V3:V4"/>
    <mergeCell ref="W3:W4"/>
    <mergeCell ref="S3:S4"/>
    <mergeCell ref="T3:T4"/>
    <mergeCell ref="U3:U4"/>
    <mergeCell ref="L3:L4"/>
    <mergeCell ref="B3:B4"/>
    <mergeCell ref="X3:X4"/>
    <mergeCell ref="Y3:Y4"/>
    <mergeCell ref="A1:AC1"/>
    <mergeCell ref="A3:A4"/>
    <mergeCell ref="C3:C4"/>
    <mergeCell ref="D3:D4"/>
    <mergeCell ref="E3:E4"/>
    <mergeCell ref="F3:F4"/>
    <mergeCell ref="G3:G4"/>
    <mergeCell ref="H3:H4"/>
    <mergeCell ref="I3:J3"/>
    <mergeCell ref="K3:K4"/>
    <mergeCell ref="AB3:AB4"/>
    <mergeCell ref="AC3:AC4"/>
  </mergeCells>
  <dataValidations count="9">
    <dataValidation type="textLength" allowBlank="1" showInputMessage="1" showErrorMessage="1" error="ระบุวันที่เป็น format &quot;DDMMYYYY&quot;" prompt="ระบุวันที่เป็น format &quot;DDMMYYYY&quot;" sqref="H2:Y2 P3:AC500" xr:uid="{21AC8AF5-5C76-4E17-86E3-BCD1675329A1}">
      <formula1>8</formula1>
      <formula2>8</formula2>
    </dataValidation>
    <dataValidation type="list" allowBlank="1" showInputMessage="1" showErrorMessage="1" errorTitle="Wrong Cost Center" error="ระบุ Cost Center ตามรายการตัวเลือกที่กำหนดไว้" prompt="ระบุ Cost Center หาก GL account เป็นค่าใช้จ่ายหมวดอื่น (ไม่ใช่ครุภัณฑ์ ที่ดิน สิ่งก่อสร้าง)" sqref="G2 B3:B4" xr:uid="{8AE5B2F9-C7D5-4BF6-B52D-1D1CFB5818E4}">
      <formula1>CostCenter</formula1>
    </dataValidation>
    <dataValidation type="list" allowBlank="1" showInputMessage="1" showErrorMessage="1" errorTitle="Wrong Functional Area" error="ตรวจสอบรหัสผลผลิต/โครงการ (Functional Area) และกรอกรหัสที่ถูกต้อง_x000a_หากไม่มีรหัสที่ต้องการโปรดติดต่องานงบประมาณ กองคลัง" prompt="กรอกรหัสผลผลิต/โครงการ (Functional Area) จากตัวเลือกที่กำหนดไว้" sqref="F2" xr:uid="{28AFF692-8C98-4B69-8157-BBB6D49354D9}">
      <formula1>FunctionalAreaจ่าย</formula1>
    </dataValidation>
    <dataValidation type="list" allowBlank="1" showInputMessage="1" showErrorMessage="1" sqref="F5:F499" xr:uid="{7789DC04-23A7-4592-9A4C-3BB983DD767D}">
      <formula1>ประเภทครุภัณฑ์สิ่งก่อสร้าง</formula1>
    </dataValidation>
    <dataValidation type="list" allowBlank="1" showInputMessage="1" showErrorMessage="1" sqref="G5:G499" xr:uid="{046013C6-B110-4BA9-9ED5-F54F20DD764A}">
      <formula1>วัตถุประสงค์ครุภัณฑ์สิ่งก่อสร้าง</formula1>
    </dataValidation>
    <dataValidation type="list" allowBlank="1" showInputMessage="1" showErrorMessage="1" sqref="D5:D500" xr:uid="{F4B8E398-2F67-4C81-BF6C-625CC83076F3}">
      <formula1>FunctionalAreaจ่าย</formula1>
    </dataValidation>
    <dataValidation type="list" allowBlank="1" showInputMessage="1" showErrorMessage="1" sqref="C5:C500" xr:uid="{4CD690DE-913D-4AAC-B5E3-38003BDB6D07}">
      <formula1>Fundรายจ่าย</formula1>
    </dataValidation>
    <dataValidation type="list" allowBlank="1" showInputMessage="1" showErrorMessage="1" sqref="O5:O500" xr:uid="{3852A147-35DC-4C93-ACA4-B5E35A727A74}">
      <formula1>วิธีจัดซื้อจัดจ้าง</formula1>
    </dataValidation>
    <dataValidation type="list" allowBlank="1" showInputMessage="1" showErrorMessage="1" sqref="M5:M500" xr:uid="{ADCF9E9E-5CA1-414B-A6BB-8DC8A377A128}">
      <formula1>พันธกิจ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8836467-6191-4D2E-9CF5-0224DC8C743E}">
          <x14:formula1>
            <xm:f>'Ind.List รายจ่าย'!$J$14:$J$17</xm:f>
          </x14:formula1>
          <xm:sqref>L5:L500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CAECD-404A-4D28-B977-7877BBF5A393}">
  <sheetPr>
    <tabColor theme="5" tint="0.79998168889431442"/>
  </sheetPr>
  <dimension ref="A1:R500"/>
  <sheetViews>
    <sheetView view="pageBreakPreview" zoomScale="90" zoomScaleNormal="100" zoomScaleSheetLayoutView="90" workbookViewId="0">
      <selection activeCell="B57" sqref="B57:C59"/>
    </sheetView>
  </sheetViews>
  <sheetFormatPr defaultRowHeight="19.5"/>
  <cols>
    <col min="1" max="2" width="21.33203125" style="336" customWidth="1"/>
    <col min="3" max="3" width="33.5" style="336" customWidth="1"/>
    <col min="4" max="4" width="47.6640625" style="336" customWidth="1"/>
    <col min="5" max="5" width="20.1640625" style="336" customWidth="1"/>
    <col min="6" max="6" width="35.5" style="337" customWidth="1"/>
    <col min="7" max="7" width="17.5" style="336" customWidth="1"/>
    <col min="8" max="8" width="40.1640625" style="336" customWidth="1"/>
    <col min="9" max="9" width="35.5" style="336" customWidth="1"/>
    <col min="10" max="10" width="10.5" style="336" customWidth="1"/>
    <col min="11" max="11" width="16.6640625" style="336" customWidth="1"/>
    <col min="12" max="13" width="11.5" style="336" customWidth="1"/>
    <col min="14" max="14" width="44.5" style="336" customWidth="1"/>
    <col min="15" max="15" width="16.83203125" style="337" customWidth="1"/>
    <col min="16" max="16" width="23.1640625" style="337" customWidth="1"/>
    <col min="17" max="17" width="53.33203125" style="336" customWidth="1"/>
    <col min="18" max="18" width="23" style="338" customWidth="1"/>
    <col min="19" max="16384" width="9.33203125" style="336"/>
  </cols>
  <sheetData>
    <row r="1" spans="1:18" s="324" customFormat="1" ht="26.25" customHeight="1">
      <c r="C1" s="520" t="s">
        <v>1867</v>
      </c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</row>
    <row r="2" spans="1:18" s="324" customFormat="1" ht="21">
      <c r="A2" s="353" t="s">
        <v>1319</v>
      </c>
      <c r="D2" s="325"/>
      <c r="E2" s="326"/>
      <c r="F2" s="327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9"/>
    </row>
    <row r="3" spans="1:18" s="330" customFormat="1" ht="33.75" customHeight="1">
      <c r="A3" s="524" t="s">
        <v>1297</v>
      </c>
      <c r="B3" s="524" t="s">
        <v>1298</v>
      </c>
      <c r="C3" s="524" t="s">
        <v>1307</v>
      </c>
      <c r="D3" s="524" t="s">
        <v>1299</v>
      </c>
      <c r="E3" s="524" t="s">
        <v>1224</v>
      </c>
      <c r="F3" s="524" t="s">
        <v>83</v>
      </c>
      <c r="G3" s="524" t="s">
        <v>1233</v>
      </c>
      <c r="H3" s="524" t="s">
        <v>1310</v>
      </c>
      <c r="I3" s="524" t="s">
        <v>1376</v>
      </c>
      <c r="J3" s="526" t="s">
        <v>1375</v>
      </c>
      <c r="K3" s="526" t="s">
        <v>1300</v>
      </c>
      <c r="L3" s="524" t="s">
        <v>1301</v>
      </c>
      <c r="M3" s="524" t="s">
        <v>1302</v>
      </c>
      <c r="N3" s="524" t="s">
        <v>1309</v>
      </c>
      <c r="O3" s="521" t="s">
        <v>1308</v>
      </c>
      <c r="P3" s="522"/>
      <c r="Q3" s="523"/>
      <c r="R3" s="528" t="s">
        <v>1864</v>
      </c>
    </row>
    <row r="4" spans="1:18" s="330" customFormat="1" ht="33.75" customHeight="1">
      <c r="A4" s="525"/>
      <c r="B4" s="525"/>
      <c r="C4" s="525"/>
      <c r="D4" s="525"/>
      <c r="E4" s="525"/>
      <c r="F4" s="525"/>
      <c r="G4" s="525"/>
      <c r="H4" s="525"/>
      <c r="I4" s="525"/>
      <c r="J4" s="527"/>
      <c r="K4" s="527"/>
      <c r="L4" s="525"/>
      <c r="M4" s="525"/>
      <c r="N4" s="525"/>
      <c r="O4" s="351" t="s">
        <v>564</v>
      </c>
      <c r="P4" s="351" t="s">
        <v>1303</v>
      </c>
      <c r="Q4" s="351" t="s">
        <v>1304</v>
      </c>
      <c r="R4" s="529"/>
    </row>
    <row r="5" spans="1:18" s="335" customFormat="1">
      <c r="A5" s="332"/>
      <c r="B5" s="332"/>
      <c r="C5" s="332"/>
      <c r="D5" s="332"/>
      <c r="E5" s="332"/>
      <c r="F5" s="332"/>
      <c r="G5" s="332"/>
      <c r="H5" s="332"/>
      <c r="I5" s="332"/>
      <c r="J5" s="350">
        <f>LEN(I5)</f>
        <v>0</v>
      </c>
      <c r="K5" s="350"/>
      <c r="L5" s="333"/>
      <c r="M5" s="333"/>
      <c r="N5" s="332"/>
      <c r="O5" s="332"/>
      <c r="P5" s="332"/>
      <c r="Q5" s="332"/>
      <c r="R5" s="334"/>
    </row>
    <row r="6" spans="1:18" s="335" customFormat="1">
      <c r="A6" s="332"/>
      <c r="B6" s="332"/>
      <c r="C6" s="332"/>
      <c r="D6" s="332"/>
      <c r="E6" s="332"/>
      <c r="F6" s="332"/>
      <c r="G6" s="332"/>
      <c r="H6" s="332"/>
      <c r="I6" s="332"/>
      <c r="J6" s="350">
        <f t="shared" ref="J6:J500" si="0">LEN(I6)</f>
        <v>0</v>
      </c>
      <c r="K6" s="350"/>
      <c r="L6" s="333"/>
      <c r="M6" s="333"/>
      <c r="N6" s="332"/>
      <c r="O6" s="332"/>
      <c r="P6" s="332"/>
      <c r="Q6" s="332"/>
      <c r="R6" s="334"/>
    </row>
    <row r="7" spans="1:18" s="335" customFormat="1">
      <c r="A7" s="332"/>
      <c r="B7" s="332"/>
      <c r="C7" s="332"/>
      <c r="D7" s="332"/>
      <c r="E7" s="332"/>
      <c r="F7" s="332"/>
      <c r="G7" s="332"/>
      <c r="H7" s="332"/>
      <c r="I7" s="332"/>
      <c r="J7" s="350">
        <f t="shared" ref="J7:J35" si="1">LEN(I7)</f>
        <v>0</v>
      </c>
      <c r="K7" s="350"/>
      <c r="L7" s="333"/>
      <c r="M7" s="333"/>
      <c r="N7" s="332"/>
      <c r="O7" s="332"/>
      <c r="P7" s="332"/>
      <c r="Q7" s="332"/>
      <c r="R7" s="334"/>
    </row>
    <row r="8" spans="1:18" s="335" customFormat="1">
      <c r="A8" s="332"/>
      <c r="B8" s="332"/>
      <c r="C8" s="332"/>
      <c r="D8" s="332"/>
      <c r="E8" s="332"/>
      <c r="F8" s="332"/>
      <c r="G8" s="332"/>
      <c r="H8" s="332"/>
      <c r="I8" s="332"/>
      <c r="J8" s="350">
        <f t="shared" si="1"/>
        <v>0</v>
      </c>
      <c r="K8" s="350"/>
      <c r="L8" s="333"/>
      <c r="M8" s="333"/>
      <c r="N8" s="332"/>
      <c r="O8" s="332"/>
      <c r="P8" s="332"/>
      <c r="Q8" s="332"/>
      <c r="R8" s="334"/>
    </row>
    <row r="9" spans="1:18" s="335" customFormat="1">
      <c r="A9" s="332"/>
      <c r="B9" s="332"/>
      <c r="C9" s="332"/>
      <c r="D9" s="332"/>
      <c r="E9" s="332"/>
      <c r="F9" s="332"/>
      <c r="G9" s="332"/>
      <c r="H9" s="332"/>
      <c r="I9" s="332"/>
      <c r="J9" s="350">
        <f t="shared" si="1"/>
        <v>0</v>
      </c>
      <c r="K9" s="350"/>
      <c r="L9" s="333"/>
      <c r="M9" s="333"/>
      <c r="N9" s="332"/>
      <c r="O9" s="332"/>
      <c r="P9" s="332"/>
      <c r="Q9" s="332"/>
      <c r="R9" s="334"/>
    </row>
    <row r="10" spans="1:18" s="335" customFormat="1">
      <c r="A10" s="332"/>
      <c r="B10" s="332"/>
      <c r="C10" s="332"/>
      <c r="D10" s="332"/>
      <c r="E10" s="332"/>
      <c r="F10" s="332"/>
      <c r="G10" s="332"/>
      <c r="H10" s="332"/>
      <c r="I10" s="332"/>
      <c r="J10" s="350">
        <f t="shared" si="1"/>
        <v>0</v>
      </c>
      <c r="K10" s="350"/>
      <c r="L10" s="333"/>
      <c r="M10" s="333"/>
      <c r="N10" s="332"/>
      <c r="O10" s="332"/>
      <c r="P10" s="332"/>
      <c r="Q10" s="332"/>
      <c r="R10" s="334"/>
    </row>
    <row r="11" spans="1:18" s="335" customFormat="1">
      <c r="A11" s="332"/>
      <c r="B11" s="332"/>
      <c r="C11" s="332"/>
      <c r="D11" s="332"/>
      <c r="E11" s="332"/>
      <c r="F11" s="332"/>
      <c r="G11" s="332"/>
      <c r="H11" s="332"/>
      <c r="I11" s="332"/>
      <c r="J11" s="350">
        <f t="shared" si="1"/>
        <v>0</v>
      </c>
      <c r="K11" s="350"/>
      <c r="L11" s="333"/>
      <c r="M11" s="333"/>
      <c r="N11" s="332"/>
      <c r="O11" s="332"/>
      <c r="P11" s="332"/>
      <c r="Q11" s="332"/>
      <c r="R11" s="334"/>
    </row>
    <row r="12" spans="1:18" s="335" customFormat="1">
      <c r="A12" s="332"/>
      <c r="B12" s="332"/>
      <c r="C12" s="332"/>
      <c r="D12" s="332"/>
      <c r="E12" s="332"/>
      <c r="F12" s="332"/>
      <c r="G12" s="332"/>
      <c r="H12" s="332"/>
      <c r="I12" s="332"/>
      <c r="J12" s="350">
        <f t="shared" si="1"/>
        <v>0</v>
      </c>
      <c r="K12" s="350"/>
      <c r="L12" s="333"/>
      <c r="M12" s="333"/>
      <c r="N12" s="332"/>
      <c r="O12" s="332"/>
      <c r="P12" s="332"/>
      <c r="Q12" s="332"/>
      <c r="R12" s="334"/>
    </row>
    <row r="13" spans="1:18" s="335" customFormat="1">
      <c r="A13" s="332"/>
      <c r="B13" s="332"/>
      <c r="C13" s="332"/>
      <c r="D13" s="332"/>
      <c r="E13" s="332"/>
      <c r="F13" s="332"/>
      <c r="G13" s="332"/>
      <c r="H13" s="332"/>
      <c r="I13" s="332"/>
      <c r="J13" s="350">
        <f t="shared" si="1"/>
        <v>0</v>
      </c>
      <c r="K13" s="350"/>
      <c r="L13" s="333"/>
      <c r="M13" s="333"/>
      <c r="N13" s="332"/>
      <c r="O13" s="332"/>
      <c r="P13" s="332"/>
      <c r="Q13" s="332"/>
      <c r="R13" s="334"/>
    </row>
    <row r="14" spans="1:18" s="335" customFormat="1">
      <c r="A14" s="332"/>
      <c r="B14" s="332"/>
      <c r="C14" s="332"/>
      <c r="D14" s="332"/>
      <c r="E14" s="332"/>
      <c r="F14" s="332"/>
      <c r="G14" s="332"/>
      <c r="H14" s="332"/>
      <c r="I14" s="332"/>
      <c r="J14" s="350">
        <f t="shared" si="1"/>
        <v>0</v>
      </c>
      <c r="K14" s="350"/>
      <c r="L14" s="333"/>
      <c r="M14" s="333"/>
      <c r="N14" s="332"/>
      <c r="O14" s="332"/>
      <c r="P14" s="332"/>
      <c r="Q14" s="332"/>
      <c r="R14" s="334"/>
    </row>
    <row r="15" spans="1:18" s="335" customFormat="1">
      <c r="A15" s="332"/>
      <c r="B15" s="332"/>
      <c r="C15" s="332"/>
      <c r="D15" s="332"/>
      <c r="E15" s="332"/>
      <c r="F15" s="332"/>
      <c r="G15" s="332"/>
      <c r="H15" s="332"/>
      <c r="I15" s="332"/>
      <c r="J15" s="350">
        <f t="shared" si="1"/>
        <v>0</v>
      </c>
      <c r="K15" s="350"/>
      <c r="L15" s="333"/>
      <c r="M15" s="333"/>
      <c r="N15" s="332"/>
      <c r="O15" s="332"/>
      <c r="P15" s="332"/>
      <c r="Q15" s="332"/>
      <c r="R15" s="334"/>
    </row>
    <row r="16" spans="1:18" s="335" customFormat="1">
      <c r="A16" s="332"/>
      <c r="B16" s="332"/>
      <c r="C16" s="332"/>
      <c r="D16" s="332"/>
      <c r="E16" s="332"/>
      <c r="F16" s="332"/>
      <c r="G16" s="332"/>
      <c r="H16" s="332"/>
      <c r="I16" s="332"/>
      <c r="J16" s="350">
        <f t="shared" si="1"/>
        <v>0</v>
      </c>
      <c r="K16" s="350"/>
      <c r="L16" s="333"/>
      <c r="M16" s="333"/>
      <c r="N16" s="332"/>
      <c r="O16" s="332"/>
      <c r="P16" s="332"/>
      <c r="Q16" s="332"/>
      <c r="R16" s="334"/>
    </row>
    <row r="17" spans="1:18" s="335" customFormat="1">
      <c r="A17" s="332"/>
      <c r="B17" s="332"/>
      <c r="C17" s="332"/>
      <c r="D17" s="332"/>
      <c r="E17" s="332"/>
      <c r="F17" s="332"/>
      <c r="G17" s="332"/>
      <c r="H17" s="332"/>
      <c r="I17" s="332"/>
      <c r="J17" s="350">
        <f t="shared" si="1"/>
        <v>0</v>
      </c>
      <c r="K17" s="350"/>
      <c r="L17" s="333"/>
      <c r="M17" s="333"/>
      <c r="N17" s="332"/>
      <c r="O17" s="332"/>
      <c r="P17" s="332"/>
      <c r="Q17" s="332"/>
      <c r="R17" s="334"/>
    </row>
    <row r="18" spans="1:18" s="335" customFormat="1">
      <c r="A18" s="332"/>
      <c r="B18" s="332"/>
      <c r="C18" s="332"/>
      <c r="D18" s="332"/>
      <c r="E18" s="332"/>
      <c r="F18" s="332"/>
      <c r="G18" s="332"/>
      <c r="H18" s="332"/>
      <c r="I18" s="332"/>
      <c r="J18" s="350">
        <f t="shared" si="1"/>
        <v>0</v>
      </c>
      <c r="K18" s="350"/>
      <c r="L18" s="333"/>
      <c r="M18" s="333"/>
      <c r="N18" s="332"/>
      <c r="O18" s="332"/>
      <c r="P18" s="332"/>
      <c r="Q18" s="332"/>
      <c r="R18" s="334"/>
    </row>
    <row r="19" spans="1:18" s="335" customFormat="1">
      <c r="A19" s="332"/>
      <c r="B19" s="332"/>
      <c r="C19" s="332"/>
      <c r="D19" s="332"/>
      <c r="E19" s="332"/>
      <c r="F19" s="332"/>
      <c r="G19" s="332"/>
      <c r="H19" s="332"/>
      <c r="I19" s="332"/>
      <c r="J19" s="350">
        <f t="shared" si="1"/>
        <v>0</v>
      </c>
      <c r="K19" s="350"/>
      <c r="L19" s="333"/>
      <c r="M19" s="333"/>
      <c r="N19" s="332"/>
      <c r="O19" s="332"/>
      <c r="P19" s="332"/>
      <c r="Q19" s="332"/>
      <c r="R19" s="334"/>
    </row>
    <row r="20" spans="1:18" s="335" customFormat="1">
      <c r="A20" s="332"/>
      <c r="B20" s="332"/>
      <c r="C20" s="332"/>
      <c r="D20" s="332"/>
      <c r="E20" s="332"/>
      <c r="F20" s="332"/>
      <c r="G20" s="332"/>
      <c r="H20" s="332"/>
      <c r="I20" s="332"/>
      <c r="J20" s="350">
        <f t="shared" si="1"/>
        <v>0</v>
      </c>
      <c r="K20" s="350"/>
      <c r="L20" s="333"/>
      <c r="M20" s="333"/>
      <c r="N20" s="332"/>
      <c r="O20" s="332"/>
      <c r="P20" s="332"/>
      <c r="Q20" s="332"/>
      <c r="R20" s="334"/>
    </row>
    <row r="21" spans="1:18" s="335" customFormat="1">
      <c r="A21" s="332"/>
      <c r="B21" s="332"/>
      <c r="C21" s="332"/>
      <c r="D21" s="332"/>
      <c r="E21" s="332"/>
      <c r="F21" s="332"/>
      <c r="G21" s="332"/>
      <c r="H21" s="332"/>
      <c r="I21" s="332"/>
      <c r="J21" s="350">
        <f t="shared" si="1"/>
        <v>0</v>
      </c>
      <c r="K21" s="350"/>
      <c r="L21" s="333"/>
      <c r="M21" s="333"/>
      <c r="N21" s="332"/>
      <c r="O21" s="332"/>
      <c r="P21" s="332"/>
      <c r="Q21" s="332"/>
      <c r="R21" s="334"/>
    </row>
    <row r="22" spans="1:18" s="335" customFormat="1">
      <c r="A22" s="332"/>
      <c r="B22" s="332"/>
      <c r="C22" s="332"/>
      <c r="D22" s="332"/>
      <c r="E22" s="332"/>
      <c r="F22" s="332"/>
      <c r="G22" s="332"/>
      <c r="H22" s="332"/>
      <c r="I22" s="332"/>
      <c r="J22" s="350">
        <f t="shared" si="1"/>
        <v>0</v>
      </c>
      <c r="K22" s="350"/>
      <c r="L22" s="333"/>
      <c r="M22" s="333"/>
      <c r="N22" s="332"/>
      <c r="O22" s="332"/>
      <c r="P22" s="332"/>
      <c r="Q22" s="332"/>
      <c r="R22" s="334"/>
    </row>
    <row r="23" spans="1:18" s="335" customFormat="1">
      <c r="A23" s="332"/>
      <c r="B23" s="332"/>
      <c r="C23" s="332"/>
      <c r="D23" s="332"/>
      <c r="E23" s="332"/>
      <c r="F23" s="332"/>
      <c r="G23" s="332"/>
      <c r="H23" s="332"/>
      <c r="I23" s="332"/>
      <c r="J23" s="350">
        <f t="shared" si="1"/>
        <v>0</v>
      </c>
      <c r="K23" s="350"/>
      <c r="L23" s="333"/>
      <c r="M23" s="333"/>
      <c r="N23" s="332"/>
      <c r="O23" s="332"/>
      <c r="P23" s="332"/>
      <c r="Q23" s="332"/>
      <c r="R23" s="334"/>
    </row>
    <row r="24" spans="1:18" s="335" customFormat="1">
      <c r="A24" s="332"/>
      <c r="B24" s="332"/>
      <c r="C24" s="332"/>
      <c r="D24" s="332"/>
      <c r="E24" s="332"/>
      <c r="F24" s="332"/>
      <c r="G24" s="332"/>
      <c r="H24" s="332"/>
      <c r="I24" s="332"/>
      <c r="J24" s="350">
        <f t="shared" si="1"/>
        <v>0</v>
      </c>
      <c r="K24" s="350"/>
      <c r="L24" s="333"/>
      <c r="M24" s="333"/>
      <c r="N24" s="332"/>
      <c r="O24" s="332"/>
      <c r="P24" s="332"/>
      <c r="Q24" s="332"/>
      <c r="R24" s="334"/>
    </row>
    <row r="25" spans="1:18" s="335" customFormat="1">
      <c r="A25" s="332"/>
      <c r="B25" s="332"/>
      <c r="C25" s="332"/>
      <c r="D25" s="332"/>
      <c r="E25" s="332"/>
      <c r="F25" s="332"/>
      <c r="G25" s="332"/>
      <c r="H25" s="332"/>
      <c r="I25" s="332"/>
      <c r="J25" s="350">
        <f t="shared" si="1"/>
        <v>0</v>
      </c>
      <c r="K25" s="350"/>
      <c r="L25" s="333"/>
      <c r="M25" s="333"/>
      <c r="N25" s="332"/>
      <c r="O25" s="332"/>
      <c r="P25" s="332"/>
      <c r="Q25" s="332"/>
      <c r="R25" s="334"/>
    </row>
    <row r="26" spans="1:18" s="335" customFormat="1">
      <c r="A26" s="332"/>
      <c r="B26" s="332"/>
      <c r="C26" s="332"/>
      <c r="D26" s="332"/>
      <c r="E26" s="332"/>
      <c r="F26" s="332"/>
      <c r="G26" s="332"/>
      <c r="H26" s="332"/>
      <c r="I26" s="332"/>
      <c r="J26" s="350">
        <f t="shared" si="1"/>
        <v>0</v>
      </c>
      <c r="K26" s="350"/>
      <c r="L26" s="333"/>
      <c r="M26" s="333"/>
      <c r="N26" s="332"/>
      <c r="O26" s="332"/>
      <c r="P26" s="332"/>
      <c r="Q26" s="332"/>
      <c r="R26" s="334"/>
    </row>
    <row r="27" spans="1:18" s="335" customFormat="1">
      <c r="A27" s="332"/>
      <c r="B27" s="332"/>
      <c r="C27" s="332"/>
      <c r="D27" s="332"/>
      <c r="E27" s="332"/>
      <c r="F27" s="332"/>
      <c r="G27" s="332"/>
      <c r="H27" s="332"/>
      <c r="I27" s="332"/>
      <c r="J27" s="350">
        <f t="shared" si="1"/>
        <v>0</v>
      </c>
      <c r="K27" s="350"/>
      <c r="L27" s="333"/>
      <c r="M27" s="333"/>
      <c r="N27" s="332"/>
      <c r="O27" s="332"/>
      <c r="P27" s="332"/>
      <c r="Q27" s="332"/>
      <c r="R27" s="334"/>
    </row>
    <row r="28" spans="1:18" s="335" customFormat="1">
      <c r="A28" s="332"/>
      <c r="B28" s="332"/>
      <c r="C28" s="332"/>
      <c r="D28" s="332"/>
      <c r="E28" s="332"/>
      <c r="F28" s="332"/>
      <c r="G28" s="332"/>
      <c r="H28" s="332"/>
      <c r="I28" s="332"/>
      <c r="J28" s="350">
        <f t="shared" si="1"/>
        <v>0</v>
      </c>
      <c r="K28" s="350"/>
      <c r="L28" s="333"/>
      <c r="M28" s="333"/>
      <c r="N28" s="332"/>
      <c r="O28" s="332"/>
      <c r="P28" s="332"/>
      <c r="Q28" s="332"/>
      <c r="R28" s="334"/>
    </row>
    <row r="29" spans="1:18" s="335" customFormat="1">
      <c r="A29" s="332"/>
      <c r="B29" s="332"/>
      <c r="C29" s="332"/>
      <c r="D29" s="332"/>
      <c r="E29" s="332"/>
      <c r="F29" s="332"/>
      <c r="G29" s="332"/>
      <c r="H29" s="332"/>
      <c r="I29" s="332"/>
      <c r="J29" s="350">
        <f t="shared" si="1"/>
        <v>0</v>
      </c>
      <c r="K29" s="350"/>
      <c r="L29" s="333"/>
      <c r="M29" s="333"/>
      <c r="N29" s="332"/>
      <c r="O29" s="332"/>
      <c r="P29" s="332"/>
      <c r="Q29" s="332"/>
      <c r="R29" s="334"/>
    </row>
    <row r="30" spans="1:18" s="335" customFormat="1">
      <c r="A30" s="332"/>
      <c r="B30" s="332"/>
      <c r="C30" s="332"/>
      <c r="D30" s="332"/>
      <c r="E30" s="332"/>
      <c r="F30" s="332"/>
      <c r="G30" s="332"/>
      <c r="H30" s="332"/>
      <c r="I30" s="332"/>
      <c r="J30" s="350">
        <f t="shared" si="1"/>
        <v>0</v>
      </c>
      <c r="K30" s="350"/>
      <c r="L30" s="333"/>
      <c r="M30" s="333"/>
      <c r="N30" s="332"/>
      <c r="O30" s="332"/>
      <c r="P30" s="332"/>
      <c r="Q30" s="332"/>
      <c r="R30" s="334"/>
    </row>
    <row r="31" spans="1:18" s="335" customFormat="1">
      <c r="A31" s="332"/>
      <c r="B31" s="332"/>
      <c r="C31" s="332"/>
      <c r="D31" s="332"/>
      <c r="E31" s="332"/>
      <c r="F31" s="332"/>
      <c r="G31" s="332"/>
      <c r="H31" s="332"/>
      <c r="I31" s="332"/>
      <c r="J31" s="350">
        <f t="shared" si="1"/>
        <v>0</v>
      </c>
      <c r="K31" s="350"/>
      <c r="L31" s="333"/>
      <c r="M31" s="333"/>
      <c r="N31" s="332"/>
      <c r="O31" s="332"/>
      <c r="P31" s="332"/>
      <c r="Q31" s="332"/>
      <c r="R31" s="334"/>
    </row>
    <row r="32" spans="1:18" s="335" customFormat="1">
      <c r="A32" s="332"/>
      <c r="B32" s="332"/>
      <c r="C32" s="332"/>
      <c r="D32" s="332"/>
      <c r="E32" s="332"/>
      <c r="F32" s="332"/>
      <c r="G32" s="332"/>
      <c r="H32" s="332"/>
      <c r="I32" s="332"/>
      <c r="J32" s="350">
        <f t="shared" si="1"/>
        <v>0</v>
      </c>
      <c r="K32" s="350"/>
      <c r="L32" s="333"/>
      <c r="M32" s="333"/>
      <c r="N32" s="332"/>
      <c r="O32" s="332"/>
      <c r="P32" s="332"/>
      <c r="Q32" s="332"/>
      <c r="R32" s="334"/>
    </row>
    <row r="33" spans="1:18" s="335" customFormat="1">
      <c r="A33" s="332"/>
      <c r="B33" s="332"/>
      <c r="C33" s="332"/>
      <c r="D33" s="332"/>
      <c r="E33" s="332"/>
      <c r="F33" s="332"/>
      <c r="G33" s="332"/>
      <c r="H33" s="332"/>
      <c r="I33" s="332"/>
      <c r="J33" s="350">
        <f t="shared" si="1"/>
        <v>0</v>
      </c>
      <c r="K33" s="350"/>
      <c r="L33" s="333"/>
      <c r="M33" s="333"/>
      <c r="N33" s="332"/>
      <c r="O33" s="332"/>
      <c r="P33" s="332"/>
      <c r="Q33" s="332"/>
      <c r="R33" s="334"/>
    </row>
    <row r="34" spans="1:18" s="335" customFormat="1">
      <c r="A34" s="332"/>
      <c r="B34" s="332"/>
      <c r="C34" s="332"/>
      <c r="D34" s="332"/>
      <c r="E34" s="332"/>
      <c r="F34" s="332"/>
      <c r="G34" s="332"/>
      <c r="H34" s="332"/>
      <c r="I34" s="332"/>
      <c r="J34" s="350">
        <f t="shared" si="1"/>
        <v>0</v>
      </c>
      <c r="K34" s="350"/>
      <c r="L34" s="333"/>
      <c r="M34" s="333"/>
      <c r="N34" s="332"/>
      <c r="O34" s="332"/>
      <c r="P34" s="332"/>
      <c r="Q34" s="332"/>
      <c r="R34" s="334"/>
    </row>
    <row r="35" spans="1:18" s="335" customFormat="1">
      <c r="A35" s="332"/>
      <c r="B35" s="332"/>
      <c r="C35" s="332"/>
      <c r="D35" s="332"/>
      <c r="E35" s="332"/>
      <c r="F35" s="332"/>
      <c r="G35" s="332"/>
      <c r="H35" s="332"/>
      <c r="I35" s="332"/>
      <c r="J35" s="350">
        <f t="shared" si="1"/>
        <v>0</v>
      </c>
      <c r="K35" s="350"/>
      <c r="L35" s="333"/>
      <c r="M35" s="333"/>
      <c r="N35" s="332"/>
      <c r="O35" s="332"/>
      <c r="P35" s="332"/>
      <c r="Q35" s="332"/>
      <c r="R35" s="334"/>
    </row>
    <row r="36" spans="1:18" s="335" customFormat="1">
      <c r="A36" s="332"/>
      <c r="B36" s="332"/>
      <c r="C36" s="332"/>
      <c r="D36" s="332"/>
      <c r="E36" s="332"/>
      <c r="F36" s="332"/>
      <c r="G36" s="332"/>
      <c r="H36" s="332"/>
      <c r="I36" s="332"/>
      <c r="J36" s="350">
        <f t="shared" si="0"/>
        <v>0</v>
      </c>
      <c r="K36" s="350"/>
      <c r="L36" s="333"/>
      <c r="M36" s="333"/>
      <c r="N36" s="332"/>
      <c r="O36" s="332"/>
      <c r="P36" s="332"/>
      <c r="Q36" s="332"/>
      <c r="R36" s="334"/>
    </row>
    <row r="37" spans="1:18" s="335" customFormat="1">
      <c r="A37" s="332"/>
      <c r="B37" s="332"/>
      <c r="C37" s="332"/>
      <c r="D37" s="332"/>
      <c r="E37" s="332"/>
      <c r="F37" s="332"/>
      <c r="G37" s="332"/>
      <c r="H37" s="332"/>
      <c r="I37" s="332"/>
      <c r="J37" s="350">
        <f t="shared" ref="J37:J93" si="2">LEN(I37)</f>
        <v>0</v>
      </c>
      <c r="K37" s="350"/>
      <c r="L37" s="333"/>
      <c r="M37" s="333"/>
      <c r="N37" s="332"/>
      <c r="O37" s="332"/>
      <c r="P37" s="332"/>
      <c r="Q37" s="332"/>
      <c r="R37" s="334"/>
    </row>
    <row r="38" spans="1:18" s="335" customFormat="1">
      <c r="A38" s="332"/>
      <c r="B38" s="332"/>
      <c r="C38" s="332"/>
      <c r="D38" s="332"/>
      <c r="E38" s="332"/>
      <c r="F38" s="332"/>
      <c r="G38" s="332"/>
      <c r="H38" s="332"/>
      <c r="I38" s="332"/>
      <c r="J38" s="350">
        <f t="shared" si="2"/>
        <v>0</v>
      </c>
      <c r="K38" s="350"/>
      <c r="L38" s="333"/>
      <c r="M38" s="333"/>
      <c r="N38" s="332"/>
      <c r="O38" s="332"/>
      <c r="P38" s="332"/>
      <c r="Q38" s="332"/>
      <c r="R38" s="334"/>
    </row>
    <row r="39" spans="1:18" s="335" customFormat="1">
      <c r="A39" s="332"/>
      <c r="B39" s="332"/>
      <c r="C39" s="332"/>
      <c r="D39" s="332"/>
      <c r="E39" s="332"/>
      <c r="F39" s="332"/>
      <c r="G39" s="332"/>
      <c r="H39" s="332"/>
      <c r="I39" s="332"/>
      <c r="J39" s="350">
        <f t="shared" si="2"/>
        <v>0</v>
      </c>
      <c r="K39" s="350"/>
      <c r="L39" s="333"/>
      <c r="M39" s="333"/>
      <c r="N39" s="332"/>
      <c r="O39" s="332"/>
      <c r="P39" s="332"/>
      <c r="Q39" s="332"/>
      <c r="R39" s="334"/>
    </row>
    <row r="40" spans="1:18" s="335" customFormat="1">
      <c r="A40" s="332"/>
      <c r="B40" s="332"/>
      <c r="C40" s="332"/>
      <c r="D40" s="332"/>
      <c r="E40" s="332"/>
      <c r="F40" s="332"/>
      <c r="G40" s="332"/>
      <c r="H40" s="332"/>
      <c r="I40" s="332"/>
      <c r="J40" s="350">
        <f t="shared" si="2"/>
        <v>0</v>
      </c>
      <c r="K40" s="350"/>
      <c r="L40" s="333"/>
      <c r="M40" s="333"/>
      <c r="N40" s="332"/>
      <c r="O40" s="332"/>
      <c r="P40" s="332"/>
      <c r="Q40" s="332"/>
      <c r="R40" s="334"/>
    </row>
    <row r="41" spans="1:18" s="335" customFormat="1">
      <c r="A41" s="332"/>
      <c r="B41" s="332"/>
      <c r="C41" s="332"/>
      <c r="D41" s="332"/>
      <c r="E41" s="332"/>
      <c r="F41" s="332"/>
      <c r="G41" s="332"/>
      <c r="H41" s="332"/>
      <c r="I41" s="332"/>
      <c r="J41" s="350">
        <f t="shared" si="2"/>
        <v>0</v>
      </c>
      <c r="K41" s="350"/>
      <c r="L41" s="333"/>
      <c r="M41" s="333"/>
      <c r="N41" s="332"/>
      <c r="O41" s="332"/>
      <c r="P41" s="332"/>
      <c r="Q41" s="332"/>
      <c r="R41" s="334"/>
    </row>
    <row r="42" spans="1:18" s="335" customFormat="1">
      <c r="A42" s="332"/>
      <c r="B42" s="332"/>
      <c r="C42" s="332"/>
      <c r="D42" s="332"/>
      <c r="E42" s="332"/>
      <c r="F42" s="332"/>
      <c r="G42" s="332"/>
      <c r="H42" s="332"/>
      <c r="I42" s="332"/>
      <c r="J42" s="350">
        <f t="shared" si="2"/>
        <v>0</v>
      </c>
      <c r="K42" s="350"/>
      <c r="L42" s="333"/>
      <c r="M42" s="333"/>
      <c r="N42" s="332"/>
      <c r="O42" s="332"/>
      <c r="P42" s="332"/>
      <c r="Q42" s="332"/>
      <c r="R42" s="334"/>
    </row>
    <row r="43" spans="1:18" s="335" customFormat="1">
      <c r="A43" s="332"/>
      <c r="B43" s="332"/>
      <c r="C43" s="332"/>
      <c r="D43" s="332"/>
      <c r="E43" s="332"/>
      <c r="F43" s="332"/>
      <c r="G43" s="332"/>
      <c r="H43" s="332"/>
      <c r="I43" s="332"/>
      <c r="J43" s="350">
        <f t="shared" si="2"/>
        <v>0</v>
      </c>
      <c r="K43" s="350"/>
      <c r="L43" s="333"/>
      <c r="M43" s="333"/>
      <c r="N43" s="332"/>
      <c r="O43" s="332"/>
      <c r="P43" s="332"/>
      <c r="Q43" s="332"/>
      <c r="R43" s="334"/>
    </row>
    <row r="44" spans="1:18" s="335" customFormat="1">
      <c r="A44" s="332"/>
      <c r="B44" s="332"/>
      <c r="C44" s="332"/>
      <c r="D44" s="332"/>
      <c r="E44" s="332"/>
      <c r="F44" s="332"/>
      <c r="G44" s="332"/>
      <c r="H44" s="332"/>
      <c r="I44" s="332"/>
      <c r="J44" s="350">
        <f t="shared" si="2"/>
        <v>0</v>
      </c>
      <c r="K44" s="350"/>
      <c r="L44" s="333"/>
      <c r="M44" s="333"/>
      <c r="N44" s="332"/>
      <c r="O44" s="332"/>
      <c r="P44" s="332"/>
      <c r="Q44" s="332"/>
      <c r="R44" s="334"/>
    </row>
    <row r="45" spans="1:18" s="335" customFormat="1">
      <c r="A45" s="332"/>
      <c r="B45" s="332"/>
      <c r="C45" s="332"/>
      <c r="D45" s="332"/>
      <c r="E45" s="332"/>
      <c r="F45" s="332"/>
      <c r="G45" s="332"/>
      <c r="H45" s="332"/>
      <c r="I45" s="332"/>
      <c r="J45" s="350">
        <f t="shared" si="2"/>
        <v>0</v>
      </c>
      <c r="K45" s="350"/>
      <c r="L45" s="333"/>
      <c r="M45" s="333"/>
      <c r="N45" s="332"/>
      <c r="O45" s="332"/>
      <c r="P45" s="332"/>
      <c r="Q45" s="332"/>
      <c r="R45" s="334"/>
    </row>
    <row r="46" spans="1:18" s="335" customFormat="1">
      <c r="A46" s="332"/>
      <c r="B46" s="332"/>
      <c r="C46" s="332"/>
      <c r="D46" s="332"/>
      <c r="E46" s="332"/>
      <c r="F46" s="332"/>
      <c r="G46" s="332"/>
      <c r="H46" s="332"/>
      <c r="I46" s="332"/>
      <c r="J46" s="350">
        <f t="shared" si="2"/>
        <v>0</v>
      </c>
      <c r="K46" s="350"/>
      <c r="L46" s="333"/>
      <c r="M46" s="333"/>
      <c r="N46" s="332"/>
      <c r="O46" s="332"/>
      <c r="P46" s="332"/>
      <c r="Q46" s="332"/>
      <c r="R46" s="334"/>
    </row>
    <row r="47" spans="1:18" s="335" customFormat="1">
      <c r="A47" s="332"/>
      <c r="B47" s="332"/>
      <c r="C47" s="332"/>
      <c r="D47" s="332"/>
      <c r="E47" s="332"/>
      <c r="F47" s="332"/>
      <c r="G47" s="332"/>
      <c r="H47" s="332"/>
      <c r="I47" s="332"/>
      <c r="J47" s="350">
        <f t="shared" si="2"/>
        <v>0</v>
      </c>
      <c r="K47" s="350"/>
      <c r="L47" s="333"/>
      <c r="M47" s="333"/>
      <c r="N47" s="332"/>
      <c r="O47" s="332"/>
      <c r="P47" s="332"/>
      <c r="Q47" s="332"/>
      <c r="R47" s="334"/>
    </row>
    <row r="48" spans="1:18" s="335" customFormat="1">
      <c r="A48" s="332"/>
      <c r="B48" s="332"/>
      <c r="C48" s="332"/>
      <c r="D48" s="332"/>
      <c r="E48" s="332"/>
      <c r="F48" s="332"/>
      <c r="G48" s="332"/>
      <c r="H48" s="332"/>
      <c r="I48" s="332"/>
      <c r="J48" s="350">
        <f t="shared" si="2"/>
        <v>0</v>
      </c>
      <c r="K48" s="350"/>
      <c r="L48" s="333"/>
      <c r="M48" s="333"/>
      <c r="N48" s="332"/>
      <c r="O48" s="332"/>
      <c r="P48" s="332"/>
      <c r="Q48" s="332"/>
      <c r="R48" s="334"/>
    </row>
    <row r="49" spans="1:18" s="335" customFormat="1">
      <c r="A49" s="332"/>
      <c r="B49" s="332"/>
      <c r="C49" s="332"/>
      <c r="D49" s="332"/>
      <c r="E49" s="332"/>
      <c r="F49" s="332"/>
      <c r="G49" s="332"/>
      <c r="H49" s="332"/>
      <c r="I49" s="332"/>
      <c r="J49" s="350">
        <f t="shared" si="2"/>
        <v>0</v>
      </c>
      <c r="K49" s="350"/>
      <c r="L49" s="333"/>
      <c r="M49" s="333"/>
      <c r="N49" s="332"/>
      <c r="O49" s="332"/>
      <c r="P49" s="332"/>
      <c r="Q49" s="332"/>
      <c r="R49" s="334"/>
    </row>
    <row r="50" spans="1:18" s="335" customFormat="1">
      <c r="A50" s="332"/>
      <c r="B50" s="332"/>
      <c r="C50" s="332"/>
      <c r="D50" s="332"/>
      <c r="E50" s="332"/>
      <c r="F50" s="332"/>
      <c r="G50" s="332"/>
      <c r="H50" s="332"/>
      <c r="I50" s="332"/>
      <c r="J50" s="350">
        <f t="shared" si="2"/>
        <v>0</v>
      </c>
      <c r="K50" s="350"/>
      <c r="L50" s="333"/>
      <c r="M50" s="333"/>
      <c r="N50" s="332"/>
      <c r="O50" s="332"/>
      <c r="P50" s="332"/>
      <c r="Q50" s="332"/>
      <c r="R50" s="334"/>
    </row>
    <row r="51" spans="1:18" s="335" customFormat="1">
      <c r="A51" s="332"/>
      <c r="B51" s="332"/>
      <c r="C51" s="332"/>
      <c r="D51" s="332"/>
      <c r="E51" s="332"/>
      <c r="F51" s="332"/>
      <c r="G51" s="332"/>
      <c r="H51" s="332"/>
      <c r="I51" s="332"/>
      <c r="J51" s="350">
        <f t="shared" si="2"/>
        <v>0</v>
      </c>
      <c r="K51" s="350"/>
      <c r="L51" s="333"/>
      <c r="M51" s="333"/>
      <c r="N51" s="332"/>
      <c r="O51" s="332"/>
      <c r="P51" s="332"/>
      <c r="Q51" s="332"/>
      <c r="R51" s="334"/>
    </row>
    <row r="52" spans="1:18" s="335" customFormat="1">
      <c r="A52" s="332"/>
      <c r="B52" s="332"/>
      <c r="C52" s="332"/>
      <c r="D52" s="332"/>
      <c r="E52" s="332"/>
      <c r="F52" s="332"/>
      <c r="G52" s="332"/>
      <c r="H52" s="332"/>
      <c r="I52" s="332"/>
      <c r="J52" s="350">
        <f t="shared" si="2"/>
        <v>0</v>
      </c>
      <c r="K52" s="350"/>
      <c r="L52" s="333"/>
      <c r="M52" s="333"/>
      <c r="N52" s="332"/>
      <c r="O52" s="332"/>
      <c r="P52" s="332"/>
      <c r="Q52" s="332"/>
      <c r="R52" s="334"/>
    </row>
    <row r="53" spans="1:18" s="335" customFormat="1">
      <c r="A53" s="332"/>
      <c r="B53" s="332"/>
      <c r="C53" s="332"/>
      <c r="D53" s="332"/>
      <c r="E53" s="332"/>
      <c r="F53" s="332"/>
      <c r="G53" s="332"/>
      <c r="H53" s="332"/>
      <c r="I53" s="332"/>
      <c r="J53" s="350">
        <f t="shared" si="2"/>
        <v>0</v>
      </c>
      <c r="K53" s="350"/>
      <c r="L53" s="333"/>
      <c r="M53" s="333"/>
      <c r="N53" s="332"/>
      <c r="O53" s="332"/>
      <c r="P53" s="332"/>
      <c r="Q53" s="332"/>
      <c r="R53" s="334"/>
    </row>
    <row r="54" spans="1:18" s="335" customFormat="1">
      <c r="A54" s="332"/>
      <c r="B54" s="332"/>
      <c r="C54" s="332"/>
      <c r="D54" s="332"/>
      <c r="E54" s="332"/>
      <c r="F54" s="332"/>
      <c r="G54" s="332"/>
      <c r="H54" s="332"/>
      <c r="I54" s="332"/>
      <c r="J54" s="350">
        <f t="shared" si="2"/>
        <v>0</v>
      </c>
      <c r="K54" s="350"/>
      <c r="L54" s="333"/>
      <c r="M54" s="333"/>
      <c r="N54" s="332"/>
      <c r="O54" s="332"/>
      <c r="P54" s="332"/>
      <c r="Q54" s="332"/>
      <c r="R54" s="334"/>
    </row>
    <row r="55" spans="1:18" s="335" customFormat="1">
      <c r="A55" s="332"/>
      <c r="B55" s="332"/>
      <c r="C55" s="332"/>
      <c r="D55" s="332"/>
      <c r="E55" s="332"/>
      <c r="F55" s="332"/>
      <c r="G55" s="332"/>
      <c r="H55" s="332"/>
      <c r="I55" s="332"/>
      <c r="J55" s="350">
        <f t="shared" si="2"/>
        <v>0</v>
      </c>
      <c r="K55" s="350"/>
      <c r="L55" s="333"/>
      <c r="M55" s="333"/>
      <c r="N55" s="332"/>
      <c r="O55" s="332"/>
      <c r="P55" s="332"/>
      <c r="Q55" s="332"/>
      <c r="R55" s="334"/>
    </row>
    <row r="56" spans="1:18" s="335" customFormat="1">
      <c r="A56" s="332"/>
      <c r="B56" s="332"/>
      <c r="C56" s="332"/>
      <c r="D56" s="332"/>
      <c r="E56" s="332"/>
      <c r="F56" s="332"/>
      <c r="G56" s="332"/>
      <c r="H56" s="332"/>
      <c r="I56" s="332"/>
      <c r="J56" s="350">
        <f t="shared" si="2"/>
        <v>0</v>
      </c>
      <c r="K56" s="350"/>
      <c r="L56" s="333"/>
      <c r="M56" s="333"/>
      <c r="N56" s="332"/>
      <c r="O56" s="332"/>
      <c r="P56" s="332"/>
      <c r="Q56" s="332"/>
      <c r="R56" s="334"/>
    </row>
    <row r="57" spans="1:18" s="335" customFormat="1">
      <c r="A57" s="332"/>
      <c r="B57" s="332"/>
      <c r="C57" s="332"/>
      <c r="D57" s="332"/>
      <c r="E57" s="332"/>
      <c r="F57" s="332"/>
      <c r="G57" s="332"/>
      <c r="H57" s="332"/>
      <c r="I57" s="332"/>
      <c r="J57" s="350">
        <f t="shared" si="2"/>
        <v>0</v>
      </c>
      <c r="K57" s="350"/>
      <c r="L57" s="333"/>
      <c r="M57" s="333"/>
      <c r="N57" s="332"/>
      <c r="O57" s="332"/>
      <c r="P57" s="332"/>
      <c r="Q57" s="332"/>
      <c r="R57" s="334"/>
    </row>
    <row r="58" spans="1:18" s="335" customFormat="1">
      <c r="A58" s="332"/>
      <c r="B58" s="332"/>
      <c r="C58" s="332"/>
      <c r="D58" s="332"/>
      <c r="E58" s="332"/>
      <c r="F58" s="332"/>
      <c r="G58" s="332"/>
      <c r="H58" s="332"/>
      <c r="I58" s="332"/>
      <c r="J58" s="350">
        <f t="shared" si="2"/>
        <v>0</v>
      </c>
      <c r="K58" s="350"/>
      <c r="L58" s="333"/>
      <c r="M58" s="333"/>
      <c r="N58" s="332"/>
      <c r="O58" s="332"/>
      <c r="P58" s="332"/>
      <c r="Q58" s="332"/>
      <c r="R58" s="334"/>
    </row>
    <row r="59" spans="1:18" s="335" customFormat="1">
      <c r="A59" s="332"/>
      <c r="B59" s="332"/>
      <c r="C59" s="332"/>
      <c r="D59" s="332"/>
      <c r="E59" s="332"/>
      <c r="F59" s="332"/>
      <c r="G59" s="332"/>
      <c r="H59" s="332"/>
      <c r="I59" s="332"/>
      <c r="J59" s="350">
        <f t="shared" si="2"/>
        <v>0</v>
      </c>
      <c r="K59" s="350"/>
      <c r="L59" s="333"/>
      <c r="M59" s="333"/>
      <c r="N59" s="332"/>
      <c r="O59" s="332"/>
      <c r="P59" s="332"/>
      <c r="Q59" s="332"/>
      <c r="R59" s="334"/>
    </row>
    <row r="60" spans="1:18" s="335" customFormat="1">
      <c r="A60" s="332"/>
      <c r="B60" s="332"/>
      <c r="C60" s="332"/>
      <c r="D60" s="332"/>
      <c r="E60" s="332"/>
      <c r="F60" s="332"/>
      <c r="G60" s="332"/>
      <c r="H60" s="332"/>
      <c r="I60" s="332"/>
      <c r="J60" s="350">
        <f t="shared" si="2"/>
        <v>0</v>
      </c>
      <c r="K60" s="350"/>
      <c r="L60" s="333"/>
      <c r="M60" s="333"/>
      <c r="N60" s="332"/>
      <c r="O60" s="332"/>
      <c r="P60" s="332"/>
      <c r="Q60" s="332"/>
      <c r="R60" s="334"/>
    </row>
    <row r="61" spans="1:18" s="335" customFormat="1">
      <c r="A61" s="332"/>
      <c r="B61" s="332"/>
      <c r="C61" s="332"/>
      <c r="D61" s="332"/>
      <c r="E61" s="332"/>
      <c r="F61" s="332"/>
      <c r="G61" s="332"/>
      <c r="H61" s="332"/>
      <c r="I61" s="332"/>
      <c r="J61" s="350">
        <f t="shared" si="2"/>
        <v>0</v>
      </c>
      <c r="K61" s="350"/>
      <c r="L61" s="333"/>
      <c r="M61" s="333"/>
      <c r="N61" s="332"/>
      <c r="O61" s="332"/>
      <c r="P61" s="332"/>
      <c r="Q61" s="332"/>
      <c r="R61" s="334"/>
    </row>
    <row r="62" spans="1:18" s="335" customFormat="1">
      <c r="A62" s="332"/>
      <c r="B62" s="332"/>
      <c r="C62" s="332"/>
      <c r="D62" s="332"/>
      <c r="E62" s="332"/>
      <c r="F62" s="332"/>
      <c r="G62" s="332"/>
      <c r="H62" s="332"/>
      <c r="I62" s="332"/>
      <c r="J62" s="350">
        <f t="shared" si="2"/>
        <v>0</v>
      </c>
      <c r="K62" s="350"/>
      <c r="L62" s="333"/>
      <c r="M62" s="333"/>
      <c r="N62" s="332"/>
      <c r="O62" s="332"/>
      <c r="P62" s="332"/>
      <c r="Q62" s="332"/>
      <c r="R62" s="334"/>
    </row>
    <row r="63" spans="1:18" s="335" customFormat="1">
      <c r="A63" s="332"/>
      <c r="B63" s="332"/>
      <c r="C63" s="332"/>
      <c r="D63" s="332"/>
      <c r="E63" s="332"/>
      <c r="F63" s="332"/>
      <c r="G63" s="332"/>
      <c r="H63" s="332"/>
      <c r="I63" s="332"/>
      <c r="J63" s="350">
        <f t="shared" si="2"/>
        <v>0</v>
      </c>
      <c r="K63" s="350"/>
      <c r="L63" s="333"/>
      <c r="M63" s="333"/>
      <c r="N63" s="332"/>
      <c r="O63" s="332"/>
      <c r="P63" s="332"/>
      <c r="Q63" s="332"/>
      <c r="R63" s="334"/>
    </row>
    <row r="64" spans="1:18" s="335" customFormat="1">
      <c r="A64" s="332"/>
      <c r="B64" s="332"/>
      <c r="C64" s="332"/>
      <c r="D64" s="332"/>
      <c r="E64" s="332"/>
      <c r="F64" s="332"/>
      <c r="G64" s="332"/>
      <c r="H64" s="332"/>
      <c r="I64" s="332"/>
      <c r="J64" s="350">
        <f t="shared" si="2"/>
        <v>0</v>
      </c>
      <c r="K64" s="350"/>
      <c r="L64" s="333"/>
      <c r="M64" s="333"/>
      <c r="N64" s="332"/>
      <c r="O64" s="332"/>
      <c r="P64" s="332"/>
      <c r="Q64" s="332"/>
      <c r="R64" s="334"/>
    </row>
    <row r="65" spans="1:18" s="335" customFormat="1">
      <c r="A65" s="332"/>
      <c r="B65" s="332"/>
      <c r="C65" s="332"/>
      <c r="D65" s="332"/>
      <c r="E65" s="332"/>
      <c r="F65" s="332"/>
      <c r="G65" s="332"/>
      <c r="H65" s="332"/>
      <c r="I65" s="332"/>
      <c r="J65" s="350">
        <f t="shared" si="2"/>
        <v>0</v>
      </c>
      <c r="K65" s="350"/>
      <c r="L65" s="333"/>
      <c r="M65" s="333"/>
      <c r="N65" s="332"/>
      <c r="O65" s="332"/>
      <c r="P65" s="332"/>
      <c r="Q65" s="332"/>
      <c r="R65" s="334"/>
    </row>
    <row r="66" spans="1:18" s="335" customFormat="1">
      <c r="A66" s="332"/>
      <c r="B66" s="332"/>
      <c r="C66" s="332"/>
      <c r="D66" s="332"/>
      <c r="E66" s="332"/>
      <c r="F66" s="332"/>
      <c r="G66" s="332"/>
      <c r="H66" s="332"/>
      <c r="I66" s="332"/>
      <c r="J66" s="350">
        <f t="shared" si="2"/>
        <v>0</v>
      </c>
      <c r="K66" s="350"/>
      <c r="L66" s="333"/>
      <c r="M66" s="333"/>
      <c r="N66" s="332"/>
      <c r="O66" s="332"/>
      <c r="P66" s="332"/>
      <c r="Q66" s="332"/>
      <c r="R66" s="334"/>
    </row>
    <row r="67" spans="1:18" s="335" customFormat="1">
      <c r="A67" s="332"/>
      <c r="B67" s="332"/>
      <c r="C67" s="332"/>
      <c r="D67" s="332"/>
      <c r="E67" s="332"/>
      <c r="F67" s="332"/>
      <c r="G67" s="332"/>
      <c r="H67" s="332"/>
      <c r="I67" s="332"/>
      <c r="J67" s="350">
        <f t="shared" si="2"/>
        <v>0</v>
      </c>
      <c r="K67" s="350"/>
      <c r="L67" s="333"/>
      <c r="M67" s="333"/>
      <c r="N67" s="332"/>
      <c r="O67" s="332"/>
      <c r="P67" s="332"/>
      <c r="Q67" s="332"/>
      <c r="R67" s="334"/>
    </row>
    <row r="68" spans="1:18" s="335" customFormat="1">
      <c r="A68" s="332"/>
      <c r="B68" s="332"/>
      <c r="C68" s="332"/>
      <c r="D68" s="332"/>
      <c r="E68" s="332"/>
      <c r="F68" s="332"/>
      <c r="G68" s="332"/>
      <c r="H68" s="332"/>
      <c r="I68" s="332"/>
      <c r="J68" s="350">
        <f t="shared" si="2"/>
        <v>0</v>
      </c>
      <c r="K68" s="350"/>
      <c r="L68" s="333"/>
      <c r="M68" s="333"/>
      <c r="N68" s="332"/>
      <c r="O68" s="332"/>
      <c r="P68" s="332"/>
      <c r="Q68" s="332"/>
      <c r="R68" s="334"/>
    </row>
    <row r="69" spans="1:18" s="335" customFormat="1">
      <c r="A69" s="332"/>
      <c r="B69" s="332"/>
      <c r="C69" s="332"/>
      <c r="D69" s="332"/>
      <c r="E69" s="332"/>
      <c r="F69" s="332"/>
      <c r="G69" s="332"/>
      <c r="H69" s="332"/>
      <c r="I69" s="332"/>
      <c r="J69" s="350">
        <f t="shared" si="2"/>
        <v>0</v>
      </c>
      <c r="K69" s="350"/>
      <c r="L69" s="333"/>
      <c r="M69" s="333"/>
      <c r="N69" s="332"/>
      <c r="O69" s="332"/>
      <c r="P69" s="332"/>
      <c r="Q69" s="332"/>
      <c r="R69" s="334"/>
    </row>
    <row r="70" spans="1:18" s="335" customFormat="1">
      <c r="A70" s="332"/>
      <c r="B70" s="332"/>
      <c r="C70" s="332"/>
      <c r="D70" s="332"/>
      <c r="E70" s="332"/>
      <c r="F70" s="332"/>
      <c r="G70" s="332"/>
      <c r="H70" s="332"/>
      <c r="I70" s="332"/>
      <c r="J70" s="350">
        <f t="shared" si="2"/>
        <v>0</v>
      </c>
      <c r="K70" s="350"/>
      <c r="L70" s="333"/>
      <c r="M70" s="333"/>
      <c r="N70" s="332"/>
      <c r="O70" s="332"/>
      <c r="P70" s="332"/>
      <c r="Q70" s="332"/>
      <c r="R70" s="334"/>
    </row>
    <row r="71" spans="1:18" s="335" customFormat="1">
      <c r="A71" s="332"/>
      <c r="B71" s="332"/>
      <c r="C71" s="332"/>
      <c r="D71" s="332"/>
      <c r="E71" s="332"/>
      <c r="F71" s="332"/>
      <c r="G71" s="332"/>
      <c r="H71" s="332"/>
      <c r="I71" s="332"/>
      <c r="J71" s="350">
        <f t="shared" si="2"/>
        <v>0</v>
      </c>
      <c r="K71" s="350"/>
      <c r="L71" s="333"/>
      <c r="M71" s="333"/>
      <c r="N71" s="332"/>
      <c r="O71" s="332"/>
      <c r="P71" s="332"/>
      <c r="Q71" s="332"/>
      <c r="R71" s="334"/>
    </row>
    <row r="72" spans="1:18" s="335" customFormat="1">
      <c r="A72" s="332"/>
      <c r="B72" s="332"/>
      <c r="C72" s="332"/>
      <c r="D72" s="332"/>
      <c r="E72" s="332"/>
      <c r="F72" s="332"/>
      <c r="G72" s="332"/>
      <c r="H72" s="332"/>
      <c r="I72" s="332"/>
      <c r="J72" s="350">
        <f t="shared" si="2"/>
        <v>0</v>
      </c>
      <c r="K72" s="350"/>
      <c r="L72" s="333"/>
      <c r="M72" s="333"/>
      <c r="N72" s="332"/>
      <c r="O72" s="332"/>
      <c r="P72" s="332"/>
      <c r="Q72" s="332"/>
      <c r="R72" s="334"/>
    </row>
    <row r="73" spans="1:18" s="335" customFormat="1">
      <c r="A73" s="332"/>
      <c r="B73" s="332"/>
      <c r="C73" s="332"/>
      <c r="D73" s="332"/>
      <c r="E73" s="332"/>
      <c r="F73" s="332"/>
      <c r="G73" s="332"/>
      <c r="H73" s="332"/>
      <c r="I73" s="332"/>
      <c r="J73" s="350">
        <f t="shared" si="2"/>
        <v>0</v>
      </c>
      <c r="K73" s="350"/>
      <c r="L73" s="333"/>
      <c r="M73" s="333"/>
      <c r="N73" s="332"/>
      <c r="O73" s="332"/>
      <c r="P73" s="332"/>
      <c r="Q73" s="332"/>
      <c r="R73" s="334"/>
    </row>
    <row r="74" spans="1:18" s="335" customFormat="1">
      <c r="A74" s="332"/>
      <c r="B74" s="332"/>
      <c r="C74" s="332"/>
      <c r="D74" s="332"/>
      <c r="E74" s="332"/>
      <c r="F74" s="332"/>
      <c r="G74" s="332"/>
      <c r="H74" s="332"/>
      <c r="I74" s="332"/>
      <c r="J74" s="350">
        <f t="shared" si="2"/>
        <v>0</v>
      </c>
      <c r="K74" s="350"/>
      <c r="L74" s="333"/>
      <c r="M74" s="333"/>
      <c r="N74" s="332"/>
      <c r="O74" s="332"/>
      <c r="P74" s="332"/>
      <c r="Q74" s="332"/>
      <c r="R74" s="334"/>
    </row>
    <row r="75" spans="1:18" s="335" customFormat="1">
      <c r="A75" s="332"/>
      <c r="B75" s="332"/>
      <c r="C75" s="332"/>
      <c r="D75" s="332"/>
      <c r="E75" s="332"/>
      <c r="F75" s="332"/>
      <c r="G75" s="332"/>
      <c r="H75" s="332"/>
      <c r="I75" s="332"/>
      <c r="J75" s="350">
        <f t="shared" si="2"/>
        <v>0</v>
      </c>
      <c r="K75" s="350"/>
      <c r="L75" s="333"/>
      <c r="M75" s="333"/>
      <c r="N75" s="332"/>
      <c r="O75" s="332"/>
      <c r="P75" s="332"/>
      <c r="Q75" s="332"/>
      <c r="R75" s="334"/>
    </row>
    <row r="76" spans="1:18" s="335" customFormat="1">
      <c r="A76" s="332"/>
      <c r="B76" s="332"/>
      <c r="C76" s="332"/>
      <c r="D76" s="332"/>
      <c r="E76" s="332"/>
      <c r="F76" s="332"/>
      <c r="G76" s="332"/>
      <c r="H76" s="332"/>
      <c r="I76" s="332"/>
      <c r="J76" s="350">
        <f t="shared" si="2"/>
        <v>0</v>
      </c>
      <c r="K76" s="350"/>
      <c r="L76" s="333"/>
      <c r="M76" s="333"/>
      <c r="N76" s="332"/>
      <c r="O76" s="332"/>
      <c r="P76" s="332"/>
      <c r="Q76" s="332"/>
      <c r="R76" s="334"/>
    </row>
    <row r="77" spans="1:18" s="335" customFormat="1">
      <c r="A77" s="332"/>
      <c r="B77" s="332"/>
      <c r="C77" s="332"/>
      <c r="D77" s="332"/>
      <c r="E77" s="332"/>
      <c r="F77" s="332"/>
      <c r="G77" s="332"/>
      <c r="H77" s="332"/>
      <c r="I77" s="332"/>
      <c r="J77" s="350">
        <f t="shared" si="2"/>
        <v>0</v>
      </c>
      <c r="K77" s="350"/>
      <c r="L77" s="333"/>
      <c r="M77" s="333"/>
      <c r="N77" s="332"/>
      <c r="O77" s="332"/>
      <c r="P77" s="332"/>
      <c r="Q77" s="332"/>
      <c r="R77" s="334"/>
    </row>
    <row r="78" spans="1:18" s="335" customFormat="1">
      <c r="A78" s="332"/>
      <c r="B78" s="332"/>
      <c r="C78" s="332"/>
      <c r="D78" s="332"/>
      <c r="E78" s="332"/>
      <c r="F78" s="332"/>
      <c r="G78" s="332"/>
      <c r="H78" s="332"/>
      <c r="I78" s="332"/>
      <c r="J78" s="350">
        <f t="shared" si="2"/>
        <v>0</v>
      </c>
      <c r="K78" s="350"/>
      <c r="L78" s="333"/>
      <c r="M78" s="333"/>
      <c r="N78" s="332"/>
      <c r="O78" s="332"/>
      <c r="P78" s="332"/>
      <c r="Q78" s="332"/>
      <c r="R78" s="334"/>
    </row>
    <row r="79" spans="1:18" s="335" customFormat="1">
      <c r="A79" s="332"/>
      <c r="B79" s="332"/>
      <c r="C79" s="332"/>
      <c r="D79" s="332"/>
      <c r="E79" s="332"/>
      <c r="F79" s="332"/>
      <c r="G79" s="332"/>
      <c r="H79" s="332"/>
      <c r="I79" s="332"/>
      <c r="J79" s="350">
        <f t="shared" si="2"/>
        <v>0</v>
      </c>
      <c r="K79" s="350"/>
      <c r="L79" s="333"/>
      <c r="M79" s="333"/>
      <c r="N79" s="332"/>
      <c r="O79" s="332"/>
      <c r="P79" s="332"/>
      <c r="Q79" s="332"/>
      <c r="R79" s="334"/>
    </row>
    <row r="80" spans="1:18" s="335" customFormat="1">
      <c r="A80" s="332"/>
      <c r="B80" s="332"/>
      <c r="C80" s="332"/>
      <c r="D80" s="332"/>
      <c r="E80" s="332"/>
      <c r="F80" s="332"/>
      <c r="G80" s="332"/>
      <c r="H80" s="332"/>
      <c r="I80" s="332"/>
      <c r="J80" s="350">
        <f t="shared" si="2"/>
        <v>0</v>
      </c>
      <c r="K80" s="350"/>
      <c r="L80" s="333"/>
      <c r="M80" s="333"/>
      <c r="N80" s="332"/>
      <c r="O80" s="332"/>
      <c r="P80" s="332"/>
      <c r="Q80" s="332"/>
      <c r="R80" s="334"/>
    </row>
    <row r="81" spans="1:18" s="335" customFormat="1">
      <c r="A81" s="332"/>
      <c r="B81" s="332"/>
      <c r="C81" s="332"/>
      <c r="D81" s="332"/>
      <c r="E81" s="332"/>
      <c r="F81" s="332"/>
      <c r="G81" s="332"/>
      <c r="H81" s="332"/>
      <c r="I81" s="332"/>
      <c r="J81" s="350">
        <f t="shared" si="2"/>
        <v>0</v>
      </c>
      <c r="K81" s="350"/>
      <c r="L81" s="333"/>
      <c r="M81" s="333"/>
      <c r="N81" s="332"/>
      <c r="O81" s="332"/>
      <c r="P81" s="332"/>
      <c r="Q81" s="332"/>
      <c r="R81" s="334"/>
    </row>
    <row r="82" spans="1:18" s="335" customFormat="1">
      <c r="A82" s="332"/>
      <c r="B82" s="332"/>
      <c r="C82" s="332"/>
      <c r="D82" s="332"/>
      <c r="E82" s="332"/>
      <c r="F82" s="332"/>
      <c r="G82" s="332"/>
      <c r="H82" s="332"/>
      <c r="I82" s="332"/>
      <c r="J82" s="350">
        <f t="shared" si="2"/>
        <v>0</v>
      </c>
      <c r="K82" s="350"/>
      <c r="L82" s="333"/>
      <c r="M82" s="333"/>
      <c r="N82" s="332"/>
      <c r="O82" s="332"/>
      <c r="P82" s="332"/>
      <c r="Q82" s="332"/>
      <c r="R82" s="334"/>
    </row>
    <row r="83" spans="1:18" s="335" customFormat="1">
      <c r="A83" s="332"/>
      <c r="B83" s="332"/>
      <c r="C83" s="332"/>
      <c r="D83" s="332"/>
      <c r="E83" s="332"/>
      <c r="F83" s="332"/>
      <c r="G83" s="332"/>
      <c r="H83" s="332"/>
      <c r="I83" s="332"/>
      <c r="J83" s="350">
        <f t="shared" si="2"/>
        <v>0</v>
      </c>
      <c r="K83" s="350"/>
      <c r="L83" s="333"/>
      <c r="M83" s="333"/>
      <c r="N83" s="332"/>
      <c r="O83" s="332"/>
      <c r="P83" s="332"/>
      <c r="Q83" s="332"/>
      <c r="R83" s="334"/>
    </row>
    <row r="84" spans="1:18" s="335" customFormat="1">
      <c r="A84" s="332"/>
      <c r="B84" s="332"/>
      <c r="C84" s="332"/>
      <c r="D84" s="332"/>
      <c r="E84" s="332"/>
      <c r="F84" s="332"/>
      <c r="G84" s="332"/>
      <c r="H84" s="332"/>
      <c r="I84" s="332"/>
      <c r="J84" s="350">
        <f t="shared" si="2"/>
        <v>0</v>
      </c>
      <c r="K84" s="350"/>
      <c r="L84" s="333"/>
      <c r="M84" s="333"/>
      <c r="N84" s="332"/>
      <c r="O84" s="332"/>
      <c r="P84" s="332"/>
      <c r="Q84" s="332"/>
      <c r="R84" s="334"/>
    </row>
    <row r="85" spans="1:18" s="335" customFormat="1">
      <c r="A85" s="332"/>
      <c r="B85" s="332"/>
      <c r="C85" s="332"/>
      <c r="D85" s="332"/>
      <c r="E85" s="332"/>
      <c r="F85" s="332"/>
      <c r="G85" s="332"/>
      <c r="H85" s="332"/>
      <c r="I85" s="332"/>
      <c r="J85" s="350">
        <f t="shared" si="2"/>
        <v>0</v>
      </c>
      <c r="K85" s="350"/>
      <c r="L85" s="333"/>
      <c r="M85" s="333"/>
      <c r="N85" s="332"/>
      <c r="O85" s="332"/>
      <c r="P85" s="332"/>
      <c r="Q85" s="332"/>
      <c r="R85" s="334"/>
    </row>
    <row r="86" spans="1:18" s="335" customFormat="1">
      <c r="A86" s="332"/>
      <c r="B86" s="332"/>
      <c r="C86" s="332"/>
      <c r="D86" s="332"/>
      <c r="E86" s="332"/>
      <c r="F86" s="332"/>
      <c r="G86" s="332"/>
      <c r="H86" s="332"/>
      <c r="I86" s="332"/>
      <c r="J86" s="350">
        <f t="shared" si="2"/>
        <v>0</v>
      </c>
      <c r="K86" s="350"/>
      <c r="L86" s="333"/>
      <c r="M86" s="333"/>
      <c r="N86" s="332"/>
      <c r="O86" s="332"/>
      <c r="P86" s="332"/>
      <c r="Q86" s="332"/>
      <c r="R86" s="334"/>
    </row>
    <row r="87" spans="1:18" s="335" customFormat="1">
      <c r="A87" s="332"/>
      <c r="B87" s="332"/>
      <c r="C87" s="332"/>
      <c r="D87" s="332"/>
      <c r="E87" s="332"/>
      <c r="F87" s="332"/>
      <c r="G87" s="332"/>
      <c r="H87" s="332"/>
      <c r="I87" s="332"/>
      <c r="J87" s="350">
        <f t="shared" si="2"/>
        <v>0</v>
      </c>
      <c r="K87" s="350"/>
      <c r="L87" s="333"/>
      <c r="M87" s="333"/>
      <c r="N87" s="332"/>
      <c r="O87" s="332"/>
      <c r="P87" s="332"/>
      <c r="Q87" s="332"/>
      <c r="R87" s="334"/>
    </row>
    <row r="88" spans="1:18" s="335" customFormat="1">
      <c r="A88" s="332"/>
      <c r="B88" s="332"/>
      <c r="C88" s="332"/>
      <c r="D88" s="332"/>
      <c r="E88" s="332"/>
      <c r="F88" s="332"/>
      <c r="G88" s="332"/>
      <c r="H88" s="332"/>
      <c r="I88" s="332"/>
      <c r="J88" s="350">
        <f t="shared" si="2"/>
        <v>0</v>
      </c>
      <c r="K88" s="350"/>
      <c r="L88" s="333"/>
      <c r="M88" s="333"/>
      <c r="N88" s="332"/>
      <c r="O88" s="332"/>
      <c r="P88" s="332"/>
      <c r="Q88" s="332"/>
      <c r="R88" s="334"/>
    </row>
    <row r="89" spans="1:18" s="335" customFormat="1">
      <c r="A89" s="332"/>
      <c r="B89" s="332"/>
      <c r="C89" s="332"/>
      <c r="D89" s="332"/>
      <c r="E89" s="332"/>
      <c r="F89" s="332"/>
      <c r="G89" s="332"/>
      <c r="H89" s="332"/>
      <c r="I89" s="332"/>
      <c r="J89" s="350">
        <f t="shared" si="2"/>
        <v>0</v>
      </c>
      <c r="K89" s="350"/>
      <c r="L89" s="333"/>
      <c r="M89" s="333"/>
      <c r="N89" s="332"/>
      <c r="O89" s="332"/>
      <c r="P89" s="332"/>
      <c r="Q89" s="332"/>
      <c r="R89" s="334"/>
    </row>
    <row r="90" spans="1:18" s="335" customFormat="1">
      <c r="A90" s="332"/>
      <c r="B90" s="332"/>
      <c r="C90" s="332"/>
      <c r="D90" s="332"/>
      <c r="E90" s="332"/>
      <c r="F90" s="332"/>
      <c r="G90" s="332"/>
      <c r="H90" s="332"/>
      <c r="I90" s="332"/>
      <c r="J90" s="350">
        <f t="shared" si="2"/>
        <v>0</v>
      </c>
      <c r="K90" s="350"/>
      <c r="L90" s="333"/>
      <c r="M90" s="333"/>
      <c r="N90" s="332"/>
      <c r="O90" s="332"/>
      <c r="P90" s="332"/>
      <c r="Q90" s="332"/>
      <c r="R90" s="334"/>
    </row>
    <row r="91" spans="1:18" s="335" customFormat="1">
      <c r="A91" s="332"/>
      <c r="B91" s="332"/>
      <c r="C91" s="332"/>
      <c r="D91" s="332"/>
      <c r="E91" s="332"/>
      <c r="F91" s="332"/>
      <c r="G91" s="332"/>
      <c r="H91" s="332"/>
      <c r="I91" s="332"/>
      <c r="J91" s="350">
        <f t="shared" si="2"/>
        <v>0</v>
      </c>
      <c r="K91" s="350"/>
      <c r="L91" s="333"/>
      <c r="M91" s="333"/>
      <c r="N91" s="332"/>
      <c r="O91" s="332"/>
      <c r="P91" s="332"/>
      <c r="Q91" s="332"/>
      <c r="R91" s="334"/>
    </row>
    <row r="92" spans="1:18" s="335" customFormat="1">
      <c r="A92" s="332"/>
      <c r="B92" s="332"/>
      <c r="C92" s="332"/>
      <c r="D92" s="332"/>
      <c r="E92" s="332"/>
      <c r="F92" s="332"/>
      <c r="G92" s="332"/>
      <c r="H92" s="332"/>
      <c r="I92" s="332"/>
      <c r="J92" s="350">
        <f t="shared" si="2"/>
        <v>0</v>
      </c>
      <c r="K92" s="350"/>
      <c r="L92" s="333"/>
      <c r="M92" s="333"/>
      <c r="N92" s="332"/>
      <c r="O92" s="332"/>
      <c r="P92" s="332"/>
      <c r="Q92" s="332"/>
      <c r="R92" s="334"/>
    </row>
    <row r="93" spans="1:18" s="335" customFormat="1">
      <c r="A93" s="332"/>
      <c r="B93" s="332"/>
      <c r="C93" s="332"/>
      <c r="D93" s="332"/>
      <c r="E93" s="332"/>
      <c r="F93" s="332"/>
      <c r="G93" s="332"/>
      <c r="H93" s="332"/>
      <c r="I93" s="332"/>
      <c r="J93" s="350">
        <f t="shared" si="2"/>
        <v>0</v>
      </c>
      <c r="K93" s="350"/>
      <c r="L93" s="333"/>
      <c r="M93" s="333"/>
      <c r="N93" s="332"/>
      <c r="O93" s="332"/>
      <c r="P93" s="332"/>
      <c r="Q93" s="332"/>
      <c r="R93" s="334"/>
    </row>
    <row r="94" spans="1:18" s="335" customFormat="1">
      <c r="A94" s="332"/>
      <c r="B94" s="332"/>
      <c r="C94" s="332"/>
      <c r="D94" s="332"/>
      <c r="E94" s="332"/>
      <c r="F94" s="332"/>
      <c r="G94" s="332"/>
      <c r="H94" s="332"/>
      <c r="I94" s="332"/>
      <c r="J94" s="350">
        <f t="shared" si="0"/>
        <v>0</v>
      </c>
      <c r="K94" s="350"/>
      <c r="L94" s="333"/>
      <c r="M94" s="333"/>
      <c r="N94" s="332"/>
      <c r="O94" s="332"/>
      <c r="P94" s="332"/>
      <c r="Q94" s="332"/>
      <c r="R94" s="334"/>
    </row>
    <row r="95" spans="1:18" s="335" customFormat="1">
      <c r="A95" s="332"/>
      <c r="B95" s="332"/>
      <c r="C95" s="332"/>
      <c r="D95" s="332"/>
      <c r="E95" s="332"/>
      <c r="F95" s="332"/>
      <c r="G95" s="332"/>
      <c r="H95" s="332"/>
      <c r="I95" s="332"/>
      <c r="J95" s="350">
        <f t="shared" si="0"/>
        <v>0</v>
      </c>
      <c r="K95" s="350"/>
      <c r="L95" s="333"/>
      <c r="M95" s="333"/>
      <c r="N95" s="332"/>
      <c r="O95" s="332"/>
      <c r="P95" s="332"/>
      <c r="Q95" s="332"/>
      <c r="R95" s="334"/>
    </row>
    <row r="96" spans="1:18" s="335" customFormat="1">
      <c r="A96" s="332"/>
      <c r="B96" s="332"/>
      <c r="C96" s="332"/>
      <c r="D96" s="332"/>
      <c r="E96" s="332"/>
      <c r="F96" s="332"/>
      <c r="G96" s="332"/>
      <c r="H96" s="332"/>
      <c r="I96" s="332"/>
      <c r="J96" s="350">
        <f t="shared" si="0"/>
        <v>0</v>
      </c>
      <c r="K96" s="350"/>
      <c r="L96" s="333"/>
      <c r="M96" s="333"/>
      <c r="N96" s="332"/>
      <c r="O96" s="332"/>
      <c r="P96" s="332"/>
      <c r="Q96" s="332"/>
      <c r="R96" s="334"/>
    </row>
    <row r="97" spans="1:18" s="335" customFormat="1">
      <c r="A97" s="332"/>
      <c r="B97" s="332"/>
      <c r="C97" s="332"/>
      <c r="D97" s="332"/>
      <c r="E97" s="332"/>
      <c r="F97" s="332"/>
      <c r="G97" s="332"/>
      <c r="H97" s="332"/>
      <c r="I97" s="332"/>
      <c r="J97" s="350">
        <f t="shared" si="0"/>
        <v>0</v>
      </c>
      <c r="K97" s="350"/>
      <c r="L97" s="333"/>
      <c r="M97" s="333"/>
      <c r="N97" s="332"/>
      <c r="O97" s="332"/>
      <c r="P97" s="332"/>
      <c r="Q97" s="332"/>
      <c r="R97" s="334"/>
    </row>
    <row r="98" spans="1:18" s="335" customFormat="1">
      <c r="A98" s="332"/>
      <c r="B98" s="332"/>
      <c r="C98" s="332"/>
      <c r="D98" s="332"/>
      <c r="E98" s="332"/>
      <c r="F98" s="332"/>
      <c r="G98" s="332"/>
      <c r="H98" s="332"/>
      <c r="I98" s="332"/>
      <c r="J98" s="350">
        <f t="shared" si="0"/>
        <v>0</v>
      </c>
      <c r="K98" s="350"/>
      <c r="L98" s="333"/>
      <c r="M98" s="333"/>
      <c r="N98" s="332"/>
      <c r="O98" s="332"/>
      <c r="P98" s="332"/>
      <c r="Q98" s="332"/>
      <c r="R98" s="334"/>
    </row>
    <row r="99" spans="1:18" s="335" customFormat="1">
      <c r="A99" s="332"/>
      <c r="B99" s="332"/>
      <c r="C99" s="332"/>
      <c r="D99" s="332"/>
      <c r="E99" s="332"/>
      <c r="F99" s="332"/>
      <c r="G99" s="332"/>
      <c r="H99" s="332"/>
      <c r="I99" s="332"/>
      <c r="J99" s="350">
        <f t="shared" si="0"/>
        <v>0</v>
      </c>
      <c r="K99" s="350"/>
      <c r="L99" s="333"/>
      <c r="M99" s="333"/>
      <c r="N99" s="332"/>
      <c r="O99" s="332"/>
      <c r="P99" s="332"/>
      <c r="Q99" s="332"/>
      <c r="R99" s="334"/>
    </row>
    <row r="100" spans="1:18" s="335" customFormat="1">
      <c r="A100" s="332"/>
      <c r="B100" s="332"/>
      <c r="C100" s="332"/>
      <c r="D100" s="332"/>
      <c r="E100" s="332"/>
      <c r="F100" s="332"/>
      <c r="G100" s="332"/>
      <c r="H100" s="332"/>
      <c r="I100" s="332"/>
      <c r="J100" s="350">
        <f t="shared" si="0"/>
        <v>0</v>
      </c>
      <c r="K100" s="350"/>
      <c r="L100" s="333"/>
      <c r="M100" s="333"/>
      <c r="N100" s="332"/>
      <c r="O100" s="332"/>
      <c r="P100" s="332"/>
      <c r="Q100" s="332"/>
      <c r="R100" s="334"/>
    </row>
    <row r="101" spans="1:18" s="335" customFormat="1">
      <c r="A101" s="332"/>
      <c r="B101" s="332"/>
      <c r="C101" s="332"/>
      <c r="D101" s="332"/>
      <c r="E101" s="332"/>
      <c r="F101" s="332"/>
      <c r="G101" s="332"/>
      <c r="H101" s="332"/>
      <c r="I101" s="332"/>
      <c r="J101" s="350">
        <f t="shared" si="0"/>
        <v>0</v>
      </c>
      <c r="K101" s="350"/>
      <c r="L101" s="333"/>
      <c r="M101" s="333"/>
      <c r="N101" s="332"/>
      <c r="O101" s="332"/>
      <c r="P101" s="332"/>
      <c r="Q101" s="332"/>
      <c r="R101" s="334"/>
    </row>
    <row r="102" spans="1:18" s="335" customFormat="1">
      <c r="A102" s="332"/>
      <c r="B102" s="332"/>
      <c r="C102" s="332"/>
      <c r="D102" s="332"/>
      <c r="E102" s="332"/>
      <c r="F102" s="332"/>
      <c r="G102" s="332"/>
      <c r="H102" s="332"/>
      <c r="I102" s="332"/>
      <c r="J102" s="350">
        <f t="shared" si="0"/>
        <v>0</v>
      </c>
      <c r="K102" s="350"/>
      <c r="L102" s="333"/>
      <c r="M102" s="333"/>
      <c r="N102" s="332"/>
      <c r="O102" s="332"/>
      <c r="P102" s="332"/>
      <c r="Q102" s="332"/>
      <c r="R102" s="334"/>
    </row>
    <row r="103" spans="1:18" s="335" customFormat="1">
      <c r="A103" s="332"/>
      <c r="B103" s="332"/>
      <c r="C103" s="332"/>
      <c r="D103" s="332"/>
      <c r="E103" s="332"/>
      <c r="F103" s="332"/>
      <c r="G103" s="332"/>
      <c r="H103" s="332"/>
      <c r="I103" s="332"/>
      <c r="J103" s="350">
        <f t="shared" si="0"/>
        <v>0</v>
      </c>
      <c r="K103" s="350"/>
      <c r="L103" s="333"/>
      <c r="M103" s="333"/>
      <c r="N103" s="332"/>
      <c r="O103" s="332"/>
      <c r="P103" s="332"/>
      <c r="Q103" s="332"/>
      <c r="R103" s="334"/>
    </row>
    <row r="104" spans="1:18" s="335" customFormat="1">
      <c r="A104" s="332"/>
      <c r="B104" s="332"/>
      <c r="C104" s="332"/>
      <c r="D104" s="332"/>
      <c r="E104" s="332"/>
      <c r="F104" s="332"/>
      <c r="G104" s="332"/>
      <c r="H104" s="332"/>
      <c r="I104" s="332"/>
      <c r="J104" s="350">
        <f t="shared" si="0"/>
        <v>0</v>
      </c>
      <c r="K104" s="350"/>
      <c r="L104" s="333"/>
      <c r="M104" s="333"/>
      <c r="N104" s="332"/>
      <c r="O104" s="332"/>
      <c r="P104" s="332"/>
      <c r="Q104" s="332"/>
      <c r="R104" s="334"/>
    </row>
    <row r="105" spans="1:18" s="335" customFormat="1">
      <c r="A105" s="332"/>
      <c r="B105" s="332"/>
      <c r="C105" s="332"/>
      <c r="D105" s="332"/>
      <c r="E105" s="332"/>
      <c r="F105" s="332"/>
      <c r="G105" s="332"/>
      <c r="H105" s="332"/>
      <c r="I105" s="332"/>
      <c r="J105" s="350">
        <f t="shared" si="0"/>
        <v>0</v>
      </c>
      <c r="K105" s="350"/>
      <c r="L105" s="333"/>
      <c r="M105" s="333"/>
      <c r="N105" s="332"/>
      <c r="O105" s="332"/>
      <c r="P105" s="332"/>
      <c r="Q105" s="332"/>
      <c r="R105" s="334"/>
    </row>
    <row r="106" spans="1:18" s="335" customFormat="1">
      <c r="A106" s="332"/>
      <c r="B106" s="332"/>
      <c r="C106" s="332"/>
      <c r="D106" s="332"/>
      <c r="E106" s="332"/>
      <c r="F106" s="332"/>
      <c r="G106" s="332"/>
      <c r="H106" s="332"/>
      <c r="I106" s="332"/>
      <c r="J106" s="350">
        <f t="shared" si="0"/>
        <v>0</v>
      </c>
      <c r="K106" s="350"/>
      <c r="L106" s="333"/>
      <c r="M106" s="333"/>
      <c r="N106" s="332"/>
      <c r="O106" s="332"/>
      <c r="P106" s="332"/>
      <c r="Q106" s="332"/>
      <c r="R106" s="334"/>
    </row>
    <row r="107" spans="1:18" s="335" customFormat="1">
      <c r="A107" s="332"/>
      <c r="B107" s="332"/>
      <c r="C107" s="332"/>
      <c r="D107" s="332"/>
      <c r="E107" s="332"/>
      <c r="F107" s="332"/>
      <c r="G107" s="332"/>
      <c r="H107" s="332"/>
      <c r="I107" s="332"/>
      <c r="J107" s="350">
        <f t="shared" si="0"/>
        <v>0</v>
      </c>
      <c r="K107" s="350"/>
      <c r="L107" s="333"/>
      <c r="M107" s="333"/>
      <c r="N107" s="332"/>
      <c r="O107" s="332"/>
      <c r="P107" s="332"/>
      <c r="Q107" s="332"/>
      <c r="R107" s="334"/>
    </row>
    <row r="108" spans="1:18" s="335" customFormat="1">
      <c r="A108" s="332"/>
      <c r="B108" s="332"/>
      <c r="C108" s="332"/>
      <c r="D108" s="332"/>
      <c r="E108" s="332"/>
      <c r="F108" s="332"/>
      <c r="G108" s="332"/>
      <c r="H108" s="332"/>
      <c r="I108" s="332"/>
      <c r="J108" s="350">
        <f t="shared" si="0"/>
        <v>0</v>
      </c>
      <c r="K108" s="350"/>
      <c r="L108" s="333"/>
      <c r="M108" s="333"/>
      <c r="N108" s="332"/>
      <c r="O108" s="332"/>
      <c r="P108" s="332"/>
      <c r="Q108" s="332"/>
      <c r="R108" s="334"/>
    </row>
    <row r="109" spans="1:18" s="335" customFormat="1">
      <c r="A109" s="332"/>
      <c r="B109" s="332"/>
      <c r="C109" s="332"/>
      <c r="D109" s="332"/>
      <c r="E109" s="332"/>
      <c r="F109" s="332"/>
      <c r="G109" s="332"/>
      <c r="H109" s="332"/>
      <c r="I109" s="332"/>
      <c r="J109" s="350">
        <f t="shared" si="0"/>
        <v>0</v>
      </c>
      <c r="K109" s="350"/>
      <c r="L109" s="333"/>
      <c r="M109" s="333"/>
      <c r="N109" s="332"/>
      <c r="O109" s="332"/>
      <c r="P109" s="332"/>
      <c r="Q109" s="332"/>
      <c r="R109" s="334"/>
    </row>
    <row r="110" spans="1:18" s="335" customFormat="1">
      <c r="A110" s="332"/>
      <c r="B110" s="332"/>
      <c r="C110" s="332"/>
      <c r="D110" s="332"/>
      <c r="E110" s="332"/>
      <c r="F110" s="332"/>
      <c r="G110" s="332"/>
      <c r="H110" s="332"/>
      <c r="I110" s="332"/>
      <c r="J110" s="350">
        <f t="shared" si="0"/>
        <v>0</v>
      </c>
      <c r="K110" s="350"/>
      <c r="L110" s="333"/>
      <c r="M110" s="333"/>
      <c r="N110" s="332"/>
      <c r="O110" s="332"/>
      <c r="P110" s="332"/>
      <c r="Q110" s="332"/>
      <c r="R110" s="334"/>
    </row>
    <row r="111" spans="1:18" s="335" customFormat="1">
      <c r="A111" s="332"/>
      <c r="B111" s="332"/>
      <c r="C111" s="332"/>
      <c r="D111" s="332"/>
      <c r="E111" s="332"/>
      <c r="F111" s="332"/>
      <c r="G111" s="332"/>
      <c r="H111" s="332"/>
      <c r="I111" s="332"/>
      <c r="J111" s="350">
        <f t="shared" si="0"/>
        <v>0</v>
      </c>
      <c r="K111" s="350"/>
      <c r="L111" s="333"/>
      <c r="M111" s="333"/>
      <c r="N111" s="332"/>
      <c r="O111" s="332"/>
      <c r="P111" s="332"/>
      <c r="Q111" s="332"/>
      <c r="R111" s="334"/>
    </row>
    <row r="112" spans="1:18" s="335" customFormat="1">
      <c r="A112" s="332"/>
      <c r="B112" s="332"/>
      <c r="C112" s="332"/>
      <c r="D112" s="332"/>
      <c r="E112" s="332"/>
      <c r="F112" s="332"/>
      <c r="G112" s="332"/>
      <c r="H112" s="332"/>
      <c r="I112" s="332"/>
      <c r="J112" s="350">
        <f t="shared" si="0"/>
        <v>0</v>
      </c>
      <c r="K112" s="350"/>
      <c r="L112" s="333"/>
      <c r="M112" s="333"/>
      <c r="N112" s="332"/>
      <c r="O112" s="332"/>
      <c r="P112" s="332"/>
      <c r="Q112" s="332"/>
      <c r="R112" s="334"/>
    </row>
    <row r="113" spans="1:18" s="335" customFormat="1">
      <c r="A113" s="332"/>
      <c r="B113" s="332"/>
      <c r="C113" s="332"/>
      <c r="D113" s="332"/>
      <c r="E113" s="332"/>
      <c r="F113" s="332"/>
      <c r="G113" s="332"/>
      <c r="H113" s="332"/>
      <c r="I113" s="332"/>
      <c r="J113" s="350">
        <f t="shared" si="0"/>
        <v>0</v>
      </c>
      <c r="K113" s="350"/>
      <c r="L113" s="333"/>
      <c r="M113" s="333"/>
      <c r="N113" s="332"/>
      <c r="O113" s="332"/>
      <c r="P113" s="332"/>
      <c r="Q113" s="332"/>
      <c r="R113" s="334"/>
    </row>
    <row r="114" spans="1:18" s="335" customFormat="1">
      <c r="A114" s="332"/>
      <c r="B114" s="332"/>
      <c r="C114" s="332"/>
      <c r="D114" s="332"/>
      <c r="E114" s="332"/>
      <c r="F114" s="332"/>
      <c r="G114" s="332"/>
      <c r="H114" s="332"/>
      <c r="I114" s="332"/>
      <c r="J114" s="350">
        <f t="shared" si="0"/>
        <v>0</v>
      </c>
      <c r="K114" s="350"/>
      <c r="L114" s="333"/>
      <c r="M114" s="333"/>
      <c r="N114" s="332"/>
      <c r="O114" s="332"/>
      <c r="P114" s="332"/>
      <c r="Q114" s="332"/>
      <c r="R114" s="334"/>
    </row>
    <row r="115" spans="1:18" s="335" customFormat="1">
      <c r="A115" s="332"/>
      <c r="B115" s="332"/>
      <c r="C115" s="332"/>
      <c r="D115" s="332"/>
      <c r="E115" s="332"/>
      <c r="F115" s="332"/>
      <c r="G115" s="332"/>
      <c r="H115" s="332"/>
      <c r="I115" s="332"/>
      <c r="J115" s="350">
        <f t="shared" si="0"/>
        <v>0</v>
      </c>
      <c r="K115" s="350"/>
      <c r="L115" s="333"/>
      <c r="M115" s="333"/>
      <c r="N115" s="332"/>
      <c r="O115" s="332"/>
      <c r="P115" s="332"/>
      <c r="Q115" s="332"/>
      <c r="R115" s="334"/>
    </row>
    <row r="116" spans="1:18" s="335" customFormat="1">
      <c r="A116" s="332"/>
      <c r="B116" s="332"/>
      <c r="C116" s="332"/>
      <c r="D116" s="332"/>
      <c r="E116" s="332"/>
      <c r="F116" s="332"/>
      <c r="G116" s="332"/>
      <c r="H116" s="332"/>
      <c r="I116" s="332"/>
      <c r="J116" s="350">
        <f t="shared" si="0"/>
        <v>0</v>
      </c>
      <c r="K116" s="350"/>
      <c r="L116" s="333"/>
      <c r="M116" s="333"/>
      <c r="N116" s="332"/>
      <c r="O116" s="332"/>
      <c r="P116" s="332"/>
      <c r="Q116" s="332"/>
      <c r="R116" s="334"/>
    </row>
    <row r="117" spans="1:18" s="335" customFormat="1">
      <c r="A117" s="332"/>
      <c r="B117" s="332"/>
      <c r="C117" s="332"/>
      <c r="D117" s="332"/>
      <c r="E117" s="332"/>
      <c r="F117" s="332"/>
      <c r="G117" s="332"/>
      <c r="H117" s="332"/>
      <c r="I117" s="332"/>
      <c r="J117" s="350">
        <f t="shared" si="0"/>
        <v>0</v>
      </c>
      <c r="K117" s="350"/>
      <c r="L117" s="333"/>
      <c r="M117" s="333"/>
      <c r="N117" s="332"/>
      <c r="O117" s="332"/>
      <c r="P117" s="332"/>
      <c r="Q117" s="332"/>
      <c r="R117" s="334"/>
    </row>
    <row r="118" spans="1:18" s="335" customFormat="1">
      <c r="A118" s="332"/>
      <c r="B118" s="332"/>
      <c r="C118" s="332"/>
      <c r="D118" s="332"/>
      <c r="E118" s="332"/>
      <c r="F118" s="332"/>
      <c r="G118" s="332"/>
      <c r="H118" s="332"/>
      <c r="I118" s="332"/>
      <c r="J118" s="350">
        <f t="shared" si="0"/>
        <v>0</v>
      </c>
      <c r="K118" s="350"/>
      <c r="L118" s="333"/>
      <c r="M118" s="333"/>
      <c r="N118" s="332"/>
      <c r="O118" s="332"/>
      <c r="P118" s="332"/>
      <c r="Q118" s="332"/>
      <c r="R118" s="334"/>
    </row>
    <row r="119" spans="1:18" s="335" customFormat="1">
      <c r="A119" s="332"/>
      <c r="B119" s="332"/>
      <c r="C119" s="332"/>
      <c r="D119" s="332"/>
      <c r="E119" s="332"/>
      <c r="F119" s="332"/>
      <c r="G119" s="332"/>
      <c r="H119" s="332"/>
      <c r="I119" s="332"/>
      <c r="J119" s="350">
        <f t="shared" si="0"/>
        <v>0</v>
      </c>
      <c r="K119" s="350"/>
      <c r="L119" s="333"/>
      <c r="M119" s="333"/>
      <c r="N119" s="332"/>
      <c r="O119" s="332"/>
      <c r="P119" s="332"/>
      <c r="Q119" s="332"/>
      <c r="R119" s="334"/>
    </row>
    <row r="120" spans="1:18" s="335" customFormat="1">
      <c r="A120" s="332"/>
      <c r="B120" s="332"/>
      <c r="C120" s="332"/>
      <c r="D120" s="332"/>
      <c r="E120" s="332"/>
      <c r="F120" s="332"/>
      <c r="G120" s="332"/>
      <c r="H120" s="332"/>
      <c r="I120" s="332"/>
      <c r="J120" s="350">
        <f t="shared" si="0"/>
        <v>0</v>
      </c>
      <c r="K120" s="350"/>
      <c r="L120" s="333"/>
      <c r="M120" s="333"/>
      <c r="N120" s="332"/>
      <c r="O120" s="332"/>
      <c r="P120" s="332"/>
      <c r="Q120" s="332"/>
      <c r="R120" s="334"/>
    </row>
    <row r="121" spans="1:18" s="335" customFormat="1">
      <c r="A121" s="332"/>
      <c r="B121" s="332"/>
      <c r="C121" s="332"/>
      <c r="D121" s="332"/>
      <c r="E121" s="332"/>
      <c r="F121" s="332"/>
      <c r="G121" s="332"/>
      <c r="H121" s="332"/>
      <c r="I121" s="332"/>
      <c r="J121" s="350">
        <f t="shared" ref="J121:J296" si="3">LEN(I121)</f>
        <v>0</v>
      </c>
      <c r="K121" s="350"/>
      <c r="L121" s="333"/>
      <c r="M121" s="333"/>
      <c r="N121" s="332"/>
      <c r="O121" s="332"/>
      <c r="P121" s="332"/>
      <c r="Q121" s="332"/>
      <c r="R121" s="334"/>
    </row>
    <row r="122" spans="1:18" s="335" customFormat="1">
      <c r="A122" s="332"/>
      <c r="B122" s="332"/>
      <c r="C122" s="332"/>
      <c r="D122" s="332"/>
      <c r="E122" s="332"/>
      <c r="F122" s="332"/>
      <c r="G122" s="332"/>
      <c r="H122" s="332"/>
      <c r="I122" s="332"/>
      <c r="J122" s="350">
        <f t="shared" si="3"/>
        <v>0</v>
      </c>
      <c r="K122" s="350"/>
      <c r="L122" s="333"/>
      <c r="M122" s="333"/>
      <c r="N122" s="332"/>
      <c r="O122" s="332"/>
      <c r="P122" s="332"/>
      <c r="Q122" s="332"/>
      <c r="R122" s="334"/>
    </row>
    <row r="123" spans="1:18" s="335" customFormat="1">
      <c r="A123" s="332"/>
      <c r="B123" s="332"/>
      <c r="C123" s="332"/>
      <c r="D123" s="332"/>
      <c r="E123" s="332"/>
      <c r="F123" s="332"/>
      <c r="G123" s="332"/>
      <c r="H123" s="332"/>
      <c r="I123" s="332"/>
      <c r="J123" s="350">
        <f t="shared" si="3"/>
        <v>0</v>
      </c>
      <c r="K123" s="350"/>
      <c r="L123" s="333"/>
      <c r="M123" s="333"/>
      <c r="N123" s="332"/>
      <c r="O123" s="332"/>
      <c r="P123" s="332"/>
      <c r="Q123" s="332"/>
      <c r="R123" s="334"/>
    </row>
    <row r="124" spans="1:18" s="335" customFormat="1">
      <c r="A124" s="332"/>
      <c r="B124" s="332"/>
      <c r="C124" s="332"/>
      <c r="D124" s="332"/>
      <c r="E124" s="332"/>
      <c r="F124" s="332"/>
      <c r="G124" s="332"/>
      <c r="H124" s="332"/>
      <c r="I124" s="332"/>
      <c r="J124" s="350">
        <f t="shared" si="3"/>
        <v>0</v>
      </c>
      <c r="K124" s="350"/>
      <c r="L124" s="333"/>
      <c r="M124" s="333"/>
      <c r="N124" s="332"/>
      <c r="O124" s="332"/>
      <c r="P124" s="332"/>
      <c r="Q124" s="332"/>
      <c r="R124" s="334"/>
    </row>
    <row r="125" spans="1:18" s="335" customFormat="1">
      <c r="A125" s="332"/>
      <c r="B125" s="332"/>
      <c r="C125" s="332"/>
      <c r="D125" s="332"/>
      <c r="E125" s="332"/>
      <c r="F125" s="332"/>
      <c r="G125" s="332"/>
      <c r="H125" s="332"/>
      <c r="I125" s="332"/>
      <c r="J125" s="350">
        <f t="shared" si="3"/>
        <v>0</v>
      </c>
      <c r="K125" s="350"/>
      <c r="L125" s="333"/>
      <c r="M125" s="333"/>
      <c r="N125" s="332"/>
      <c r="O125" s="332"/>
      <c r="P125" s="332"/>
      <c r="Q125" s="332"/>
      <c r="R125" s="334"/>
    </row>
    <row r="126" spans="1:18" s="335" customFormat="1">
      <c r="A126" s="332"/>
      <c r="B126" s="332"/>
      <c r="C126" s="332"/>
      <c r="D126" s="332"/>
      <c r="E126" s="332"/>
      <c r="F126" s="332"/>
      <c r="G126" s="332"/>
      <c r="H126" s="332"/>
      <c r="I126" s="332"/>
      <c r="J126" s="350">
        <f t="shared" si="3"/>
        <v>0</v>
      </c>
      <c r="K126" s="350"/>
      <c r="L126" s="333"/>
      <c r="M126" s="333"/>
      <c r="N126" s="332"/>
      <c r="O126" s="332"/>
      <c r="P126" s="332"/>
      <c r="Q126" s="332"/>
      <c r="R126" s="334"/>
    </row>
    <row r="127" spans="1:18" s="335" customFormat="1">
      <c r="A127" s="332"/>
      <c r="B127" s="332"/>
      <c r="C127" s="332"/>
      <c r="D127" s="332"/>
      <c r="E127" s="332"/>
      <c r="F127" s="332"/>
      <c r="G127" s="332"/>
      <c r="H127" s="332"/>
      <c r="I127" s="332"/>
      <c r="J127" s="350">
        <f t="shared" si="3"/>
        <v>0</v>
      </c>
      <c r="K127" s="350"/>
      <c r="L127" s="333"/>
      <c r="M127" s="333"/>
      <c r="N127" s="332"/>
      <c r="O127" s="332"/>
      <c r="P127" s="332"/>
      <c r="Q127" s="332"/>
      <c r="R127" s="334"/>
    </row>
    <row r="128" spans="1:18" s="335" customFormat="1">
      <c r="A128" s="332"/>
      <c r="B128" s="332"/>
      <c r="C128" s="332"/>
      <c r="D128" s="332"/>
      <c r="E128" s="332"/>
      <c r="F128" s="332"/>
      <c r="G128" s="332"/>
      <c r="H128" s="332"/>
      <c r="I128" s="332"/>
      <c r="J128" s="350">
        <f t="shared" si="3"/>
        <v>0</v>
      </c>
      <c r="K128" s="350"/>
      <c r="L128" s="333"/>
      <c r="M128" s="333"/>
      <c r="N128" s="332"/>
      <c r="O128" s="332"/>
      <c r="P128" s="332"/>
      <c r="Q128" s="332"/>
      <c r="R128" s="334"/>
    </row>
    <row r="129" spans="1:18" s="335" customFormat="1">
      <c r="A129" s="332"/>
      <c r="B129" s="332"/>
      <c r="C129" s="332"/>
      <c r="D129" s="332"/>
      <c r="E129" s="332"/>
      <c r="F129" s="332"/>
      <c r="G129" s="332"/>
      <c r="H129" s="332"/>
      <c r="I129" s="332"/>
      <c r="J129" s="350">
        <f t="shared" si="3"/>
        <v>0</v>
      </c>
      <c r="K129" s="350"/>
      <c r="L129" s="333"/>
      <c r="M129" s="333"/>
      <c r="N129" s="332"/>
      <c r="O129" s="332"/>
      <c r="P129" s="332"/>
      <c r="Q129" s="332"/>
      <c r="R129" s="334"/>
    </row>
    <row r="130" spans="1:18" s="335" customFormat="1">
      <c r="A130" s="332"/>
      <c r="B130" s="332"/>
      <c r="C130" s="332"/>
      <c r="D130" s="332"/>
      <c r="E130" s="332"/>
      <c r="F130" s="332"/>
      <c r="G130" s="332"/>
      <c r="H130" s="332"/>
      <c r="I130" s="332"/>
      <c r="J130" s="350">
        <f t="shared" si="3"/>
        <v>0</v>
      </c>
      <c r="K130" s="350"/>
      <c r="L130" s="333"/>
      <c r="M130" s="333"/>
      <c r="N130" s="332"/>
      <c r="O130" s="332"/>
      <c r="P130" s="332"/>
      <c r="Q130" s="332"/>
      <c r="R130" s="334"/>
    </row>
    <row r="131" spans="1:18" s="335" customFormat="1">
      <c r="A131" s="332"/>
      <c r="B131" s="332"/>
      <c r="C131" s="332"/>
      <c r="D131" s="332"/>
      <c r="E131" s="332"/>
      <c r="F131" s="332"/>
      <c r="G131" s="332"/>
      <c r="H131" s="332"/>
      <c r="I131" s="332"/>
      <c r="J131" s="350">
        <f t="shared" si="3"/>
        <v>0</v>
      </c>
      <c r="K131" s="350"/>
      <c r="L131" s="333"/>
      <c r="M131" s="333"/>
      <c r="N131" s="332"/>
      <c r="O131" s="332"/>
      <c r="P131" s="332"/>
      <c r="Q131" s="332"/>
      <c r="R131" s="334"/>
    </row>
    <row r="132" spans="1:18" s="335" customFormat="1">
      <c r="A132" s="332"/>
      <c r="B132" s="332"/>
      <c r="C132" s="332"/>
      <c r="D132" s="332"/>
      <c r="E132" s="332"/>
      <c r="F132" s="332"/>
      <c r="G132" s="332"/>
      <c r="H132" s="332"/>
      <c r="I132" s="332"/>
      <c r="J132" s="350">
        <f t="shared" si="3"/>
        <v>0</v>
      </c>
      <c r="K132" s="350"/>
      <c r="L132" s="333"/>
      <c r="M132" s="333"/>
      <c r="N132" s="332"/>
      <c r="O132" s="332"/>
      <c r="P132" s="332"/>
      <c r="Q132" s="332"/>
      <c r="R132" s="334"/>
    </row>
    <row r="133" spans="1:18" s="335" customFormat="1">
      <c r="A133" s="332"/>
      <c r="B133" s="332"/>
      <c r="C133" s="332"/>
      <c r="D133" s="332"/>
      <c r="E133" s="332"/>
      <c r="F133" s="332"/>
      <c r="G133" s="332"/>
      <c r="H133" s="332"/>
      <c r="I133" s="332"/>
      <c r="J133" s="350">
        <f t="shared" si="3"/>
        <v>0</v>
      </c>
      <c r="K133" s="350"/>
      <c r="L133" s="333"/>
      <c r="M133" s="333"/>
      <c r="N133" s="332"/>
      <c r="O133" s="332"/>
      <c r="P133" s="332"/>
      <c r="Q133" s="332"/>
      <c r="R133" s="334"/>
    </row>
    <row r="134" spans="1:18" s="335" customFormat="1">
      <c r="A134" s="332"/>
      <c r="B134" s="332"/>
      <c r="C134" s="332"/>
      <c r="D134" s="332"/>
      <c r="E134" s="332"/>
      <c r="F134" s="332"/>
      <c r="G134" s="332"/>
      <c r="H134" s="332"/>
      <c r="I134" s="332"/>
      <c r="J134" s="350">
        <f t="shared" si="3"/>
        <v>0</v>
      </c>
      <c r="K134" s="350"/>
      <c r="L134" s="333"/>
      <c r="M134" s="333"/>
      <c r="N134" s="332"/>
      <c r="O134" s="332"/>
      <c r="P134" s="332"/>
      <c r="Q134" s="332"/>
      <c r="R134" s="334"/>
    </row>
    <row r="135" spans="1:18" s="335" customFormat="1">
      <c r="A135" s="332"/>
      <c r="B135" s="332"/>
      <c r="C135" s="332"/>
      <c r="D135" s="332"/>
      <c r="E135" s="332"/>
      <c r="F135" s="332"/>
      <c r="G135" s="332"/>
      <c r="H135" s="332"/>
      <c r="I135" s="332"/>
      <c r="J135" s="350">
        <f t="shared" si="3"/>
        <v>0</v>
      </c>
      <c r="K135" s="350"/>
      <c r="L135" s="333"/>
      <c r="M135" s="333"/>
      <c r="N135" s="332"/>
      <c r="O135" s="332"/>
      <c r="P135" s="332"/>
      <c r="Q135" s="332"/>
      <c r="R135" s="334"/>
    </row>
    <row r="136" spans="1:18" s="335" customFormat="1">
      <c r="A136" s="332"/>
      <c r="B136" s="332"/>
      <c r="C136" s="332"/>
      <c r="D136" s="332"/>
      <c r="E136" s="332"/>
      <c r="F136" s="332"/>
      <c r="G136" s="332"/>
      <c r="H136" s="332"/>
      <c r="I136" s="332"/>
      <c r="J136" s="350">
        <f t="shared" si="3"/>
        <v>0</v>
      </c>
      <c r="K136" s="350"/>
      <c r="L136" s="333"/>
      <c r="M136" s="333"/>
      <c r="N136" s="332"/>
      <c r="O136" s="332"/>
      <c r="P136" s="332"/>
      <c r="Q136" s="332"/>
      <c r="R136" s="334"/>
    </row>
    <row r="137" spans="1:18" s="335" customFormat="1">
      <c r="A137" s="332"/>
      <c r="B137" s="332"/>
      <c r="C137" s="332"/>
      <c r="D137" s="332"/>
      <c r="E137" s="332"/>
      <c r="F137" s="332"/>
      <c r="G137" s="332"/>
      <c r="H137" s="332"/>
      <c r="I137" s="332"/>
      <c r="J137" s="350">
        <f t="shared" si="3"/>
        <v>0</v>
      </c>
      <c r="K137" s="350"/>
      <c r="L137" s="333"/>
      <c r="M137" s="333"/>
      <c r="N137" s="332"/>
      <c r="O137" s="332"/>
      <c r="P137" s="332"/>
      <c r="Q137" s="332"/>
      <c r="R137" s="334"/>
    </row>
    <row r="138" spans="1:18" s="335" customFormat="1">
      <c r="A138" s="332"/>
      <c r="B138" s="332"/>
      <c r="C138" s="332"/>
      <c r="D138" s="332"/>
      <c r="E138" s="332"/>
      <c r="F138" s="332"/>
      <c r="G138" s="332"/>
      <c r="H138" s="332"/>
      <c r="I138" s="332"/>
      <c r="J138" s="350">
        <f t="shared" si="3"/>
        <v>0</v>
      </c>
      <c r="K138" s="350"/>
      <c r="L138" s="333"/>
      <c r="M138" s="333"/>
      <c r="N138" s="332"/>
      <c r="O138" s="332"/>
      <c r="P138" s="332"/>
      <c r="Q138" s="332"/>
      <c r="R138" s="334"/>
    </row>
    <row r="139" spans="1:18" s="335" customFormat="1">
      <c r="A139" s="332"/>
      <c r="B139" s="332"/>
      <c r="C139" s="332"/>
      <c r="D139" s="332"/>
      <c r="E139" s="332"/>
      <c r="F139" s="332"/>
      <c r="G139" s="332"/>
      <c r="H139" s="332"/>
      <c r="I139" s="332"/>
      <c r="J139" s="350">
        <f t="shared" si="3"/>
        <v>0</v>
      </c>
      <c r="K139" s="350"/>
      <c r="L139" s="333"/>
      <c r="M139" s="333"/>
      <c r="N139" s="332"/>
      <c r="O139" s="332"/>
      <c r="P139" s="332"/>
      <c r="Q139" s="332"/>
      <c r="R139" s="334"/>
    </row>
    <row r="140" spans="1:18" s="335" customFormat="1">
      <c r="A140" s="332"/>
      <c r="B140" s="332"/>
      <c r="C140" s="332"/>
      <c r="D140" s="332"/>
      <c r="E140" s="332"/>
      <c r="F140" s="332"/>
      <c r="G140" s="332"/>
      <c r="H140" s="332"/>
      <c r="I140" s="332"/>
      <c r="J140" s="350">
        <f t="shared" si="3"/>
        <v>0</v>
      </c>
      <c r="K140" s="350"/>
      <c r="L140" s="333"/>
      <c r="M140" s="333"/>
      <c r="N140" s="332"/>
      <c r="O140" s="332"/>
      <c r="P140" s="332"/>
      <c r="Q140" s="332"/>
      <c r="R140" s="334"/>
    </row>
    <row r="141" spans="1:18" s="335" customFormat="1">
      <c r="A141" s="332"/>
      <c r="B141" s="332"/>
      <c r="C141" s="332"/>
      <c r="D141" s="332"/>
      <c r="E141" s="332"/>
      <c r="F141" s="332"/>
      <c r="G141" s="332"/>
      <c r="H141" s="332"/>
      <c r="I141" s="332"/>
      <c r="J141" s="350">
        <f t="shared" si="3"/>
        <v>0</v>
      </c>
      <c r="K141" s="350"/>
      <c r="L141" s="333"/>
      <c r="M141" s="333"/>
      <c r="N141" s="332"/>
      <c r="O141" s="332"/>
      <c r="P141" s="332"/>
      <c r="Q141" s="332"/>
      <c r="R141" s="334"/>
    </row>
    <row r="142" spans="1:18" s="335" customFormat="1">
      <c r="A142" s="332"/>
      <c r="B142" s="332"/>
      <c r="C142" s="332"/>
      <c r="D142" s="332"/>
      <c r="E142" s="332"/>
      <c r="F142" s="332"/>
      <c r="G142" s="332"/>
      <c r="H142" s="332"/>
      <c r="I142" s="332"/>
      <c r="J142" s="350">
        <f t="shared" si="3"/>
        <v>0</v>
      </c>
      <c r="K142" s="350"/>
      <c r="L142" s="333"/>
      <c r="M142" s="333"/>
      <c r="N142" s="332"/>
      <c r="O142" s="332"/>
      <c r="P142" s="332"/>
      <c r="Q142" s="332"/>
      <c r="R142" s="334"/>
    </row>
    <row r="143" spans="1:18" s="335" customFormat="1">
      <c r="A143" s="332"/>
      <c r="B143" s="332"/>
      <c r="C143" s="332"/>
      <c r="D143" s="332"/>
      <c r="E143" s="332"/>
      <c r="F143" s="332"/>
      <c r="G143" s="332"/>
      <c r="H143" s="332"/>
      <c r="I143" s="332"/>
      <c r="J143" s="350">
        <f t="shared" si="3"/>
        <v>0</v>
      </c>
      <c r="K143" s="350"/>
      <c r="L143" s="333"/>
      <c r="M143" s="333"/>
      <c r="N143" s="332"/>
      <c r="O143" s="332"/>
      <c r="P143" s="332"/>
      <c r="Q143" s="332"/>
      <c r="R143" s="334"/>
    </row>
    <row r="144" spans="1:18" s="335" customFormat="1">
      <c r="A144" s="332"/>
      <c r="B144" s="332"/>
      <c r="C144" s="332"/>
      <c r="D144" s="332"/>
      <c r="E144" s="332"/>
      <c r="F144" s="332"/>
      <c r="G144" s="332"/>
      <c r="H144" s="332"/>
      <c r="I144" s="332"/>
      <c r="J144" s="350">
        <f t="shared" si="3"/>
        <v>0</v>
      </c>
      <c r="K144" s="350"/>
      <c r="L144" s="333"/>
      <c r="M144" s="333"/>
      <c r="N144" s="332"/>
      <c r="O144" s="332"/>
      <c r="P144" s="332"/>
      <c r="Q144" s="332"/>
      <c r="R144" s="334"/>
    </row>
    <row r="145" spans="1:18" s="335" customFormat="1">
      <c r="A145" s="332"/>
      <c r="B145" s="332"/>
      <c r="C145" s="332"/>
      <c r="D145" s="332"/>
      <c r="E145" s="332"/>
      <c r="F145" s="332"/>
      <c r="G145" s="332"/>
      <c r="H145" s="332"/>
      <c r="I145" s="332"/>
      <c r="J145" s="350">
        <f t="shared" si="3"/>
        <v>0</v>
      </c>
      <c r="K145" s="350"/>
      <c r="L145" s="333"/>
      <c r="M145" s="333"/>
      <c r="N145" s="332"/>
      <c r="O145" s="332"/>
      <c r="P145" s="332"/>
      <c r="Q145" s="332"/>
      <c r="R145" s="334"/>
    </row>
    <row r="146" spans="1:18" s="335" customFormat="1">
      <c r="A146" s="332"/>
      <c r="B146" s="332"/>
      <c r="C146" s="332"/>
      <c r="D146" s="332"/>
      <c r="E146" s="332"/>
      <c r="F146" s="332"/>
      <c r="G146" s="332"/>
      <c r="H146" s="332"/>
      <c r="I146" s="332"/>
      <c r="J146" s="350">
        <f t="shared" si="3"/>
        <v>0</v>
      </c>
      <c r="K146" s="350"/>
      <c r="L146" s="333"/>
      <c r="M146" s="333"/>
      <c r="N146" s="332"/>
      <c r="O146" s="332"/>
      <c r="P146" s="332"/>
      <c r="Q146" s="332"/>
      <c r="R146" s="334"/>
    </row>
    <row r="147" spans="1:18" s="335" customFormat="1">
      <c r="A147" s="332"/>
      <c r="B147" s="332"/>
      <c r="C147" s="332"/>
      <c r="D147" s="332"/>
      <c r="E147" s="332"/>
      <c r="F147" s="332"/>
      <c r="G147" s="332"/>
      <c r="H147" s="332"/>
      <c r="I147" s="332"/>
      <c r="J147" s="350">
        <f t="shared" si="3"/>
        <v>0</v>
      </c>
      <c r="K147" s="350"/>
      <c r="L147" s="333"/>
      <c r="M147" s="333"/>
      <c r="N147" s="332"/>
      <c r="O147" s="332"/>
      <c r="P147" s="332"/>
      <c r="Q147" s="332"/>
      <c r="R147" s="334"/>
    </row>
    <row r="148" spans="1:18" s="335" customFormat="1">
      <c r="A148" s="332"/>
      <c r="B148" s="332"/>
      <c r="C148" s="332"/>
      <c r="D148" s="332"/>
      <c r="E148" s="332"/>
      <c r="F148" s="332"/>
      <c r="G148" s="332"/>
      <c r="H148" s="332"/>
      <c r="I148" s="332"/>
      <c r="J148" s="350">
        <f t="shared" si="3"/>
        <v>0</v>
      </c>
      <c r="K148" s="350"/>
      <c r="L148" s="333"/>
      <c r="M148" s="333"/>
      <c r="N148" s="332"/>
      <c r="O148" s="332"/>
      <c r="P148" s="332"/>
      <c r="Q148" s="332"/>
      <c r="R148" s="334"/>
    </row>
    <row r="149" spans="1:18" s="335" customFormat="1">
      <c r="A149" s="332"/>
      <c r="B149" s="332"/>
      <c r="C149" s="332"/>
      <c r="D149" s="332"/>
      <c r="E149" s="332"/>
      <c r="F149" s="332"/>
      <c r="G149" s="332"/>
      <c r="H149" s="332"/>
      <c r="I149" s="332"/>
      <c r="J149" s="350">
        <f t="shared" si="3"/>
        <v>0</v>
      </c>
      <c r="K149" s="350"/>
      <c r="L149" s="333"/>
      <c r="M149" s="333"/>
      <c r="N149" s="332"/>
      <c r="O149" s="332"/>
      <c r="P149" s="332"/>
      <c r="Q149" s="332"/>
      <c r="R149" s="334"/>
    </row>
    <row r="150" spans="1:18" s="335" customFormat="1">
      <c r="A150" s="332"/>
      <c r="B150" s="332"/>
      <c r="C150" s="332"/>
      <c r="D150" s="332"/>
      <c r="E150" s="332"/>
      <c r="F150" s="332"/>
      <c r="G150" s="332"/>
      <c r="H150" s="332"/>
      <c r="I150" s="332"/>
      <c r="J150" s="350">
        <f t="shared" si="3"/>
        <v>0</v>
      </c>
      <c r="K150" s="350"/>
      <c r="L150" s="333"/>
      <c r="M150" s="333"/>
      <c r="N150" s="332"/>
      <c r="O150" s="332"/>
      <c r="P150" s="332"/>
      <c r="Q150" s="332"/>
      <c r="R150" s="334"/>
    </row>
    <row r="151" spans="1:18" s="335" customFormat="1">
      <c r="A151" s="332"/>
      <c r="B151" s="332"/>
      <c r="C151" s="332"/>
      <c r="D151" s="332"/>
      <c r="E151" s="332"/>
      <c r="F151" s="332"/>
      <c r="G151" s="332"/>
      <c r="H151" s="332"/>
      <c r="I151" s="332"/>
      <c r="J151" s="350">
        <f t="shared" si="3"/>
        <v>0</v>
      </c>
      <c r="K151" s="350"/>
      <c r="L151" s="333"/>
      <c r="M151" s="333"/>
      <c r="N151" s="332"/>
      <c r="O151" s="332"/>
      <c r="P151" s="332"/>
      <c r="Q151" s="332"/>
      <c r="R151" s="334"/>
    </row>
    <row r="152" spans="1:18" s="335" customFormat="1">
      <c r="A152" s="332"/>
      <c r="B152" s="332"/>
      <c r="C152" s="332"/>
      <c r="D152" s="332"/>
      <c r="E152" s="332"/>
      <c r="F152" s="332"/>
      <c r="G152" s="332"/>
      <c r="H152" s="332"/>
      <c r="I152" s="332"/>
      <c r="J152" s="350">
        <f t="shared" si="3"/>
        <v>0</v>
      </c>
      <c r="K152" s="350"/>
      <c r="L152" s="333"/>
      <c r="M152" s="333"/>
      <c r="N152" s="332"/>
      <c r="O152" s="332"/>
      <c r="P152" s="332"/>
      <c r="Q152" s="332"/>
      <c r="R152" s="334"/>
    </row>
    <row r="153" spans="1:18" s="335" customFormat="1">
      <c r="A153" s="332"/>
      <c r="B153" s="332"/>
      <c r="C153" s="332"/>
      <c r="D153" s="332"/>
      <c r="E153" s="332"/>
      <c r="F153" s="332"/>
      <c r="G153" s="332"/>
      <c r="H153" s="332"/>
      <c r="I153" s="332"/>
      <c r="J153" s="350">
        <f t="shared" si="3"/>
        <v>0</v>
      </c>
      <c r="K153" s="350"/>
      <c r="L153" s="333"/>
      <c r="M153" s="333"/>
      <c r="N153" s="332"/>
      <c r="O153" s="332"/>
      <c r="P153" s="332"/>
      <c r="Q153" s="332"/>
      <c r="R153" s="334"/>
    </row>
    <row r="154" spans="1:18" s="335" customFormat="1">
      <c r="A154" s="332"/>
      <c r="B154" s="332"/>
      <c r="C154" s="332"/>
      <c r="D154" s="332"/>
      <c r="E154" s="332"/>
      <c r="F154" s="332"/>
      <c r="G154" s="332"/>
      <c r="H154" s="332"/>
      <c r="I154" s="332"/>
      <c r="J154" s="350">
        <f t="shared" si="3"/>
        <v>0</v>
      </c>
      <c r="K154" s="350"/>
      <c r="L154" s="333"/>
      <c r="M154" s="333"/>
      <c r="N154" s="332"/>
      <c r="O154" s="332"/>
      <c r="P154" s="332"/>
      <c r="Q154" s="332"/>
      <c r="R154" s="334"/>
    </row>
    <row r="155" spans="1:18" s="335" customFormat="1">
      <c r="A155" s="332"/>
      <c r="B155" s="332"/>
      <c r="C155" s="332"/>
      <c r="D155" s="332"/>
      <c r="E155" s="332"/>
      <c r="F155" s="332"/>
      <c r="G155" s="332"/>
      <c r="H155" s="332"/>
      <c r="I155" s="332"/>
      <c r="J155" s="350">
        <f t="shared" si="3"/>
        <v>0</v>
      </c>
      <c r="K155" s="350"/>
      <c r="L155" s="333"/>
      <c r="M155" s="333"/>
      <c r="N155" s="332"/>
      <c r="O155" s="332"/>
      <c r="P155" s="332"/>
      <c r="Q155" s="332"/>
      <c r="R155" s="334"/>
    </row>
    <row r="156" spans="1:18" s="335" customFormat="1">
      <c r="A156" s="332"/>
      <c r="B156" s="332"/>
      <c r="C156" s="332"/>
      <c r="D156" s="332"/>
      <c r="E156" s="332"/>
      <c r="F156" s="332"/>
      <c r="G156" s="332"/>
      <c r="H156" s="332"/>
      <c r="I156" s="332"/>
      <c r="J156" s="350">
        <f t="shared" si="3"/>
        <v>0</v>
      </c>
      <c r="K156" s="350"/>
      <c r="L156" s="333"/>
      <c r="M156" s="333"/>
      <c r="N156" s="332"/>
      <c r="O156" s="332"/>
      <c r="P156" s="332"/>
      <c r="Q156" s="332"/>
      <c r="R156" s="334"/>
    </row>
    <row r="157" spans="1:18" s="335" customFormat="1">
      <c r="A157" s="332"/>
      <c r="B157" s="332"/>
      <c r="C157" s="332"/>
      <c r="D157" s="332"/>
      <c r="E157" s="332"/>
      <c r="F157" s="332"/>
      <c r="G157" s="332"/>
      <c r="H157" s="332"/>
      <c r="I157" s="332"/>
      <c r="J157" s="350">
        <f t="shared" si="3"/>
        <v>0</v>
      </c>
      <c r="K157" s="350"/>
      <c r="L157" s="333"/>
      <c r="M157" s="333"/>
      <c r="N157" s="332"/>
      <c r="O157" s="332"/>
      <c r="P157" s="332"/>
      <c r="Q157" s="332"/>
      <c r="R157" s="334"/>
    </row>
    <row r="158" spans="1:18" s="335" customFormat="1">
      <c r="A158" s="332"/>
      <c r="B158" s="332"/>
      <c r="C158" s="332"/>
      <c r="D158" s="332"/>
      <c r="E158" s="332"/>
      <c r="F158" s="332"/>
      <c r="G158" s="332"/>
      <c r="H158" s="332"/>
      <c r="I158" s="332"/>
      <c r="J158" s="350">
        <f t="shared" si="3"/>
        <v>0</v>
      </c>
      <c r="K158" s="350"/>
      <c r="L158" s="333"/>
      <c r="M158" s="333"/>
      <c r="N158" s="332"/>
      <c r="O158" s="332"/>
      <c r="P158" s="332"/>
      <c r="Q158" s="332"/>
      <c r="R158" s="334"/>
    </row>
    <row r="159" spans="1:18" s="335" customFormat="1">
      <c r="A159" s="332"/>
      <c r="B159" s="332"/>
      <c r="C159" s="332"/>
      <c r="D159" s="332"/>
      <c r="E159" s="332"/>
      <c r="F159" s="332"/>
      <c r="G159" s="332"/>
      <c r="H159" s="332"/>
      <c r="I159" s="332"/>
      <c r="J159" s="350">
        <f t="shared" si="3"/>
        <v>0</v>
      </c>
      <c r="K159" s="350"/>
      <c r="L159" s="333"/>
      <c r="M159" s="333"/>
      <c r="N159" s="332"/>
      <c r="O159" s="332"/>
      <c r="P159" s="332"/>
      <c r="Q159" s="332"/>
      <c r="R159" s="334"/>
    </row>
    <row r="160" spans="1:18" s="335" customFormat="1">
      <c r="A160" s="332"/>
      <c r="B160" s="332"/>
      <c r="C160" s="332"/>
      <c r="D160" s="332"/>
      <c r="E160" s="332"/>
      <c r="F160" s="332"/>
      <c r="G160" s="332"/>
      <c r="H160" s="332"/>
      <c r="I160" s="332"/>
      <c r="J160" s="350">
        <f t="shared" si="3"/>
        <v>0</v>
      </c>
      <c r="K160" s="350"/>
      <c r="L160" s="333"/>
      <c r="M160" s="333"/>
      <c r="N160" s="332"/>
      <c r="O160" s="332"/>
      <c r="P160" s="332"/>
      <c r="Q160" s="332"/>
      <c r="R160" s="334"/>
    </row>
    <row r="161" spans="1:18" s="335" customFormat="1">
      <c r="A161" s="332"/>
      <c r="B161" s="332"/>
      <c r="C161" s="332"/>
      <c r="D161" s="332"/>
      <c r="E161" s="332"/>
      <c r="F161" s="332"/>
      <c r="G161" s="332"/>
      <c r="H161" s="332"/>
      <c r="I161" s="332"/>
      <c r="J161" s="350">
        <f t="shared" si="3"/>
        <v>0</v>
      </c>
      <c r="K161" s="350"/>
      <c r="L161" s="333"/>
      <c r="M161" s="333"/>
      <c r="N161" s="332"/>
      <c r="O161" s="332"/>
      <c r="P161" s="332"/>
      <c r="Q161" s="332"/>
      <c r="R161" s="334"/>
    </row>
    <row r="162" spans="1:18" s="335" customFormat="1">
      <c r="A162" s="332"/>
      <c r="B162" s="332"/>
      <c r="C162" s="332"/>
      <c r="D162" s="332"/>
      <c r="E162" s="332"/>
      <c r="F162" s="332"/>
      <c r="G162" s="332"/>
      <c r="H162" s="332"/>
      <c r="I162" s="332"/>
      <c r="J162" s="350">
        <f t="shared" si="3"/>
        <v>0</v>
      </c>
      <c r="K162" s="350"/>
      <c r="L162" s="333"/>
      <c r="M162" s="333"/>
      <c r="N162" s="332"/>
      <c r="O162" s="332"/>
      <c r="P162" s="332"/>
      <c r="Q162" s="332"/>
      <c r="R162" s="334"/>
    </row>
    <row r="163" spans="1:18" s="335" customFormat="1">
      <c r="A163" s="332"/>
      <c r="B163" s="332"/>
      <c r="C163" s="332"/>
      <c r="D163" s="332"/>
      <c r="E163" s="332"/>
      <c r="F163" s="332"/>
      <c r="G163" s="332"/>
      <c r="H163" s="332"/>
      <c r="I163" s="332"/>
      <c r="J163" s="350">
        <f t="shared" si="3"/>
        <v>0</v>
      </c>
      <c r="K163" s="350"/>
      <c r="L163" s="333"/>
      <c r="M163" s="333"/>
      <c r="N163" s="332"/>
      <c r="O163" s="332"/>
      <c r="P163" s="332"/>
      <c r="Q163" s="332"/>
      <c r="R163" s="334"/>
    </row>
    <row r="164" spans="1:18" s="335" customFormat="1">
      <c r="A164" s="332"/>
      <c r="B164" s="332"/>
      <c r="C164" s="332"/>
      <c r="D164" s="332"/>
      <c r="E164" s="332"/>
      <c r="F164" s="332"/>
      <c r="G164" s="332"/>
      <c r="H164" s="332"/>
      <c r="I164" s="332"/>
      <c r="J164" s="350">
        <f t="shared" si="3"/>
        <v>0</v>
      </c>
      <c r="K164" s="350"/>
      <c r="L164" s="333"/>
      <c r="M164" s="333"/>
      <c r="N164" s="332"/>
      <c r="O164" s="332"/>
      <c r="P164" s="332"/>
      <c r="Q164" s="332"/>
      <c r="R164" s="334"/>
    </row>
    <row r="165" spans="1:18" s="335" customFormat="1">
      <c r="A165" s="332"/>
      <c r="B165" s="332"/>
      <c r="C165" s="332"/>
      <c r="D165" s="332"/>
      <c r="E165" s="332"/>
      <c r="F165" s="332"/>
      <c r="G165" s="332"/>
      <c r="H165" s="332"/>
      <c r="I165" s="332"/>
      <c r="J165" s="350">
        <f t="shared" si="3"/>
        <v>0</v>
      </c>
      <c r="K165" s="350"/>
      <c r="L165" s="333"/>
      <c r="M165" s="333"/>
      <c r="N165" s="332"/>
      <c r="O165" s="332"/>
      <c r="P165" s="332"/>
      <c r="Q165" s="332"/>
      <c r="R165" s="334"/>
    </row>
    <row r="166" spans="1:18" s="335" customFormat="1">
      <c r="A166" s="332"/>
      <c r="B166" s="332"/>
      <c r="C166" s="332"/>
      <c r="D166" s="332"/>
      <c r="E166" s="332"/>
      <c r="F166" s="332"/>
      <c r="G166" s="332"/>
      <c r="H166" s="332"/>
      <c r="I166" s="332"/>
      <c r="J166" s="350">
        <f t="shared" si="3"/>
        <v>0</v>
      </c>
      <c r="K166" s="350"/>
      <c r="L166" s="333"/>
      <c r="M166" s="333"/>
      <c r="N166" s="332"/>
      <c r="O166" s="332"/>
      <c r="P166" s="332"/>
      <c r="Q166" s="332"/>
      <c r="R166" s="334"/>
    </row>
    <row r="167" spans="1:18" s="335" customFormat="1">
      <c r="A167" s="332"/>
      <c r="B167" s="332"/>
      <c r="C167" s="332"/>
      <c r="D167" s="332"/>
      <c r="E167" s="332"/>
      <c r="F167" s="332"/>
      <c r="G167" s="332"/>
      <c r="H167" s="332"/>
      <c r="I167" s="332"/>
      <c r="J167" s="350">
        <f t="shared" si="3"/>
        <v>0</v>
      </c>
      <c r="K167" s="350"/>
      <c r="L167" s="333"/>
      <c r="M167" s="333"/>
      <c r="N167" s="332"/>
      <c r="O167" s="332"/>
      <c r="P167" s="332"/>
      <c r="Q167" s="332"/>
      <c r="R167" s="334"/>
    </row>
    <row r="168" spans="1:18" s="335" customFormat="1">
      <c r="A168" s="332"/>
      <c r="B168" s="332"/>
      <c r="C168" s="332"/>
      <c r="D168" s="332"/>
      <c r="E168" s="332"/>
      <c r="F168" s="332"/>
      <c r="G168" s="332"/>
      <c r="H168" s="332"/>
      <c r="I168" s="332"/>
      <c r="J168" s="350">
        <f t="shared" si="3"/>
        <v>0</v>
      </c>
      <c r="K168" s="350"/>
      <c r="L168" s="333"/>
      <c r="M168" s="333"/>
      <c r="N168" s="332"/>
      <c r="O168" s="332"/>
      <c r="P168" s="332"/>
      <c r="Q168" s="332"/>
      <c r="R168" s="334"/>
    </row>
    <row r="169" spans="1:18" s="335" customFormat="1">
      <c r="A169" s="332"/>
      <c r="B169" s="332"/>
      <c r="C169" s="332"/>
      <c r="D169" s="332"/>
      <c r="E169" s="332"/>
      <c r="F169" s="332"/>
      <c r="G169" s="332"/>
      <c r="H169" s="332"/>
      <c r="I169" s="332"/>
      <c r="J169" s="350">
        <f t="shared" si="3"/>
        <v>0</v>
      </c>
      <c r="K169" s="350"/>
      <c r="L169" s="333"/>
      <c r="M169" s="333"/>
      <c r="N169" s="332"/>
      <c r="O169" s="332"/>
      <c r="P169" s="332"/>
      <c r="Q169" s="332"/>
      <c r="R169" s="334"/>
    </row>
    <row r="170" spans="1:18" s="335" customFormat="1">
      <c r="A170" s="332"/>
      <c r="B170" s="332"/>
      <c r="C170" s="332"/>
      <c r="D170" s="332"/>
      <c r="E170" s="332"/>
      <c r="F170" s="332"/>
      <c r="G170" s="332"/>
      <c r="H170" s="332"/>
      <c r="I170" s="332"/>
      <c r="J170" s="350">
        <f t="shared" si="3"/>
        <v>0</v>
      </c>
      <c r="K170" s="350"/>
      <c r="L170" s="333"/>
      <c r="M170" s="333"/>
      <c r="N170" s="332"/>
      <c r="O170" s="332"/>
      <c r="P170" s="332"/>
      <c r="Q170" s="332"/>
      <c r="R170" s="334"/>
    </row>
    <row r="171" spans="1:18" s="335" customFormat="1">
      <c r="A171" s="332"/>
      <c r="B171" s="332"/>
      <c r="C171" s="332"/>
      <c r="D171" s="332"/>
      <c r="E171" s="332"/>
      <c r="F171" s="332"/>
      <c r="G171" s="332"/>
      <c r="H171" s="332"/>
      <c r="I171" s="332"/>
      <c r="J171" s="350">
        <f t="shared" si="3"/>
        <v>0</v>
      </c>
      <c r="K171" s="350"/>
      <c r="L171" s="333"/>
      <c r="M171" s="333"/>
      <c r="N171" s="332"/>
      <c r="O171" s="332"/>
      <c r="P171" s="332"/>
      <c r="Q171" s="332"/>
      <c r="R171" s="334"/>
    </row>
    <row r="172" spans="1:18" s="335" customFormat="1">
      <c r="A172" s="332"/>
      <c r="B172" s="332"/>
      <c r="C172" s="332"/>
      <c r="D172" s="332"/>
      <c r="E172" s="332"/>
      <c r="F172" s="332"/>
      <c r="G172" s="332"/>
      <c r="H172" s="332"/>
      <c r="I172" s="332"/>
      <c r="J172" s="350">
        <f t="shared" si="3"/>
        <v>0</v>
      </c>
      <c r="K172" s="350"/>
      <c r="L172" s="333"/>
      <c r="M172" s="333"/>
      <c r="N172" s="332"/>
      <c r="O172" s="332"/>
      <c r="P172" s="332"/>
      <c r="Q172" s="332"/>
      <c r="R172" s="334"/>
    </row>
    <row r="173" spans="1:18" s="335" customFormat="1">
      <c r="A173" s="332"/>
      <c r="B173" s="332"/>
      <c r="C173" s="332"/>
      <c r="D173" s="332"/>
      <c r="E173" s="332"/>
      <c r="F173" s="332"/>
      <c r="G173" s="332"/>
      <c r="H173" s="332"/>
      <c r="I173" s="332"/>
      <c r="J173" s="350">
        <f t="shared" si="3"/>
        <v>0</v>
      </c>
      <c r="K173" s="350"/>
      <c r="L173" s="333"/>
      <c r="M173" s="333"/>
      <c r="N173" s="332"/>
      <c r="O173" s="332"/>
      <c r="P173" s="332"/>
      <c r="Q173" s="332"/>
      <c r="R173" s="334"/>
    </row>
    <row r="174" spans="1:18" s="335" customFormat="1">
      <c r="A174" s="332"/>
      <c r="B174" s="332"/>
      <c r="C174" s="332"/>
      <c r="D174" s="332"/>
      <c r="E174" s="332"/>
      <c r="F174" s="332"/>
      <c r="G174" s="332"/>
      <c r="H174" s="332"/>
      <c r="I174" s="332"/>
      <c r="J174" s="350">
        <f t="shared" si="3"/>
        <v>0</v>
      </c>
      <c r="K174" s="350"/>
      <c r="L174" s="333"/>
      <c r="M174" s="333"/>
      <c r="N174" s="332"/>
      <c r="O174" s="332"/>
      <c r="P174" s="332"/>
      <c r="Q174" s="332"/>
      <c r="R174" s="334"/>
    </row>
    <row r="175" spans="1:18" s="335" customFormat="1">
      <c r="A175" s="332"/>
      <c r="B175" s="332"/>
      <c r="C175" s="332"/>
      <c r="D175" s="332"/>
      <c r="E175" s="332"/>
      <c r="F175" s="332"/>
      <c r="G175" s="332"/>
      <c r="H175" s="332"/>
      <c r="I175" s="332"/>
      <c r="J175" s="350">
        <f t="shared" si="3"/>
        <v>0</v>
      </c>
      <c r="K175" s="350"/>
      <c r="L175" s="333"/>
      <c r="M175" s="333"/>
      <c r="N175" s="332"/>
      <c r="O175" s="332"/>
      <c r="P175" s="332"/>
      <c r="Q175" s="332"/>
      <c r="R175" s="334"/>
    </row>
    <row r="176" spans="1:18" s="335" customFormat="1">
      <c r="A176" s="332"/>
      <c r="B176" s="332"/>
      <c r="C176" s="332"/>
      <c r="D176" s="332"/>
      <c r="E176" s="332"/>
      <c r="F176" s="332"/>
      <c r="G176" s="332"/>
      <c r="H176" s="332"/>
      <c r="I176" s="332"/>
      <c r="J176" s="350">
        <f t="shared" si="3"/>
        <v>0</v>
      </c>
      <c r="K176" s="350"/>
      <c r="L176" s="333"/>
      <c r="M176" s="333"/>
      <c r="N176" s="332"/>
      <c r="O176" s="332"/>
      <c r="P176" s="332"/>
      <c r="Q176" s="332"/>
      <c r="R176" s="334"/>
    </row>
    <row r="177" spans="1:18" s="335" customFormat="1">
      <c r="A177" s="332"/>
      <c r="B177" s="332"/>
      <c r="C177" s="332"/>
      <c r="D177" s="332"/>
      <c r="E177" s="332"/>
      <c r="F177" s="332"/>
      <c r="G177" s="332"/>
      <c r="H177" s="332"/>
      <c r="I177" s="332"/>
      <c r="J177" s="350">
        <f t="shared" si="3"/>
        <v>0</v>
      </c>
      <c r="K177" s="350"/>
      <c r="L177" s="333"/>
      <c r="M177" s="333"/>
      <c r="N177" s="332"/>
      <c r="O177" s="332"/>
      <c r="P177" s="332"/>
      <c r="Q177" s="332"/>
      <c r="R177" s="334"/>
    </row>
    <row r="178" spans="1:18" s="335" customFormat="1">
      <c r="A178" s="332"/>
      <c r="B178" s="332"/>
      <c r="C178" s="332"/>
      <c r="D178" s="332"/>
      <c r="E178" s="332"/>
      <c r="F178" s="332"/>
      <c r="G178" s="332"/>
      <c r="H178" s="332"/>
      <c r="I178" s="332"/>
      <c r="J178" s="350">
        <f t="shared" si="3"/>
        <v>0</v>
      </c>
      <c r="K178" s="350"/>
      <c r="L178" s="333"/>
      <c r="M178" s="333"/>
      <c r="N178" s="332"/>
      <c r="O178" s="332"/>
      <c r="P178" s="332"/>
      <c r="Q178" s="332"/>
      <c r="R178" s="334"/>
    </row>
    <row r="179" spans="1:18" s="335" customFormat="1">
      <c r="A179" s="332"/>
      <c r="B179" s="332"/>
      <c r="C179" s="332"/>
      <c r="D179" s="332"/>
      <c r="E179" s="332"/>
      <c r="F179" s="332"/>
      <c r="G179" s="332"/>
      <c r="H179" s="332"/>
      <c r="I179" s="332"/>
      <c r="J179" s="350">
        <f t="shared" si="3"/>
        <v>0</v>
      </c>
      <c r="K179" s="350"/>
      <c r="L179" s="333"/>
      <c r="M179" s="333"/>
      <c r="N179" s="332"/>
      <c r="O179" s="332"/>
      <c r="P179" s="332"/>
      <c r="Q179" s="332"/>
      <c r="R179" s="334"/>
    </row>
    <row r="180" spans="1:18" s="335" customFormat="1">
      <c r="A180" s="332"/>
      <c r="B180" s="332"/>
      <c r="C180" s="332"/>
      <c r="D180" s="332"/>
      <c r="E180" s="332"/>
      <c r="F180" s="332"/>
      <c r="G180" s="332"/>
      <c r="H180" s="332"/>
      <c r="I180" s="332"/>
      <c r="J180" s="350">
        <f t="shared" si="3"/>
        <v>0</v>
      </c>
      <c r="K180" s="350"/>
      <c r="L180" s="333"/>
      <c r="M180" s="333"/>
      <c r="N180" s="332"/>
      <c r="O180" s="332"/>
      <c r="P180" s="332"/>
      <c r="Q180" s="332"/>
      <c r="R180" s="334"/>
    </row>
    <row r="181" spans="1:18" s="335" customFormat="1">
      <c r="A181" s="332"/>
      <c r="B181" s="332"/>
      <c r="C181" s="332"/>
      <c r="D181" s="332"/>
      <c r="E181" s="332"/>
      <c r="F181" s="332"/>
      <c r="G181" s="332"/>
      <c r="H181" s="332"/>
      <c r="I181" s="332"/>
      <c r="J181" s="350">
        <f t="shared" si="3"/>
        <v>0</v>
      </c>
      <c r="K181" s="350"/>
      <c r="L181" s="333"/>
      <c r="M181" s="333"/>
      <c r="N181" s="332"/>
      <c r="O181" s="332"/>
      <c r="P181" s="332"/>
      <c r="Q181" s="332"/>
      <c r="R181" s="334"/>
    </row>
    <row r="182" spans="1:18" s="335" customFormat="1">
      <c r="A182" s="332"/>
      <c r="B182" s="332"/>
      <c r="C182" s="332"/>
      <c r="D182" s="332"/>
      <c r="E182" s="332"/>
      <c r="F182" s="332"/>
      <c r="G182" s="332"/>
      <c r="H182" s="332"/>
      <c r="I182" s="332"/>
      <c r="J182" s="350">
        <f t="shared" si="3"/>
        <v>0</v>
      </c>
      <c r="K182" s="350"/>
      <c r="L182" s="333"/>
      <c r="M182" s="333"/>
      <c r="N182" s="332"/>
      <c r="O182" s="332"/>
      <c r="P182" s="332"/>
      <c r="Q182" s="332"/>
      <c r="R182" s="334"/>
    </row>
    <row r="183" spans="1:18" s="335" customFormat="1">
      <c r="A183" s="332"/>
      <c r="B183" s="332"/>
      <c r="C183" s="332"/>
      <c r="D183" s="332"/>
      <c r="E183" s="332"/>
      <c r="F183" s="332"/>
      <c r="G183" s="332"/>
      <c r="H183" s="332"/>
      <c r="I183" s="332"/>
      <c r="J183" s="350">
        <f t="shared" si="3"/>
        <v>0</v>
      </c>
      <c r="K183" s="350"/>
      <c r="L183" s="333"/>
      <c r="M183" s="333"/>
      <c r="N183" s="332"/>
      <c r="O183" s="332"/>
      <c r="P183" s="332"/>
      <c r="Q183" s="332"/>
      <c r="R183" s="334"/>
    </row>
    <row r="184" spans="1:18" s="335" customFormat="1">
      <c r="A184" s="332"/>
      <c r="B184" s="332"/>
      <c r="C184" s="332"/>
      <c r="D184" s="332"/>
      <c r="E184" s="332"/>
      <c r="F184" s="332"/>
      <c r="G184" s="332"/>
      <c r="H184" s="332"/>
      <c r="I184" s="332"/>
      <c r="J184" s="350">
        <f t="shared" si="3"/>
        <v>0</v>
      </c>
      <c r="K184" s="350"/>
      <c r="L184" s="333"/>
      <c r="M184" s="333"/>
      <c r="N184" s="332"/>
      <c r="O184" s="332"/>
      <c r="P184" s="332"/>
      <c r="Q184" s="332"/>
      <c r="R184" s="334"/>
    </row>
    <row r="185" spans="1:18" s="335" customFormat="1">
      <c r="A185" s="332"/>
      <c r="B185" s="332"/>
      <c r="C185" s="332"/>
      <c r="D185" s="332"/>
      <c r="E185" s="332"/>
      <c r="F185" s="332"/>
      <c r="G185" s="332"/>
      <c r="H185" s="332"/>
      <c r="I185" s="332"/>
      <c r="J185" s="350">
        <f t="shared" si="3"/>
        <v>0</v>
      </c>
      <c r="K185" s="350"/>
      <c r="L185" s="333"/>
      <c r="M185" s="333"/>
      <c r="N185" s="332"/>
      <c r="O185" s="332"/>
      <c r="P185" s="332"/>
      <c r="Q185" s="332"/>
      <c r="R185" s="334"/>
    </row>
    <row r="186" spans="1:18" s="335" customFormat="1">
      <c r="A186" s="332"/>
      <c r="B186" s="332"/>
      <c r="C186" s="332"/>
      <c r="D186" s="332"/>
      <c r="E186" s="332"/>
      <c r="F186" s="332"/>
      <c r="G186" s="332"/>
      <c r="H186" s="332"/>
      <c r="I186" s="332"/>
      <c r="J186" s="350">
        <f t="shared" si="3"/>
        <v>0</v>
      </c>
      <c r="K186" s="350"/>
      <c r="L186" s="333"/>
      <c r="M186" s="333"/>
      <c r="N186" s="332"/>
      <c r="O186" s="332"/>
      <c r="P186" s="332"/>
      <c r="Q186" s="332"/>
      <c r="R186" s="334"/>
    </row>
    <row r="187" spans="1:18" s="335" customFormat="1">
      <c r="A187" s="332"/>
      <c r="B187" s="332"/>
      <c r="C187" s="332"/>
      <c r="D187" s="332"/>
      <c r="E187" s="332"/>
      <c r="F187" s="332"/>
      <c r="G187" s="332"/>
      <c r="H187" s="332"/>
      <c r="I187" s="332"/>
      <c r="J187" s="350">
        <f t="shared" si="3"/>
        <v>0</v>
      </c>
      <c r="K187" s="350"/>
      <c r="L187" s="333"/>
      <c r="M187" s="333"/>
      <c r="N187" s="332"/>
      <c r="O187" s="332"/>
      <c r="P187" s="332"/>
      <c r="Q187" s="332"/>
      <c r="R187" s="334"/>
    </row>
    <row r="188" spans="1:18" s="335" customFormat="1">
      <c r="A188" s="332"/>
      <c r="B188" s="332"/>
      <c r="C188" s="332"/>
      <c r="D188" s="332"/>
      <c r="E188" s="332"/>
      <c r="F188" s="332"/>
      <c r="G188" s="332"/>
      <c r="H188" s="332"/>
      <c r="I188" s="332"/>
      <c r="J188" s="350">
        <f t="shared" si="3"/>
        <v>0</v>
      </c>
      <c r="K188" s="350"/>
      <c r="L188" s="333"/>
      <c r="M188" s="333"/>
      <c r="N188" s="332"/>
      <c r="O188" s="332"/>
      <c r="P188" s="332"/>
      <c r="Q188" s="332"/>
      <c r="R188" s="334"/>
    </row>
    <row r="189" spans="1:18" s="335" customFormat="1">
      <c r="A189" s="332"/>
      <c r="B189" s="332"/>
      <c r="C189" s="332"/>
      <c r="D189" s="332"/>
      <c r="E189" s="332"/>
      <c r="F189" s="332"/>
      <c r="G189" s="332"/>
      <c r="H189" s="332"/>
      <c r="I189" s="332"/>
      <c r="J189" s="350">
        <f t="shared" si="3"/>
        <v>0</v>
      </c>
      <c r="K189" s="350"/>
      <c r="L189" s="333"/>
      <c r="M189" s="333"/>
      <c r="N189" s="332"/>
      <c r="O189" s="332"/>
      <c r="P189" s="332"/>
      <c r="Q189" s="332"/>
      <c r="R189" s="334"/>
    </row>
    <row r="190" spans="1:18" s="335" customFormat="1">
      <c r="A190" s="332"/>
      <c r="B190" s="332"/>
      <c r="C190" s="332"/>
      <c r="D190" s="332"/>
      <c r="E190" s="332"/>
      <c r="F190" s="332"/>
      <c r="G190" s="332"/>
      <c r="H190" s="332"/>
      <c r="I190" s="332"/>
      <c r="J190" s="350">
        <f t="shared" si="3"/>
        <v>0</v>
      </c>
      <c r="K190" s="350"/>
      <c r="L190" s="333"/>
      <c r="M190" s="333"/>
      <c r="N190" s="332"/>
      <c r="O190" s="332"/>
      <c r="P190" s="332"/>
      <c r="Q190" s="332"/>
      <c r="R190" s="334"/>
    </row>
    <row r="191" spans="1:18" s="335" customFormat="1">
      <c r="A191" s="332"/>
      <c r="B191" s="332"/>
      <c r="C191" s="332"/>
      <c r="D191" s="332"/>
      <c r="E191" s="332"/>
      <c r="F191" s="332"/>
      <c r="G191" s="332"/>
      <c r="H191" s="332"/>
      <c r="I191" s="332"/>
      <c r="J191" s="350">
        <f t="shared" si="3"/>
        <v>0</v>
      </c>
      <c r="K191" s="350"/>
      <c r="L191" s="333"/>
      <c r="M191" s="333"/>
      <c r="N191" s="332"/>
      <c r="O191" s="332"/>
      <c r="P191" s="332"/>
      <c r="Q191" s="332"/>
      <c r="R191" s="334"/>
    </row>
    <row r="192" spans="1:18" s="335" customFormat="1">
      <c r="A192" s="332"/>
      <c r="B192" s="332"/>
      <c r="C192" s="332"/>
      <c r="D192" s="332"/>
      <c r="E192" s="332"/>
      <c r="F192" s="332"/>
      <c r="G192" s="332"/>
      <c r="H192" s="332"/>
      <c r="I192" s="332"/>
      <c r="J192" s="350">
        <f t="shared" si="3"/>
        <v>0</v>
      </c>
      <c r="K192" s="350"/>
      <c r="L192" s="333"/>
      <c r="M192" s="333"/>
      <c r="N192" s="332"/>
      <c r="O192" s="332"/>
      <c r="P192" s="332"/>
      <c r="Q192" s="332"/>
      <c r="R192" s="334"/>
    </row>
    <row r="193" spans="1:18" s="335" customFormat="1">
      <c r="A193" s="332"/>
      <c r="B193" s="332"/>
      <c r="C193" s="332"/>
      <c r="D193" s="332"/>
      <c r="E193" s="332"/>
      <c r="F193" s="332"/>
      <c r="G193" s="332"/>
      <c r="H193" s="332"/>
      <c r="I193" s="332"/>
      <c r="J193" s="350">
        <f t="shared" si="3"/>
        <v>0</v>
      </c>
      <c r="K193" s="350"/>
      <c r="L193" s="333"/>
      <c r="M193" s="333"/>
      <c r="N193" s="332"/>
      <c r="O193" s="332"/>
      <c r="P193" s="332"/>
      <c r="Q193" s="332"/>
      <c r="R193" s="334"/>
    </row>
    <row r="194" spans="1:18" s="335" customFormat="1">
      <c r="A194" s="332"/>
      <c r="B194" s="332"/>
      <c r="C194" s="332"/>
      <c r="D194" s="332"/>
      <c r="E194" s="332"/>
      <c r="F194" s="332"/>
      <c r="G194" s="332"/>
      <c r="H194" s="332"/>
      <c r="I194" s="332"/>
      <c r="J194" s="350">
        <f t="shared" si="3"/>
        <v>0</v>
      </c>
      <c r="K194" s="350"/>
      <c r="L194" s="333"/>
      <c r="M194" s="333"/>
      <c r="N194" s="332"/>
      <c r="O194" s="332"/>
      <c r="P194" s="332"/>
      <c r="Q194" s="332"/>
      <c r="R194" s="334"/>
    </row>
    <row r="195" spans="1:18" s="335" customFormat="1">
      <c r="A195" s="332"/>
      <c r="B195" s="332"/>
      <c r="C195" s="332"/>
      <c r="D195" s="332"/>
      <c r="E195" s="332"/>
      <c r="F195" s="332"/>
      <c r="G195" s="332"/>
      <c r="H195" s="332"/>
      <c r="I195" s="332"/>
      <c r="J195" s="350">
        <f t="shared" si="3"/>
        <v>0</v>
      </c>
      <c r="K195" s="350"/>
      <c r="L195" s="333"/>
      <c r="M195" s="333"/>
      <c r="N195" s="332"/>
      <c r="O195" s="332"/>
      <c r="P195" s="332"/>
      <c r="Q195" s="332"/>
      <c r="R195" s="334"/>
    </row>
    <row r="196" spans="1:18" s="335" customFormat="1">
      <c r="A196" s="332"/>
      <c r="B196" s="332"/>
      <c r="C196" s="332"/>
      <c r="D196" s="332"/>
      <c r="E196" s="332"/>
      <c r="F196" s="332"/>
      <c r="G196" s="332"/>
      <c r="H196" s="332"/>
      <c r="I196" s="332"/>
      <c r="J196" s="350">
        <f t="shared" si="3"/>
        <v>0</v>
      </c>
      <c r="K196" s="350"/>
      <c r="L196" s="333"/>
      <c r="M196" s="333"/>
      <c r="N196" s="332"/>
      <c r="O196" s="332"/>
      <c r="P196" s="332"/>
      <c r="Q196" s="332"/>
      <c r="R196" s="334"/>
    </row>
    <row r="197" spans="1:18" s="335" customFormat="1">
      <c r="A197" s="332"/>
      <c r="B197" s="332"/>
      <c r="C197" s="332"/>
      <c r="D197" s="332"/>
      <c r="E197" s="332"/>
      <c r="F197" s="332"/>
      <c r="G197" s="332"/>
      <c r="H197" s="332"/>
      <c r="I197" s="332"/>
      <c r="J197" s="350">
        <f t="shared" si="3"/>
        <v>0</v>
      </c>
      <c r="K197" s="350"/>
      <c r="L197" s="333"/>
      <c r="M197" s="333"/>
      <c r="N197" s="332"/>
      <c r="O197" s="332"/>
      <c r="P197" s="332"/>
      <c r="Q197" s="332"/>
      <c r="R197" s="334"/>
    </row>
    <row r="198" spans="1:18" s="335" customFormat="1">
      <c r="A198" s="332"/>
      <c r="B198" s="332"/>
      <c r="C198" s="332"/>
      <c r="D198" s="332"/>
      <c r="E198" s="332"/>
      <c r="F198" s="332"/>
      <c r="G198" s="332"/>
      <c r="H198" s="332"/>
      <c r="I198" s="332"/>
      <c r="J198" s="350">
        <f t="shared" si="3"/>
        <v>0</v>
      </c>
      <c r="K198" s="350"/>
      <c r="L198" s="333"/>
      <c r="M198" s="333"/>
      <c r="N198" s="332"/>
      <c r="O198" s="332"/>
      <c r="P198" s="332"/>
      <c r="Q198" s="332"/>
      <c r="R198" s="334"/>
    </row>
    <row r="199" spans="1:18" s="335" customFormat="1">
      <c r="A199" s="332"/>
      <c r="B199" s="332"/>
      <c r="C199" s="332"/>
      <c r="D199" s="332"/>
      <c r="E199" s="332"/>
      <c r="F199" s="332"/>
      <c r="G199" s="332"/>
      <c r="H199" s="332"/>
      <c r="I199" s="332"/>
      <c r="J199" s="350">
        <f t="shared" si="3"/>
        <v>0</v>
      </c>
      <c r="K199" s="350"/>
      <c r="L199" s="333"/>
      <c r="M199" s="333"/>
      <c r="N199" s="332"/>
      <c r="O199" s="332"/>
      <c r="P199" s="332"/>
      <c r="Q199" s="332"/>
      <c r="R199" s="334"/>
    </row>
    <row r="200" spans="1:18" s="335" customFormat="1">
      <c r="A200" s="332"/>
      <c r="B200" s="332"/>
      <c r="C200" s="332"/>
      <c r="D200" s="332"/>
      <c r="E200" s="332"/>
      <c r="F200" s="332"/>
      <c r="G200" s="332"/>
      <c r="H200" s="332"/>
      <c r="I200" s="332"/>
      <c r="J200" s="350">
        <f t="shared" si="3"/>
        <v>0</v>
      </c>
      <c r="K200" s="350"/>
      <c r="L200" s="333"/>
      <c r="M200" s="333"/>
      <c r="N200" s="332"/>
      <c r="O200" s="332"/>
      <c r="P200" s="332"/>
      <c r="Q200" s="332"/>
      <c r="R200" s="334"/>
    </row>
    <row r="201" spans="1:18" s="335" customFormat="1">
      <c r="A201" s="332"/>
      <c r="B201" s="332"/>
      <c r="C201" s="332"/>
      <c r="D201" s="332"/>
      <c r="E201" s="332"/>
      <c r="F201" s="332"/>
      <c r="G201" s="332"/>
      <c r="H201" s="332"/>
      <c r="I201" s="332"/>
      <c r="J201" s="350">
        <f t="shared" si="3"/>
        <v>0</v>
      </c>
      <c r="K201" s="350"/>
      <c r="L201" s="333"/>
      <c r="M201" s="333"/>
      <c r="N201" s="332"/>
      <c r="O201" s="332"/>
      <c r="P201" s="332"/>
      <c r="Q201" s="332"/>
      <c r="R201" s="334"/>
    </row>
    <row r="202" spans="1:18" s="335" customFormat="1">
      <c r="A202" s="332"/>
      <c r="B202" s="332"/>
      <c r="C202" s="332"/>
      <c r="D202" s="332"/>
      <c r="E202" s="332"/>
      <c r="F202" s="332"/>
      <c r="G202" s="332"/>
      <c r="H202" s="332"/>
      <c r="I202" s="332"/>
      <c r="J202" s="350">
        <f t="shared" si="3"/>
        <v>0</v>
      </c>
      <c r="K202" s="350"/>
      <c r="L202" s="333"/>
      <c r="M202" s="333"/>
      <c r="N202" s="332"/>
      <c r="O202" s="332"/>
      <c r="P202" s="332"/>
      <c r="Q202" s="332"/>
      <c r="R202" s="334"/>
    </row>
    <row r="203" spans="1:18" s="335" customFormat="1">
      <c r="A203" s="332"/>
      <c r="B203" s="332"/>
      <c r="C203" s="332"/>
      <c r="D203" s="332"/>
      <c r="E203" s="332"/>
      <c r="F203" s="332"/>
      <c r="G203" s="332"/>
      <c r="H203" s="332"/>
      <c r="I203" s="332"/>
      <c r="J203" s="350">
        <f t="shared" si="3"/>
        <v>0</v>
      </c>
      <c r="K203" s="350"/>
      <c r="L203" s="333"/>
      <c r="M203" s="333"/>
      <c r="N203" s="332"/>
      <c r="O203" s="332"/>
      <c r="P203" s="332"/>
      <c r="Q203" s="332"/>
      <c r="R203" s="334"/>
    </row>
    <row r="204" spans="1:18" s="335" customFormat="1">
      <c r="A204" s="332"/>
      <c r="B204" s="332"/>
      <c r="C204" s="332"/>
      <c r="D204" s="332"/>
      <c r="E204" s="332"/>
      <c r="F204" s="332"/>
      <c r="G204" s="332"/>
      <c r="H204" s="332"/>
      <c r="I204" s="332"/>
      <c r="J204" s="350">
        <f t="shared" si="3"/>
        <v>0</v>
      </c>
      <c r="K204" s="350"/>
      <c r="L204" s="333"/>
      <c r="M204" s="333"/>
      <c r="N204" s="332"/>
      <c r="O204" s="332"/>
      <c r="P204" s="332"/>
      <c r="Q204" s="332"/>
      <c r="R204" s="334"/>
    </row>
    <row r="205" spans="1:18" s="335" customFormat="1">
      <c r="A205" s="332"/>
      <c r="B205" s="332"/>
      <c r="C205" s="332"/>
      <c r="D205" s="332"/>
      <c r="E205" s="332"/>
      <c r="F205" s="332"/>
      <c r="G205" s="332"/>
      <c r="H205" s="332"/>
      <c r="I205" s="332"/>
      <c r="J205" s="350">
        <f t="shared" si="3"/>
        <v>0</v>
      </c>
      <c r="K205" s="350"/>
      <c r="L205" s="333"/>
      <c r="M205" s="333"/>
      <c r="N205" s="332"/>
      <c r="O205" s="332"/>
      <c r="P205" s="332"/>
      <c r="Q205" s="332"/>
      <c r="R205" s="334"/>
    </row>
    <row r="206" spans="1:18" s="335" customFormat="1">
      <c r="A206" s="332"/>
      <c r="B206" s="332"/>
      <c r="C206" s="332"/>
      <c r="D206" s="332"/>
      <c r="E206" s="332"/>
      <c r="F206" s="332"/>
      <c r="G206" s="332"/>
      <c r="H206" s="332"/>
      <c r="I206" s="332"/>
      <c r="J206" s="350">
        <f t="shared" si="3"/>
        <v>0</v>
      </c>
      <c r="K206" s="350"/>
      <c r="L206" s="333"/>
      <c r="M206" s="333"/>
      <c r="N206" s="332"/>
      <c r="O206" s="332"/>
      <c r="P206" s="332"/>
      <c r="Q206" s="332"/>
      <c r="R206" s="334"/>
    </row>
    <row r="207" spans="1:18" s="335" customFormat="1">
      <c r="A207" s="332"/>
      <c r="B207" s="332"/>
      <c r="C207" s="332"/>
      <c r="D207" s="332"/>
      <c r="E207" s="332"/>
      <c r="F207" s="332"/>
      <c r="G207" s="332"/>
      <c r="H207" s="332"/>
      <c r="I207" s="332"/>
      <c r="J207" s="350">
        <f t="shared" si="3"/>
        <v>0</v>
      </c>
      <c r="K207" s="350"/>
      <c r="L207" s="333"/>
      <c r="M207" s="333"/>
      <c r="N207" s="332"/>
      <c r="O207" s="332"/>
      <c r="P207" s="332"/>
      <c r="Q207" s="332"/>
      <c r="R207" s="334"/>
    </row>
    <row r="208" spans="1:18" s="335" customFormat="1">
      <c r="A208" s="332"/>
      <c r="B208" s="332"/>
      <c r="C208" s="332"/>
      <c r="D208" s="332"/>
      <c r="E208" s="332"/>
      <c r="F208" s="332"/>
      <c r="G208" s="332"/>
      <c r="H208" s="332"/>
      <c r="I208" s="332"/>
      <c r="J208" s="350">
        <f t="shared" si="3"/>
        <v>0</v>
      </c>
      <c r="K208" s="350"/>
      <c r="L208" s="333"/>
      <c r="M208" s="333"/>
      <c r="N208" s="332"/>
      <c r="O208" s="332"/>
      <c r="P208" s="332"/>
      <c r="Q208" s="332"/>
      <c r="R208" s="334"/>
    </row>
    <row r="209" spans="1:18" s="335" customFormat="1">
      <c r="A209" s="332"/>
      <c r="B209" s="332"/>
      <c r="C209" s="332"/>
      <c r="D209" s="332"/>
      <c r="E209" s="332"/>
      <c r="F209" s="332"/>
      <c r="G209" s="332"/>
      <c r="H209" s="332"/>
      <c r="I209" s="332"/>
      <c r="J209" s="350">
        <f t="shared" si="3"/>
        <v>0</v>
      </c>
      <c r="K209" s="350"/>
      <c r="L209" s="333"/>
      <c r="M209" s="333"/>
      <c r="N209" s="332"/>
      <c r="O209" s="332"/>
      <c r="P209" s="332"/>
      <c r="Q209" s="332"/>
      <c r="R209" s="334"/>
    </row>
    <row r="210" spans="1:18" s="335" customFormat="1">
      <c r="A210" s="332"/>
      <c r="B210" s="332"/>
      <c r="C210" s="332"/>
      <c r="D210" s="332"/>
      <c r="E210" s="332"/>
      <c r="F210" s="332"/>
      <c r="G210" s="332"/>
      <c r="H210" s="332"/>
      <c r="I210" s="332"/>
      <c r="J210" s="350">
        <f t="shared" si="3"/>
        <v>0</v>
      </c>
      <c r="K210" s="350"/>
      <c r="L210" s="333"/>
      <c r="M210" s="333"/>
      <c r="N210" s="332"/>
      <c r="O210" s="332"/>
      <c r="P210" s="332"/>
      <c r="Q210" s="332"/>
      <c r="R210" s="334"/>
    </row>
    <row r="211" spans="1:18" s="335" customFormat="1">
      <c r="A211" s="332"/>
      <c r="B211" s="332"/>
      <c r="C211" s="332"/>
      <c r="D211" s="332"/>
      <c r="E211" s="332"/>
      <c r="F211" s="332"/>
      <c r="G211" s="332"/>
      <c r="H211" s="332"/>
      <c r="I211" s="332"/>
      <c r="J211" s="350">
        <f t="shared" si="3"/>
        <v>0</v>
      </c>
      <c r="K211" s="350"/>
      <c r="L211" s="333"/>
      <c r="M211" s="333"/>
      <c r="N211" s="332"/>
      <c r="O211" s="332"/>
      <c r="P211" s="332"/>
      <c r="Q211" s="332"/>
      <c r="R211" s="334"/>
    </row>
    <row r="212" spans="1:18" s="335" customFormat="1">
      <c r="A212" s="332"/>
      <c r="B212" s="332"/>
      <c r="C212" s="332"/>
      <c r="D212" s="332"/>
      <c r="E212" s="332"/>
      <c r="F212" s="332"/>
      <c r="G212" s="332"/>
      <c r="H212" s="332"/>
      <c r="I212" s="332"/>
      <c r="J212" s="350">
        <f t="shared" si="3"/>
        <v>0</v>
      </c>
      <c r="K212" s="350"/>
      <c r="L212" s="333"/>
      <c r="M212" s="333"/>
      <c r="N212" s="332"/>
      <c r="O212" s="332"/>
      <c r="P212" s="332"/>
      <c r="Q212" s="332"/>
      <c r="R212" s="334"/>
    </row>
    <row r="213" spans="1:18" s="335" customFormat="1">
      <c r="A213" s="332"/>
      <c r="B213" s="332"/>
      <c r="C213" s="332"/>
      <c r="D213" s="332"/>
      <c r="E213" s="332"/>
      <c r="F213" s="332"/>
      <c r="G213" s="332"/>
      <c r="H213" s="332"/>
      <c r="I213" s="332"/>
      <c r="J213" s="350">
        <f t="shared" si="3"/>
        <v>0</v>
      </c>
      <c r="K213" s="350"/>
      <c r="L213" s="333"/>
      <c r="M213" s="333"/>
      <c r="N213" s="332"/>
      <c r="O213" s="332"/>
      <c r="P213" s="332"/>
      <c r="Q213" s="332"/>
      <c r="R213" s="334"/>
    </row>
    <row r="214" spans="1:18" s="335" customFormat="1">
      <c r="A214" s="332"/>
      <c r="B214" s="332"/>
      <c r="C214" s="332"/>
      <c r="D214" s="332"/>
      <c r="E214" s="332"/>
      <c r="F214" s="332"/>
      <c r="G214" s="332"/>
      <c r="H214" s="332"/>
      <c r="I214" s="332"/>
      <c r="J214" s="350">
        <f t="shared" si="3"/>
        <v>0</v>
      </c>
      <c r="K214" s="350"/>
      <c r="L214" s="333"/>
      <c r="M214" s="333"/>
      <c r="N214" s="332"/>
      <c r="O214" s="332"/>
      <c r="P214" s="332"/>
      <c r="Q214" s="332"/>
      <c r="R214" s="334"/>
    </row>
    <row r="215" spans="1:18" s="335" customFormat="1">
      <c r="A215" s="332"/>
      <c r="B215" s="332"/>
      <c r="C215" s="332"/>
      <c r="D215" s="332"/>
      <c r="E215" s="332"/>
      <c r="F215" s="332"/>
      <c r="G215" s="332"/>
      <c r="H215" s="332"/>
      <c r="I215" s="332"/>
      <c r="J215" s="350">
        <f t="shared" si="3"/>
        <v>0</v>
      </c>
      <c r="K215" s="350"/>
      <c r="L215" s="333"/>
      <c r="M215" s="333"/>
      <c r="N215" s="332"/>
      <c r="O215" s="332"/>
      <c r="P215" s="332"/>
      <c r="Q215" s="332"/>
      <c r="R215" s="334"/>
    </row>
    <row r="216" spans="1:18" s="335" customFormat="1">
      <c r="A216" s="332"/>
      <c r="B216" s="332"/>
      <c r="C216" s="332"/>
      <c r="D216" s="332"/>
      <c r="E216" s="332"/>
      <c r="F216" s="332"/>
      <c r="G216" s="332"/>
      <c r="H216" s="332"/>
      <c r="I216" s="332"/>
      <c r="J216" s="350">
        <f t="shared" si="3"/>
        <v>0</v>
      </c>
      <c r="K216" s="350"/>
      <c r="L216" s="333"/>
      <c r="M216" s="333"/>
      <c r="N216" s="332"/>
      <c r="O216" s="332"/>
      <c r="P216" s="332"/>
      <c r="Q216" s="332"/>
      <c r="R216" s="334"/>
    </row>
    <row r="217" spans="1:18" s="335" customFormat="1">
      <c r="A217" s="332"/>
      <c r="B217" s="332"/>
      <c r="C217" s="332"/>
      <c r="D217" s="332"/>
      <c r="E217" s="332"/>
      <c r="F217" s="332"/>
      <c r="G217" s="332"/>
      <c r="H217" s="332"/>
      <c r="I217" s="332"/>
      <c r="J217" s="350">
        <f t="shared" si="3"/>
        <v>0</v>
      </c>
      <c r="K217" s="350"/>
      <c r="L217" s="333"/>
      <c r="M217" s="333"/>
      <c r="N217" s="332"/>
      <c r="O217" s="332"/>
      <c r="P217" s="332"/>
      <c r="Q217" s="332"/>
      <c r="R217" s="334"/>
    </row>
    <row r="218" spans="1:18" s="335" customFormat="1">
      <c r="A218" s="332"/>
      <c r="B218" s="332"/>
      <c r="C218" s="332"/>
      <c r="D218" s="332"/>
      <c r="E218" s="332"/>
      <c r="F218" s="332"/>
      <c r="G218" s="332"/>
      <c r="H218" s="332"/>
      <c r="I218" s="332"/>
      <c r="J218" s="350">
        <f t="shared" si="3"/>
        <v>0</v>
      </c>
      <c r="K218" s="350"/>
      <c r="L218" s="333"/>
      <c r="M218" s="333"/>
      <c r="N218" s="332"/>
      <c r="O218" s="332"/>
      <c r="P218" s="332"/>
      <c r="Q218" s="332"/>
      <c r="R218" s="334"/>
    </row>
    <row r="219" spans="1:18" s="335" customFormat="1">
      <c r="A219" s="332"/>
      <c r="B219" s="332"/>
      <c r="C219" s="332"/>
      <c r="D219" s="332"/>
      <c r="E219" s="332"/>
      <c r="F219" s="332"/>
      <c r="G219" s="332"/>
      <c r="H219" s="332"/>
      <c r="I219" s="332"/>
      <c r="J219" s="350">
        <f t="shared" si="3"/>
        <v>0</v>
      </c>
      <c r="K219" s="350"/>
      <c r="L219" s="333"/>
      <c r="M219" s="333"/>
      <c r="N219" s="332"/>
      <c r="O219" s="332"/>
      <c r="P219" s="332"/>
      <c r="Q219" s="332"/>
      <c r="R219" s="334"/>
    </row>
    <row r="220" spans="1:18" s="335" customFormat="1">
      <c r="A220" s="332"/>
      <c r="B220" s="332"/>
      <c r="C220" s="332"/>
      <c r="D220" s="332"/>
      <c r="E220" s="332"/>
      <c r="F220" s="332"/>
      <c r="G220" s="332"/>
      <c r="H220" s="332"/>
      <c r="I220" s="332"/>
      <c r="J220" s="350">
        <f t="shared" si="3"/>
        <v>0</v>
      </c>
      <c r="K220" s="350"/>
      <c r="L220" s="333"/>
      <c r="M220" s="333"/>
      <c r="N220" s="332"/>
      <c r="O220" s="332"/>
      <c r="P220" s="332"/>
      <c r="Q220" s="332"/>
      <c r="R220" s="334"/>
    </row>
    <row r="221" spans="1:18" s="335" customFormat="1">
      <c r="A221" s="332"/>
      <c r="B221" s="332"/>
      <c r="C221" s="332"/>
      <c r="D221" s="332"/>
      <c r="E221" s="332"/>
      <c r="F221" s="332"/>
      <c r="G221" s="332"/>
      <c r="H221" s="332"/>
      <c r="I221" s="332"/>
      <c r="J221" s="350">
        <f t="shared" si="3"/>
        <v>0</v>
      </c>
      <c r="K221" s="350"/>
      <c r="L221" s="333"/>
      <c r="M221" s="333"/>
      <c r="N221" s="332"/>
      <c r="O221" s="332"/>
      <c r="P221" s="332"/>
      <c r="Q221" s="332"/>
      <c r="R221" s="334"/>
    </row>
    <row r="222" spans="1:18" s="335" customFormat="1">
      <c r="A222" s="332"/>
      <c r="B222" s="332"/>
      <c r="C222" s="332"/>
      <c r="D222" s="332"/>
      <c r="E222" s="332"/>
      <c r="F222" s="332"/>
      <c r="G222" s="332"/>
      <c r="H222" s="332"/>
      <c r="I222" s="332"/>
      <c r="J222" s="350">
        <f t="shared" si="3"/>
        <v>0</v>
      </c>
      <c r="K222" s="350"/>
      <c r="L222" s="333"/>
      <c r="M222" s="333"/>
      <c r="N222" s="332"/>
      <c r="O222" s="332"/>
      <c r="P222" s="332"/>
      <c r="Q222" s="332"/>
      <c r="R222" s="334"/>
    </row>
    <row r="223" spans="1:18" s="335" customFormat="1">
      <c r="A223" s="332"/>
      <c r="B223" s="332"/>
      <c r="C223" s="332"/>
      <c r="D223" s="332"/>
      <c r="E223" s="332"/>
      <c r="F223" s="332"/>
      <c r="G223" s="332"/>
      <c r="H223" s="332"/>
      <c r="I223" s="332"/>
      <c r="J223" s="350">
        <f t="shared" si="3"/>
        <v>0</v>
      </c>
      <c r="K223" s="350"/>
      <c r="L223" s="333"/>
      <c r="M223" s="333"/>
      <c r="N223" s="332"/>
      <c r="O223" s="332"/>
      <c r="P223" s="332"/>
      <c r="Q223" s="332"/>
      <c r="R223" s="334"/>
    </row>
    <row r="224" spans="1:18" s="335" customFormat="1">
      <c r="A224" s="332"/>
      <c r="B224" s="332"/>
      <c r="C224" s="332"/>
      <c r="D224" s="332"/>
      <c r="E224" s="332"/>
      <c r="F224" s="332"/>
      <c r="G224" s="332"/>
      <c r="H224" s="332"/>
      <c r="I224" s="332"/>
      <c r="J224" s="350">
        <f t="shared" si="3"/>
        <v>0</v>
      </c>
      <c r="K224" s="350"/>
      <c r="L224" s="333"/>
      <c r="M224" s="333"/>
      <c r="N224" s="332"/>
      <c r="O224" s="332"/>
      <c r="P224" s="332"/>
      <c r="Q224" s="332"/>
      <c r="R224" s="334"/>
    </row>
    <row r="225" spans="1:18" s="335" customFormat="1">
      <c r="A225" s="332"/>
      <c r="B225" s="332"/>
      <c r="C225" s="332"/>
      <c r="D225" s="332"/>
      <c r="E225" s="332"/>
      <c r="F225" s="332"/>
      <c r="G225" s="332"/>
      <c r="H225" s="332"/>
      <c r="I225" s="332"/>
      <c r="J225" s="350">
        <f t="shared" si="3"/>
        <v>0</v>
      </c>
      <c r="K225" s="350"/>
      <c r="L225" s="333"/>
      <c r="M225" s="333"/>
      <c r="N225" s="332"/>
      <c r="O225" s="332"/>
      <c r="P225" s="332"/>
      <c r="Q225" s="332"/>
      <c r="R225" s="334"/>
    </row>
    <row r="226" spans="1:18" s="335" customFormat="1">
      <c r="A226" s="332"/>
      <c r="B226" s="332"/>
      <c r="C226" s="332"/>
      <c r="D226" s="332"/>
      <c r="E226" s="332"/>
      <c r="F226" s="332"/>
      <c r="G226" s="332"/>
      <c r="H226" s="332"/>
      <c r="I226" s="332"/>
      <c r="J226" s="350">
        <f t="shared" si="3"/>
        <v>0</v>
      </c>
      <c r="K226" s="350"/>
      <c r="L226" s="333"/>
      <c r="M226" s="333"/>
      <c r="N226" s="332"/>
      <c r="O226" s="332"/>
      <c r="P226" s="332"/>
      <c r="Q226" s="332"/>
      <c r="R226" s="334"/>
    </row>
    <row r="227" spans="1:18" s="335" customFormat="1">
      <c r="A227" s="332"/>
      <c r="B227" s="332"/>
      <c r="C227" s="332"/>
      <c r="D227" s="332"/>
      <c r="E227" s="332"/>
      <c r="F227" s="332"/>
      <c r="G227" s="332"/>
      <c r="H227" s="332"/>
      <c r="I227" s="332"/>
      <c r="J227" s="350">
        <f t="shared" si="3"/>
        <v>0</v>
      </c>
      <c r="K227" s="350"/>
      <c r="L227" s="333"/>
      <c r="M227" s="333"/>
      <c r="N227" s="332"/>
      <c r="O227" s="332"/>
      <c r="P227" s="332"/>
      <c r="Q227" s="332"/>
      <c r="R227" s="334"/>
    </row>
    <row r="228" spans="1:18" s="335" customFormat="1">
      <c r="A228" s="332"/>
      <c r="B228" s="332"/>
      <c r="C228" s="332"/>
      <c r="D228" s="332"/>
      <c r="E228" s="332"/>
      <c r="F228" s="332"/>
      <c r="G228" s="332"/>
      <c r="H228" s="332"/>
      <c r="I228" s="332"/>
      <c r="J228" s="350">
        <f t="shared" si="3"/>
        <v>0</v>
      </c>
      <c r="K228" s="350"/>
      <c r="L228" s="333"/>
      <c r="M228" s="333"/>
      <c r="N228" s="332"/>
      <c r="O228" s="332"/>
      <c r="P228" s="332"/>
      <c r="Q228" s="332"/>
      <c r="R228" s="334"/>
    </row>
    <row r="229" spans="1:18" s="335" customFormat="1">
      <c r="A229" s="332"/>
      <c r="B229" s="332"/>
      <c r="C229" s="332"/>
      <c r="D229" s="332"/>
      <c r="E229" s="332"/>
      <c r="F229" s="332"/>
      <c r="G229" s="332"/>
      <c r="H229" s="332"/>
      <c r="I229" s="332"/>
      <c r="J229" s="350">
        <f t="shared" si="3"/>
        <v>0</v>
      </c>
      <c r="K229" s="350"/>
      <c r="L229" s="333"/>
      <c r="M229" s="333"/>
      <c r="N229" s="332"/>
      <c r="O229" s="332"/>
      <c r="P229" s="332"/>
      <c r="Q229" s="332"/>
      <c r="R229" s="334"/>
    </row>
    <row r="230" spans="1:18" s="335" customFormat="1">
      <c r="A230" s="332"/>
      <c r="B230" s="332"/>
      <c r="C230" s="332"/>
      <c r="D230" s="332"/>
      <c r="E230" s="332"/>
      <c r="F230" s="332"/>
      <c r="G230" s="332"/>
      <c r="H230" s="332"/>
      <c r="I230" s="332"/>
      <c r="J230" s="350">
        <f t="shared" si="3"/>
        <v>0</v>
      </c>
      <c r="K230" s="350"/>
      <c r="L230" s="333"/>
      <c r="M230" s="333"/>
      <c r="N230" s="332"/>
      <c r="O230" s="332"/>
      <c r="P230" s="332"/>
      <c r="Q230" s="332"/>
      <c r="R230" s="334"/>
    </row>
    <row r="231" spans="1:18" s="335" customFormat="1">
      <c r="A231" s="332"/>
      <c r="B231" s="332"/>
      <c r="C231" s="332"/>
      <c r="D231" s="332"/>
      <c r="E231" s="332"/>
      <c r="F231" s="332"/>
      <c r="G231" s="332"/>
      <c r="H231" s="332"/>
      <c r="I231" s="332"/>
      <c r="J231" s="350">
        <f t="shared" si="3"/>
        <v>0</v>
      </c>
      <c r="K231" s="350"/>
      <c r="L231" s="333"/>
      <c r="M231" s="333"/>
      <c r="N231" s="332"/>
      <c r="O231" s="332"/>
      <c r="P231" s="332"/>
      <c r="Q231" s="332"/>
      <c r="R231" s="334"/>
    </row>
    <row r="232" spans="1:18" s="335" customFormat="1">
      <c r="A232" s="332"/>
      <c r="B232" s="332"/>
      <c r="C232" s="332"/>
      <c r="D232" s="332"/>
      <c r="E232" s="332"/>
      <c r="F232" s="332"/>
      <c r="G232" s="332"/>
      <c r="H232" s="332"/>
      <c r="I232" s="332"/>
      <c r="J232" s="350">
        <f t="shared" si="3"/>
        <v>0</v>
      </c>
      <c r="K232" s="350"/>
      <c r="L232" s="333"/>
      <c r="M232" s="333"/>
      <c r="N232" s="332"/>
      <c r="O232" s="332"/>
      <c r="P232" s="332"/>
      <c r="Q232" s="332"/>
      <c r="R232" s="334"/>
    </row>
    <row r="233" spans="1:18" s="335" customFormat="1">
      <c r="A233" s="332"/>
      <c r="B233" s="332"/>
      <c r="C233" s="332"/>
      <c r="D233" s="332"/>
      <c r="E233" s="332"/>
      <c r="F233" s="332"/>
      <c r="G233" s="332"/>
      <c r="H233" s="332"/>
      <c r="I233" s="332"/>
      <c r="J233" s="350">
        <f t="shared" si="3"/>
        <v>0</v>
      </c>
      <c r="K233" s="350"/>
      <c r="L233" s="333"/>
      <c r="M233" s="333"/>
      <c r="N233" s="332"/>
      <c r="O233" s="332"/>
      <c r="P233" s="332"/>
      <c r="Q233" s="332"/>
      <c r="R233" s="334"/>
    </row>
    <row r="234" spans="1:18" s="335" customFormat="1">
      <c r="A234" s="332"/>
      <c r="B234" s="332"/>
      <c r="C234" s="332"/>
      <c r="D234" s="332"/>
      <c r="E234" s="332"/>
      <c r="F234" s="332"/>
      <c r="G234" s="332"/>
      <c r="H234" s="332"/>
      <c r="I234" s="332"/>
      <c r="J234" s="350">
        <f t="shared" si="3"/>
        <v>0</v>
      </c>
      <c r="K234" s="350"/>
      <c r="L234" s="333"/>
      <c r="M234" s="333"/>
      <c r="N234" s="332"/>
      <c r="O234" s="332"/>
      <c r="P234" s="332"/>
      <c r="Q234" s="332"/>
      <c r="R234" s="334"/>
    </row>
    <row r="235" spans="1:18" s="335" customFormat="1">
      <c r="A235" s="332"/>
      <c r="B235" s="332"/>
      <c r="C235" s="332"/>
      <c r="D235" s="332"/>
      <c r="E235" s="332"/>
      <c r="F235" s="332"/>
      <c r="G235" s="332"/>
      <c r="H235" s="332"/>
      <c r="I235" s="332"/>
      <c r="J235" s="350">
        <f t="shared" si="3"/>
        <v>0</v>
      </c>
      <c r="K235" s="350"/>
      <c r="L235" s="333"/>
      <c r="M235" s="333"/>
      <c r="N235" s="332"/>
      <c r="O235" s="332"/>
      <c r="P235" s="332"/>
      <c r="Q235" s="332"/>
      <c r="R235" s="334"/>
    </row>
    <row r="236" spans="1:18" s="335" customFormat="1">
      <c r="A236" s="332"/>
      <c r="B236" s="332"/>
      <c r="C236" s="332"/>
      <c r="D236" s="332"/>
      <c r="E236" s="332"/>
      <c r="F236" s="332"/>
      <c r="G236" s="332"/>
      <c r="H236" s="332"/>
      <c r="I236" s="332"/>
      <c r="J236" s="350">
        <f t="shared" si="3"/>
        <v>0</v>
      </c>
      <c r="K236" s="350"/>
      <c r="L236" s="333"/>
      <c r="M236" s="333"/>
      <c r="N236" s="332"/>
      <c r="O236" s="332"/>
      <c r="P236" s="332"/>
      <c r="Q236" s="332"/>
      <c r="R236" s="334"/>
    </row>
    <row r="237" spans="1:18" s="335" customFormat="1">
      <c r="A237" s="332"/>
      <c r="B237" s="332"/>
      <c r="C237" s="332"/>
      <c r="D237" s="332"/>
      <c r="E237" s="332"/>
      <c r="F237" s="332"/>
      <c r="G237" s="332"/>
      <c r="H237" s="332"/>
      <c r="I237" s="332"/>
      <c r="J237" s="350">
        <f t="shared" si="3"/>
        <v>0</v>
      </c>
      <c r="K237" s="350"/>
      <c r="L237" s="333"/>
      <c r="M237" s="333"/>
      <c r="N237" s="332"/>
      <c r="O237" s="332"/>
      <c r="P237" s="332"/>
      <c r="Q237" s="332"/>
      <c r="R237" s="334"/>
    </row>
    <row r="238" spans="1:18" s="335" customFormat="1">
      <c r="A238" s="332"/>
      <c r="B238" s="332"/>
      <c r="C238" s="332"/>
      <c r="D238" s="332"/>
      <c r="E238" s="332"/>
      <c r="F238" s="332"/>
      <c r="G238" s="332"/>
      <c r="H238" s="332"/>
      <c r="I238" s="332"/>
      <c r="J238" s="350">
        <f t="shared" si="3"/>
        <v>0</v>
      </c>
      <c r="K238" s="350"/>
      <c r="L238" s="333"/>
      <c r="M238" s="333"/>
      <c r="N238" s="332"/>
      <c r="O238" s="332"/>
      <c r="P238" s="332"/>
      <c r="Q238" s="332"/>
      <c r="R238" s="334"/>
    </row>
    <row r="239" spans="1:18" s="335" customFormat="1">
      <c r="A239" s="332"/>
      <c r="B239" s="332"/>
      <c r="C239" s="332"/>
      <c r="D239" s="332"/>
      <c r="E239" s="332"/>
      <c r="F239" s="332"/>
      <c r="G239" s="332"/>
      <c r="H239" s="332"/>
      <c r="I239" s="332"/>
      <c r="J239" s="350">
        <f t="shared" si="3"/>
        <v>0</v>
      </c>
      <c r="K239" s="350"/>
      <c r="L239" s="333"/>
      <c r="M239" s="333"/>
      <c r="N239" s="332"/>
      <c r="O239" s="332"/>
      <c r="P239" s="332"/>
      <c r="Q239" s="332"/>
      <c r="R239" s="334"/>
    </row>
    <row r="240" spans="1:18" s="335" customFormat="1">
      <c r="A240" s="332"/>
      <c r="B240" s="332"/>
      <c r="C240" s="332"/>
      <c r="D240" s="332"/>
      <c r="E240" s="332"/>
      <c r="F240" s="332"/>
      <c r="G240" s="332"/>
      <c r="H240" s="332"/>
      <c r="I240" s="332"/>
      <c r="J240" s="350">
        <f t="shared" si="3"/>
        <v>0</v>
      </c>
      <c r="K240" s="350"/>
      <c r="L240" s="333"/>
      <c r="M240" s="333"/>
      <c r="N240" s="332"/>
      <c r="O240" s="332"/>
      <c r="P240" s="332"/>
      <c r="Q240" s="332"/>
      <c r="R240" s="334"/>
    </row>
    <row r="241" spans="1:18" s="335" customFormat="1">
      <c r="A241" s="332"/>
      <c r="B241" s="332"/>
      <c r="C241" s="332"/>
      <c r="D241" s="332"/>
      <c r="E241" s="332"/>
      <c r="F241" s="332"/>
      <c r="G241" s="332"/>
      <c r="H241" s="332"/>
      <c r="I241" s="332"/>
      <c r="J241" s="350">
        <f t="shared" si="3"/>
        <v>0</v>
      </c>
      <c r="K241" s="350"/>
      <c r="L241" s="333"/>
      <c r="M241" s="333"/>
      <c r="N241" s="332"/>
      <c r="O241" s="332"/>
      <c r="P241" s="332"/>
      <c r="Q241" s="332"/>
      <c r="R241" s="334"/>
    </row>
    <row r="242" spans="1:18" s="335" customFormat="1">
      <c r="A242" s="332"/>
      <c r="B242" s="332"/>
      <c r="C242" s="332"/>
      <c r="D242" s="332"/>
      <c r="E242" s="332"/>
      <c r="F242" s="332"/>
      <c r="G242" s="332"/>
      <c r="H242" s="332"/>
      <c r="I242" s="332"/>
      <c r="J242" s="350">
        <f t="shared" si="3"/>
        <v>0</v>
      </c>
      <c r="K242" s="350"/>
      <c r="L242" s="333"/>
      <c r="M242" s="333"/>
      <c r="N242" s="332"/>
      <c r="O242" s="332"/>
      <c r="P242" s="332"/>
      <c r="Q242" s="332"/>
      <c r="R242" s="334"/>
    </row>
    <row r="243" spans="1:18" s="335" customFormat="1">
      <c r="A243" s="332"/>
      <c r="B243" s="332"/>
      <c r="C243" s="332"/>
      <c r="D243" s="332"/>
      <c r="E243" s="332"/>
      <c r="F243" s="332"/>
      <c r="G243" s="332"/>
      <c r="H243" s="332"/>
      <c r="I243" s="332"/>
      <c r="J243" s="350">
        <f t="shared" si="3"/>
        <v>0</v>
      </c>
      <c r="K243" s="350"/>
      <c r="L243" s="333"/>
      <c r="M243" s="333"/>
      <c r="N243" s="332"/>
      <c r="O243" s="332"/>
      <c r="P243" s="332"/>
      <c r="Q243" s="332"/>
      <c r="R243" s="334"/>
    </row>
    <row r="244" spans="1:18" s="335" customFormat="1">
      <c r="A244" s="332"/>
      <c r="B244" s="332"/>
      <c r="C244" s="332"/>
      <c r="D244" s="332"/>
      <c r="E244" s="332"/>
      <c r="F244" s="332"/>
      <c r="G244" s="332"/>
      <c r="H244" s="332"/>
      <c r="I244" s="332"/>
      <c r="J244" s="350">
        <f t="shared" si="3"/>
        <v>0</v>
      </c>
      <c r="K244" s="350"/>
      <c r="L244" s="333"/>
      <c r="M244" s="333"/>
      <c r="N244" s="332"/>
      <c r="O244" s="332"/>
      <c r="P244" s="332"/>
      <c r="Q244" s="332"/>
      <c r="R244" s="334"/>
    </row>
    <row r="245" spans="1:18" s="335" customFormat="1">
      <c r="A245" s="332"/>
      <c r="B245" s="332"/>
      <c r="C245" s="332"/>
      <c r="D245" s="332"/>
      <c r="E245" s="332"/>
      <c r="F245" s="332"/>
      <c r="G245" s="332"/>
      <c r="H245" s="332"/>
      <c r="I245" s="332"/>
      <c r="J245" s="350">
        <f t="shared" si="3"/>
        <v>0</v>
      </c>
      <c r="K245" s="350"/>
      <c r="L245" s="333"/>
      <c r="M245" s="333"/>
      <c r="N245" s="332"/>
      <c r="O245" s="332"/>
      <c r="P245" s="332"/>
      <c r="Q245" s="332"/>
      <c r="R245" s="334"/>
    </row>
    <row r="246" spans="1:18" s="335" customFormat="1">
      <c r="A246" s="332"/>
      <c r="B246" s="332"/>
      <c r="C246" s="332"/>
      <c r="D246" s="332"/>
      <c r="E246" s="332"/>
      <c r="F246" s="332"/>
      <c r="G246" s="332"/>
      <c r="H246" s="332"/>
      <c r="I246" s="332"/>
      <c r="J246" s="350">
        <f t="shared" si="3"/>
        <v>0</v>
      </c>
      <c r="K246" s="350"/>
      <c r="L246" s="333"/>
      <c r="M246" s="333"/>
      <c r="N246" s="332"/>
      <c r="O246" s="332"/>
      <c r="P246" s="332"/>
      <c r="Q246" s="332"/>
      <c r="R246" s="334"/>
    </row>
    <row r="247" spans="1:18" s="335" customFormat="1">
      <c r="A247" s="332"/>
      <c r="B247" s="332"/>
      <c r="C247" s="332"/>
      <c r="D247" s="332"/>
      <c r="E247" s="332"/>
      <c r="F247" s="332"/>
      <c r="G247" s="332"/>
      <c r="H247" s="332"/>
      <c r="I247" s="332"/>
      <c r="J247" s="350">
        <f t="shared" si="3"/>
        <v>0</v>
      </c>
      <c r="K247" s="350"/>
      <c r="L247" s="333"/>
      <c r="M247" s="333"/>
      <c r="N247" s="332"/>
      <c r="O247" s="332"/>
      <c r="P247" s="332"/>
      <c r="Q247" s="332"/>
      <c r="R247" s="334"/>
    </row>
    <row r="248" spans="1:18" s="335" customFormat="1">
      <c r="A248" s="332"/>
      <c r="B248" s="332"/>
      <c r="C248" s="332"/>
      <c r="D248" s="332"/>
      <c r="E248" s="332"/>
      <c r="F248" s="332"/>
      <c r="G248" s="332"/>
      <c r="H248" s="332"/>
      <c r="I248" s="332"/>
      <c r="J248" s="350">
        <f t="shared" si="3"/>
        <v>0</v>
      </c>
      <c r="K248" s="350"/>
      <c r="L248" s="333"/>
      <c r="M248" s="333"/>
      <c r="N248" s="332"/>
      <c r="O248" s="332"/>
      <c r="P248" s="332"/>
      <c r="Q248" s="332"/>
      <c r="R248" s="334"/>
    </row>
    <row r="249" spans="1:18" s="335" customFormat="1">
      <c r="A249" s="332"/>
      <c r="B249" s="332"/>
      <c r="C249" s="332"/>
      <c r="D249" s="332"/>
      <c r="E249" s="332"/>
      <c r="F249" s="332"/>
      <c r="G249" s="332"/>
      <c r="H249" s="332"/>
      <c r="I249" s="332"/>
      <c r="J249" s="350">
        <f t="shared" si="3"/>
        <v>0</v>
      </c>
      <c r="K249" s="350"/>
      <c r="L249" s="333"/>
      <c r="M249" s="333"/>
      <c r="N249" s="332"/>
      <c r="O249" s="332"/>
      <c r="P249" s="332"/>
      <c r="Q249" s="332"/>
      <c r="R249" s="334"/>
    </row>
    <row r="250" spans="1:18" s="335" customFormat="1">
      <c r="A250" s="332"/>
      <c r="B250" s="332"/>
      <c r="C250" s="332"/>
      <c r="D250" s="332"/>
      <c r="E250" s="332"/>
      <c r="F250" s="332"/>
      <c r="G250" s="332"/>
      <c r="H250" s="332"/>
      <c r="I250" s="332"/>
      <c r="J250" s="350">
        <f t="shared" si="3"/>
        <v>0</v>
      </c>
      <c r="K250" s="350"/>
      <c r="L250" s="333"/>
      <c r="M250" s="333"/>
      <c r="N250" s="332"/>
      <c r="O250" s="332"/>
      <c r="P250" s="332"/>
      <c r="Q250" s="332"/>
      <c r="R250" s="334"/>
    </row>
    <row r="251" spans="1:18" s="335" customFormat="1">
      <c r="A251" s="332"/>
      <c r="B251" s="332"/>
      <c r="C251" s="332"/>
      <c r="D251" s="332"/>
      <c r="E251" s="332"/>
      <c r="F251" s="332"/>
      <c r="G251" s="332"/>
      <c r="H251" s="332"/>
      <c r="I251" s="332"/>
      <c r="J251" s="350">
        <f t="shared" si="3"/>
        <v>0</v>
      </c>
      <c r="K251" s="350"/>
      <c r="L251" s="333"/>
      <c r="M251" s="333"/>
      <c r="N251" s="332"/>
      <c r="O251" s="332"/>
      <c r="P251" s="332"/>
      <c r="Q251" s="332"/>
      <c r="R251" s="334"/>
    </row>
    <row r="252" spans="1:18" s="335" customFormat="1">
      <c r="A252" s="332"/>
      <c r="B252" s="332"/>
      <c r="C252" s="332"/>
      <c r="D252" s="332"/>
      <c r="E252" s="332"/>
      <c r="F252" s="332"/>
      <c r="G252" s="332"/>
      <c r="H252" s="332"/>
      <c r="I252" s="332"/>
      <c r="J252" s="350">
        <f t="shared" si="3"/>
        <v>0</v>
      </c>
      <c r="K252" s="350"/>
      <c r="L252" s="333"/>
      <c r="M252" s="333"/>
      <c r="N252" s="332"/>
      <c r="O252" s="332"/>
      <c r="P252" s="332"/>
      <c r="Q252" s="332"/>
      <c r="R252" s="334"/>
    </row>
    <row r="253" spans="1:18" s="335" customFormat="1">
      <c r="A253" s="332"/>
      <c r="B253" s="332"/>
      <c r="C253" s="332"/>
      <c r="D253" s="332"/>
      <c r="E253" s="332"/>
      <c r="F253" s="332"/>
      <c r="G253" s="332"/>
      <c r="H253" s="332"/>
      <c r="I253" s="332"/>
      <c r="J253" s="350">
        <f t="shared" si="3"/>
        <v>0</v>
      </c>
      <c r="K253" s="350"/>
      <c r="L253" s="333"/>
      <c r="M253" s="333"/>
      <c r="N253" s="332"/>
      <c r="O253" s="332"/>
      <c r="P253" s="332"/>
      <c r="Q253" s="332"/>
      <c r="R253" s="334"/>
    </row>
    <row r="254" spans="1:18" s="335" customFormat="1">
      <c r="A254" s="332"/>
      <c r="B254" s="332"/>
      <c r="C254" s="332"/>
      <c r="D254" s="332"/>
      <c r="E254" s="332"/>
      <c r="F254" s="332"/>
      <c r="G254" s="332"/>
      <c r="H254" s="332"/>
      <c r="I254" s="332"/>
      <c r="J254" s="350">
        <f t="shared" si="3"/>
        <v>0</v>
      </c>
      <c r="K254" s="350"/>
      <c r="L254" s="333"/>
      <c r="M254" s="333"/>
      <c r="N254" s="332"/>
      <c r="O254" s="332"/>
      <c r="P254" s="332"/>
      <c r="Q254" s="332"/>
      <c r="R254" s="334"/>
    </row>
    <row r="255" spans="1:18" s="335" customFormat="1">
      <c r="A255" s="332"/>
      <c r="B255" s="332"/>
      <c r="C255" s="332"/>
      <c r="D255" s="332"/>
      <c r="E255" s="332"/>
      <c r="F255" s="332"/>
      <c r="G255" s="332"/>
      <c r="H255" s="332"/>
      <c r="I255" s="332"/>
      <c r="J255" s="350">
        <f t="shared" si="3"/>
        <v>0</v>
      </c>
      <c r="K255" s="350"/>
      <c r="L255" s="333"/>
      <c r="M255" s="333"/>
      <c r="N255" s="332"/>
      <c r="O255" s="332"/>
      <c r="P255" s="332"/>
      <c r="Q255" s="332"/>
      <c r="R255" s="334"/>
    </row>
    <row r="256" spans="1:18" s="335" customFormat="1">
      <c r="A256" s="332"/>
      <c r="B256" s="332"/>
      <c r="C256" s="332"/>
      <c r="D256" s="332"/>
      <c r="E256" s="332"/>
      <c r="F256" s="332"/>
      <c r="G256" s="332"/>
      <c r="H256" s="332"/>
      <c r="I256" s="332"/>
      <c r="J256" s="350">
        <f t="shared" si="3"/>
        <v>0</v>
      </c>
      <c r="K256" s="350"/>
      <c r="L256" s="333"/>
      <c r="M256" s="333"/>
      <c r="N256" s="332"/>
      <c r="O256" s="332"/>
      <c r="P256" s="332"/>
      <c r="Q256" s="332"/>
      <c r="R256" s="334"/>
    </row>
    <row r="257" spans="1:18" s="335" customFormat="1">
      <c r="A257" s="332"/>
      <c r="B257" s="332"/>
      <c r="C257" s="332"/>
      <c r="D257" s="332"/>
      <c r="E257" s="332"/>
      <c r="F257" s="332"/>
      <c r="G257" s="332"/>
      <c r="H257" s="332"/>
      <c r="I257" s="332"/>
      <c r="J257" s="350">
        <f t="shared" si="3"/>
        <v>0</v>
      </c>
      <c r="K257" s="350"/>
      <c r="L257" s="333"/>
      <c r="M257" s="333"/>
      <c r="N257" s="332"/>
      <c r="O257" s="332"/>
      <c r="P257" s="332"/>
      <c r="Q257" s="332"/>
      <c r="R257" s="334"/>
    </row>
    <row r="258" spans="1:18" s="335" customFormat="1">
      <c r="A258" s="332"/>
      <c r="B258" s="332"/>
      <c r="C258" s="332"/>
      <c r="D258" s="332"/>
      <c r="E258" s="332"/>
      <c r="F258" s="332"/>
      <c r="G258" s="332"/>
      <c r="H258" s="332"/>
      <c r="I258" s="332"/>
      <c r="J258" s="350">
        <f t="shared" si="3"/>
        <v>0</v>
      </c>
      <c r="K258" s="350"/>
      <c r="L258" s="333"/>
      <c r="M258" s="333"/>
      <c r="N258" s="332"/>
      <c r="O258" s="332"/>
      <c r="P258" s="332"/>
      <c r="Q258" s="332"/>
      <c r="R258" s="334"/>
    </row>
    <row r="259" spans="1:18" s="335" customFormat="1">
      <c r="A259" s="332"/>
      <c r="B259" s="332"/>
      <c r="C259" s="332"/>
      <c r="D259" s="332"/>
      <c r="E259" s="332"/>
      <c r="F259" s="332"/>
      <c r="G259" s="332"/>
      <c r="H259" s="332"/>
      <c r="I259" s="332"/>
      <c r="J259" s="350">
        <f t="shared" si="3"/>
        <v>0</v>
      </c>
      <c r="K259" s="350"/>
      <c r="L259" s="333"/>
      <c r="M259" s="333"/>
      <c r="N259" s="332"/>
      <c r="O259" s="332"/>
      <c r="P259" s="332"/>
      <c r="Q259" s="332"/>
      <c r="R259" s="334"/>
    </row>
    <row r="260" spans="1:18" s="335" customFormat="1">
      <c r="A260" s="332"/>
      <c r="B260" s="332"/>
      <c r="C260" s="332"/>
      <c r="D260" s="332"/>
      <c r="E260" s="332"/>
      <c r="F260" s="332"/>
      <c r="G260" s="332"/>
      <c r="H260" s="332"/>
      <c r="I260" s="332"/>
      <c r="J260" s="350">
        <f t="shared" si="3"/>
        <v>0</v>
      </c>
      <c r="K260" s="350"/>
      <c r="L260" s="333"/>
      <c r="M260" s="333"/>
      <c r="N260" s="332"/>
      <c r="O260" s="332"/>
      <c r="P260" s="332"/>
      <c r="Q260" s="332"/>
      <c r="R260" s="334"/>
    </row>
    <row r="261" spans="1:18" s="335" customFormat="1">
      <c r="A261" s="332"/>
      <c r="B261" s="332"/>
      <c r="C261" s="332"/>
      <c r="D261" s="332"/>
      <c r="E261" s="332"/>
      <c r="F261" s="332"/>
      <c r="G261" s="332"/>
      <c r="H261" s="332"/>
      <c r="I261" s="332"/>
      <c r="J261" s="350">
        <f t="shared" si="3"/>
        <v>0</v>
      </c>
      <c r="K261" s="350"/>
      <c r="L261" s="333"/>
      <c r="M261" s="333"/>
      <c r="N261" s="332"/>
      <c r="O261" s="332"/>
      <c r="P261" s="332"/>
      <c r="Q261" s="332"/>
      <c r="R261" s="334"/>
    </row>
    <row r="262" spans="1:18" s="335" customFormat="1">
      <c r="A262" s="332"/>
      <c r="B262" s="332"/>
      <c r="C262" s="332"/>
      <c r="D262" s="332"/>
      <c r="E262" s="332"/>
      <c r="F262" s="332"/>
      <c r="G262" s="332"/>
      <c r="H262" s="332"/>
      <c r="I262" s="332"/>
      <c r="J262" s="350">
        <f t="shared" si="3"/>
        <v>0</v>
      </c>
      <c r="K262" s="350"/>
      <c r="L262" s="333"/>
      <c r="M262" s="333"/>
      <c r="N262" s="332"/>
      <c r="O262" s="332"/>
      <c r="P262" s="332"/>
      <c r="Q262" s="332"/>
      <c r="R262" s="334"/>
    </row>
    <row r="263" spans="1:18" s="335" customFormat="1">
      <c r="A263" s="332"/>
      <c r="B263" s="332"/>
      <c r="C263" s="332"/>
      <c r="D263" s="332"/>
      <c r="E263" s="332"/>
      <c r="F263" s="332"/>
      <c r="G263" s="332"/>
      <c r="H263" s="332"/>
      <c r="I263" s="332"/>
      <c r="J263" s="350">
        <f t="shared" si="3"/>
        <v>0</v>
      </c>
      <c r="K263" s="350"/>
      <c r="L263" s="333"/>
      <c r="M263" s="333"/>
      <c r="N263" s="332"/>
      <c r="O263" s="332"/>
      <c r="P263" s="332"/>
      <c r="Q263" s="332"/>
      <c r="R263" s="334"/>
    </row>
    <row r="264" spans="1:18" s="335" customFormat="1">
      <c r="A264" s="332"/>
      <c r="B264" s="332"/>
      <c r="C264" s="332"/>
      <c r="D264" s="332"/>
      <c r="E264" s="332"/>
      <c r="F264" s="332"/>
      <c r="G264" s="332"/>
      <c r="H264" s="332"/>
      <c r="I264" s="332"/>
      <c r="J264" s="350">
        <f t="shared" si="3"/>
        <v>0</v>
      </c>
      <c r="K264" s="350"/>
      <c r="L264" s="333"/>
      <c r="M264" s="333"/>
      <c r="N264" s="332"/>
      <c r="O264" s="332"/>
      <c r="P264" s="332"/>
      <c r="Q264" s="332"/>
      <c r="R264" s="334"/>
    </row>
    <row r="265" spans="1:18" s="335" customFormat="1">
      <c r="A265" s="332"/>
      <c r="B265" s="332"/>
      <c r="C265" s="332"/>
      <c r="D265" s="332"/>
      <c r="E265" s="332"/>
      <c r="F265" s="332"/>
      <c r="G265" s="332"/>
      <c r="H265" s="332"/>
      <c r="I265" s="332"/>
      <c r="J265" s="350">
        <f t="shared" si="3"/>
        <v>0</v>
      </c>
      <c r="K265" s="350"/>
      <c r="L265" s="333"/>
      <c r="M265" s="333"/>
      <c r="N265" s="332"/>
      <c r="O265" s="332"/>
      <c r="P265" s="332"/>
      <c r="Q265" s="332"/>
      <c r="R265" s="334"/>
    </row>
    <row r="266" spans="1:18" s="335" customFormat="1">
      <c r="A266" s="332"/>
      <c r="B266" s="332"/>
      <c r="C266" s="332"/>
      <c r="D266" s="332"/>
      <c r="E266" s="332"/>
      <c r="F266" s="332"/>
      <c r="G266" s="332"/>
      <c r="H266" s="332"/>
      <c r="I266" s="332"/>
      <c r="J266" s="350">
        <f t="shared" si="3"/>
        <v>0</v>
      </c>
      <c r="K266" s="350"/>
      <c r="L266" s="333"/>
      <c r="M266" s="333"/>
      <c r="N266" s="332"/>
      <c r="O266" s="332"/>
      <c r="P266" s="332"/>
      <c r="Q266" s="332"/>
      <c r="R266" s="334"/>
    </row>
    <row r="267" spans="1:18" s="335" customFormat="1">
      <c r="A267" s="332"/>
      <c r="B267" s="332"/>
      <c r="C267" s="332"/>
      <c r="D267" s="332"/>
      <c r="E267" s="332"/>
      <c r="F267" s="332"/>
      <c r="G267" s="332"/>
      <c r="H267" s="332"/>
      <c r="I267" s="332"/>
      <c r="J267" s="350">
        <f t="shared" si="3"/>
        <v>0</v>
      </c>
      <c r="K267" s="350"/>
      <c r="L267" s="333"/>
      <c r="M267" s="333"/>
      <c r="N267" s="332"/>
      <c r="O267" s="332"/>
      <c r="P267" s="332"/>
      <c r="Q267" s="332"/>
      <c r="R267" s="334"/>
    </row>
    <row r="268" spans="1:18" s="335" customFormat="1">
      <c r="A268" s="332"/>
      <c r="B268" s="332"/>
      <c r="C268" s="332"/>
      <c r="D268" s="332"/>
      <c r="E268" s="332"/>
      <c r="F268" s="332"/>
      <c r="G268" s="332"/>
      <c r="H268" s="332"/>
      <c r="I268" s="332"/>
      <c r="J268" s="350">
        <f t="shared" si="3"/>
        <v>0</v>
      </c>
      <c r="K268" s="350"/>
      <c r="L268" s="333"/>
      <c r="M268" s="333"/>
      <c r="N268" s="332"/>
      <c r="O268" s="332"/>
      <c r="P268" s="332"/>
      <c r="Q268" s="332"/>
      <c r="R268" s="334"/>
    </row>
    <row r="269" spans="1:18" s="335" customFormat="1">
      <c r="A269" s="332"/>
      <c r="B269" s="332"/>
      <c r="C269" s="332"/>
      <c r="D269" s="332"/>
      <c r="E269" s="332"/>
      <c r="F269" s="332"/>
      <c r="G269" s="332"/>
      <c r="H269" s="332"/>
      <c r="I269" s="332"/>
      <c r="J269" s="350">
        <f t="shared" si="3"/>
        <v>0</v>
      </c>
      <c r="K269" s="350"/>
      <c r="L269" s="333"/>
      <c r="M269" s="333"/>
      <c r="N269" s="332"/>
      <c r="O269" s="332"/>
      <c r="P269" s="332"/>
      <c r="Q269" s="332"/>
      <c r="R269" s="334"/>
    </row>
    <row r="270" spans="1:18" s="335" customFormat="1">
      <c r="A270" s="332"/>
      <c r="B270" s="332"/>
      <c r="C270" s="332"/>
      <c r="D270" s="332"/>
      <c r="E270" s="332"/>
      <c r="F270" s="332"/>
      <c r="G270" s="332"/>
      <c r="H270" s="332"/>
      <c r="I270" s="332"/>
      <c r="J270" s="350">
        <f t="shared" si="3"/>
        <v>0</v>
      </c>
      <c r="K270" s="350"/>
      <c r="L270" s="333"/>
      <c r="M270" s="333"/>
      <c r="N270" s="332"/>
      <c r="O270" s="332"/>
      <c r="P270" s="332"/>
      <c r="Q270" s="332"/>
      <c r="R270" s="334"/>
    </row>
    <row r="271" spans="1:18" s="335" customFormat="1">
      <c r="A271" s="332"/>
      <c r="B271" s="332"/>
      <c r="C271" s="332"/>
      <c r="D271" s="332"/>
      <c r="E271" s="332"/>
      <c r="F271" s="332"/>
      <c r="G271" s="332"/>
      <c r="H271" s="332"/>
      <c r="I271" s="332"/>
      <c r="J271" s="350">
        <f t="shared" si="3"/>
        <v>0</v>
      </c>
      <c r="K271" s="350"/>
      <c r="L271" s="333"/>
      <c r="M271" s="333"/>
      <c r="N271" s="332"/>
      <c r="O271" s="332"/>
      <c r="P271" s="332"/>
      <c r="Q271" s="332"/>
      <c r="R271" s="334"/>
    </row>
    <row r="272" spans="1:18" s="335" customFormat="1">
      <c r="A272" s="332"/>
      <c r="B272" s="332"/>
      <c r="C272" s="332"/>
      <c r="D272" s="332"/>
      <c r="E272" s="332"/>
      <c r="F272" s="332"/>
      <c r="G272" s="332"/>
      <c r="H272" s="332"/>
      <c r="I272" s="332"/>
      <c r="J272" s="350">
        <f t="shared" si="3"/>
        <v>0</v>
      </c>
      <c r="K272" s="350"/>
      <c r="L272" s="333"/>
      <c r="M272" s="333"/>
      <c r="N272" s="332"/>
      <c r="O272" s="332"/>
      <c r="P272" s="332"/>
      <c r="Q272" s="332"/>
      <c r="R272" s="334"/>
    </row>
    <row r="273" spans="1:18" s="335" customFormat="1">
      <c r="A273" s="332"/>
      <c r="B273" s="332"/>
      <c r="C273" s="332"/>
      <c r="D273" s="332"/>
      <c r="E273" s="332"/>
      <c r="F273" s="332"/>
      <c r="G273" s="332"/>
      <c r="H273" s="332"/>
      <c r="I273" s="332"/>
      <c r="J273" s="350">
        <f t="shared" si="3"/>
        <v>0</v>
      </c>
      <c r="K273" s="350"/>
      <c r="L273" s="333"/>
      <c r="M273" s="333"/>
      <c r="N273" s="332"/>
      <c r="O273" s="332"/>
      <c r="P273" s="332"/>
      <c r="Q273" s="332"/>
      <c r="R273" s="334"/>
    </row>
    <row r="274" spans="1:18" s="335" customFormat="1">
      <c r="A274" s="332"/>
      <c r="B274" s="332"/>
      <c r="C274" s="332"/>
      <c r="D274" s="332"/>
      <c r="E274" s="332"/>
      <c r="F274" s="332"/>
      <c r="G274" s="332"/>
      <c r="H274" s="332"/>
      <c r="I274" s="332"/>
      <c r="J274" s="350">
        <f t="shared" si="3"/>
        <v>0</v>
      </c>
      <c r="K274" s="350"/>
      <c r="L274" s="333"/>
      <c r="M274" s="333"/>
      <c r="N274" s="332"/>
      <c r="O274" s="332"/>
      <c r="P274" s="332"/>
      <c r="Q274" s="332"/>
      <c r="R274" s="334"/>
    </row>
    <row r="275" spans="1:18" s="335" customFormat="1">
      <c r="A275" s="332"/>
      <c r="B275" s="332"/>
      <c r="C275" s="332"/>
      <c r="D275" s="332"/>
      <c r="E275" s="332"/>
      <c r="F275" s="332"/>
      <c r="G275" s="332"/>
      <c r="H275" s="332"/>
      <c r="I275" s="332"/>
      <c r="J275" s="350">
        <f t="shared" si="3"/>
        <v>0</v>
      </c>
      <c r="K275" s="350"/>
      <c r="L275" s="333"/>
      <c r="M275" s="333"/>
      <c r="N275" s="332"/>
      <c r="O275" s="332"/>
      <c r="P275" s="332"/>
      <c r="Q275" s="332"/>
      <c r="R275" s="334"/>
    </row>
    <row r="276" spans="1:18" s="335" customFormat="1">
      <c r="A276" s="332"/>
      <c r="B276" s="332"/>
      <c r="C276" s="332"/>
      <c r="D276" s="332"/>
      <c r="E276" s="332"/>
      <c r="F276" s="332"/>
      <c r="G276" s="332"/>
      <c r="H276" s="332"/>
      <c r="I276" s="332"/>
      <c r="J276" s="350">
        <f t="shared" si="3"/>
        <v>0</v>
      </c>
      <c r="K276" s="350"/>
      <c r="L276" s="333"/>
      <c r="M276" s="333"/>
      <c r="N276" s="332"/>
      <c r="O276" s="332"/>
      <c r="P276" s="332"/>
      <c r="Q276" s="332"/>
      <c r="R276" s="334"/>
    </row>
    <row r="277" spans="1:18" s="335" customFormat="1">
      <c r="A277" s="332"/>
      <c r="B277" s="332"/>
      <c r="C277" s="332"/>
      <c r="D277" s="332"/>
      <c r="E277" s="332"/>
      <c r="F277" s="332"/>
      <c r="G277" s="332"/>
      <c r="H277" s="332"/>
      <c r="I277" s="332"/>
      <c r="J277" s="350">
        <f t="shared" si="3"/>
        <v>0</v>
      </c>
      <c r="K277" s="350"/>
      <c r="L277" s="333"/>
      <c r="M277" s="333"/>
      <c r="N277" s="332"/>
      <c r="O277" s="332"/>
      <c r="P277" s="332"/>
      <c r="Q277" s="332"/>
      <c r="R277" s="334"/>
    </row>
    <row r="278" spans="1:18" s="335" customFormat="1">
      <c r="A278" s="332"/>
      <c r="B278" s="332"/>
      <c r="C278" s="332"/>
      <c r="D278" s="332"/>
      <c r="E278" s="332"/>
      <c r="F278" s="332"/>
      <c r="G278" s="332"/>
      <c r="H278" s="332"/>
      <c r="I278" s="332"/>
      <c r="J278" s="350">
        <f t="shared" si="3"/>
        <v>0</v>
      </c>
      <c r="K278" s="350"/>
      <c r="L278" s="333"/>
      <c r="M278" s="333"/>
      <c r="N278" s="332"/>
      <c r="O278" s="332"/>
      <c r="P278" s="332"/>
      <c r="Q278" s="332"/>
      <c r="R278" s="334"/>
    </row>
    <row r="279" spans="1:18" s="335" customFormat="1">
      <c r="A279" s="332"/>
      <c r="B279" s="332"/>
      <c r="C279" s="332"/>
      <c r="D279" s="332"/>
      <c r="E279" s="332"/>
      <c r="F279" s="332"/>
      <c r="G279" s="332"/>
      <c r="H279" s="332"/>
      <c r="I279" s="332"/>
      <c r="J279" s="350">
        <f t="shared" si="3"/>
        <v>0</v>
      </c>
      <c r="K279" s="350"/>
      <c r="L279" s="333"/>
      <c r="M279" s="333"/>
      <c r="N279" s="332"/>
      <c r="O279" s="332"/>
      <c r="P279" s="332"/>
      <c r="Q279" s="332"/>
      <c r="R279" s="334"/>
    </row>
    <row r="280" spans="1:18" s="335" customFormat="1">
      <c r="A280" s="332"/>
      <c r="B280" s="332"/>
      <c r="C280" s="332"/>
      <c r="D280" s="332"/>
      <c r="E280" s="332"/>
      <c r="F280" s="332"/>
      <c r="G280" s="332"/>
      <c r="H280" s="332"/>
      <c r="I280" s="332"/>
      <c r="J280" s="350">
        <f t="shared" si="3"/>
        <v>0</v>
      </c>
      <c r="K280" s="350"/>
      <c r="L280" s="333"/>
      <c r="M280" s="333"/>
      <c r="N280" s="332"/>
      <c r="O280" s="332"/>
      <c r="P280" s="332"/>
      <c r="Q280" s="332"/>
      <c r="R280" s="334"/>
    </row>
    <row r="281" spans="1:18" s="335" customFormat="1">
      <c r="A281" s="332"/>
      <c r="B281" s="332"/>
      <c r="C281" s="332"/>
      <c r="D281" s="332"/>
      <c r="E281" s="332"/>
      <c r="F281" s="332"/>
      <c r="G281" s="332"/>
      <c r="H281" s="332"/>
      <c r="I281" s="332"/>
      <c r="J281" s="350">
        <f t="shared" si="3"/>
        <v>0</v>
      </c>
      <c r="K281" s="350"/>
      <c r="L281" s="333"/>
      <c r="M281" s="333"/>
      <c r="N281" s="332"/>
      <c r="O281" s="332"/>
      <c r="P281" s="332"/>
      <c r="Q281" s="332"/>
      <c r="R281" s="334"/>
    </row>
    <row r="282" spans="1:18" s="335" customFormat="1">
      <c r="A282" s="332"/>
      <c r="B282" s="332"/>
      <c r="C282" s="332"/>
      <c r="D282" s="332"/>
      <c r="E282" s="332"/>
      <c r="F282" s="332"/>
      <c r="G282" s="332"/>
      <c r="H282" s="332"/>
      <c r="I282" s="332"/>
      <c r="J282" s="350">
        <f t="shared" si="3"/>
        <v>0</v>
      </c>
      <c r="K282" s="350"/>
      <c r="L282" s="333"/>
      <c r="M282" s="333"/>
      <c r="N282" s="332"/>
      <c r="O282" s="332"/>
      <c r="P282" s="332"/>
      <c r="Q282" s="332"/>
      <c r="R282" s="334"/>
    </row>
    <row r="283" spans="1:18" s="335" customFormat="1">
      <c r="A283" s="332"/>
      <c r="B283" s="332"/>
      <c r="C283" s="332"/>
      <c r="D283" s="332"/>
      <c r="E283" s="332"/>
      <c r="F283" s="332"/>
      <c r="G283" s="332"/>
      <c r="H283" s="332"/>
      <c r="I283" s="332"/>
      <c r="J283" s="350">
        <f t="shared" si="3"/>
        <v>0</v>
      </c>
      <c r="K283" s="350"/>
      <c r="L283" s="333"/>
      <c r="M283" s="333"/>
      <c r="N283" s="332"/>
      <c r="O283" s="332"/>
      <c r="P283" s="332"/>
      <c r="Q283" s="332"/>
      <c r="R283" s="334"/>
    </row>
    <row r="284" spans="1:18" s="335" customFormat="1">
      <c r="A284" s="332"/>
      <c r="B284" s="332"/>
      <c r="C284" s="332"/>
      <c r="D284" s="332"/>
      <c r="E284" s="332"/>
      <c r="F284" s="332"/>
      <c r="G284" s="332"/>
      <c r="H284" s="332"/>
      <c r="I284" s="332"/>
      <c r="J284" s="350">
        <f t="shared" si="3"/>
        <v>0</v>
      </c>
      <c r="K284" s="350"/>
      <c r="L284" s="333"/>
      <c r="M284" s="333"/>
      <c r="N284" s="332"/>
      <c r="O284" s="332"/>
      <c r="P284" s="332"/>
      <c r="Q284" s="332"/>
      <c r="R284" s="334"/>
    </row>
    <row r="285" spans="1:18" s="335" customFormat="1">
      <c r="A285" s="332"/>
      <c r="B285" s="332"/>
      <c r="C285" s="332"/>
      <c r="D285" s="332"/>
      <c r="E285" s="332"/>
      <c r="F285" s="332"/>
      <c r="G285" s="332"/>
      <c r="H285" s="332"/>
      <c r="I285" s="332"/>
      <c r="J285" s="350">
        <f t="shared" si="3"/>
        <v>0</v>
      </c>
      <c r="K285" s="350"/>
      <c r="L285" s="333"/>
      <c r="M285" s="333"/>
      <c r="N285" s="332"/>
      <c r="O285" s="332"/>
      <c r="P285" s="332"/>
      <c r="Q285" s="332"/>
      <c r="R285" s="334"/>
    </row>
    <row r="286" spans="1:18" s="335" customFormat="1">
      <c r="A286" s="332"/>
      <c r="B286" s="332"/>
      <c r="C286" s="332"/>
      <c r="D286" s="332"/>
      <c r="E286" s="332"/>
      <c r="F286" s="332"/>
      <c r="G286" s="332"/>
      <c r="H286" s="332"/>
      <c r="I286" s="332"/>
      <c r="J286" s="350">
        <f t="shared" si="3"/>
        <v>0</v>
      </c>
      <c r="K286" s="350"/>
      <c r="L286" s="333"/>
      <c r="M286" s="333"/>
      <c r="N286" s="332"/>
      <c r="O286" s="332"/>
      <c r="P286" s="332"/>
      <c r="Q286" s="332"/>
      <c r="R286" s="334"/>
    </row>
    <row r="287" spans="1:18" s="335" customFormat="1">
      <c r="A287" s="332"/>
      <c r="B287" s="332"/>
      <c r="C287" s="332"/>
      <c r="D287" s="332"/>
      <c r="E287" s="332"/>
      <c r="F287" s="332"/>
      <c r="G287" s="332"/>
      <c r="H287" s="332"/>
      <c r="I287" s="332"/>
      <c r="J287" s="350">
        <f t="shared" si="3"/>
        <v>0</v>
      </c>
      <c r="K287" s="350"/>
      <c r="L287" s="333"/>
      <c r="M287" s="333"/>
      <c r="N287" s="332"/>
      <c r="O287" s="332"/>
      <c r="P287" s="332"/>
      <c r="Q287" s="332"/>
      <c r="R287" s="334"/>
    </row>
    <row r="288" spans="1:18" s="335" customFormat="1">
      <c r="A288" s="332"/>
      <c r="B288" s="332"/>
      <c r="C288" s="332"/>
      <c r="D288" s="332"/>
      <c r="E288" s="332"/>
      <c r="F288" s="332"/>
      <c r="G288" s="332"/>
      <c r="H288" s="332"/>
      <c r="I288" s="332"/>
      <c r="J288" s="350">
        <f t="shared" si="3"/>
        <v>0</v>
      </c>
      <c r="K288" s="350"/>
      <c r="L288" s="333"/>
      <c r="M288" s="333"/>
      <c r="N288" s="332"/>
      <c r="O288" s="332"/>
      <c r="P288" s="332"/>
      <c r="Q288" s="332"/>
      <c r="R288" s="334"/>
    </row>
    <row r="289" spans="1:18" s="335" customFormat="1">
      <c r="A289" s="332"/>
      <c r="B289" s="332"/>
      <c r="C289" s="332"/>
      <c r="D289" s="332"/>
      <c r="E289" s="332"/>
      <c r="F289" s="332"/>
      <c r="G289" s="332"/>
      <c r="H289" s="332"/>
      <c r="I289" s="332"/>
      <c r="J289" s="350">
        <f t="shared" si="3"/>
        <v>0</v>
      </c>
      <c r="K289" s="350"/>
      <c r="L289" s="333"/>
      <c r="M289" s="333"/>
      <c r="N289" s="332"/>
      <c r="O289" s="332"/>
      <c r="P289" s="332"/>
      <c r="Q289" s="332"/>
      <c r="R289" s="334"/>
    </row>
    <row r="290" spans="1:18" s="335" customFormat="1">
      <c r="A290" s="332"/>
      <c r="B290" s="332"/>
      <c r="C290" s="332"/>
      <c r="D290" s="332"/>
      <c r="E290" s="332"/>
      <c r="F290" s="332"/>
      <c r="G290" s="332"/>
      <c r="H290" s="332"/>
      <c r="I290" s="332"/>
      <c r="J290" s="350">
        <f t="shared" si="3"/>
        <v>0</v>
      </c>
      <c r="K290" s="350"/>
      <c r="L290" s="333"/>
      <c r="M290" s="333"/>
      <c r="N290" s="332"/>
      <c r="O290" s="332"/>
      <c r="P290" s="332"/>
      <c r="Q290" s="332"/>
      <c r="R290" s="334"/>
    </row>
    <row r="291" spans="1:18" s="335" customFormat="1">
      <c r="A291" s="332"/>
      <c r="B291" s="332"/>
      <c r="C291" s="332"/>
      <c r="D291" s="332"/>
      <c r="E291" s="332"/>
      <c r="F291" s="332"/>
      <c r="G291" s="332"/>
      <c r="H291" s="332"/>
      <c r="I291" s="332"/>
      <c r="J291" s="350">
        <f t="shared" si="3"/>
        <v>0</v>
      </c>
      <c r="K291" s="350"/>
      <c r="L291" s="333"/>
      <c r="M291" s="333"/>
      <c r="N291" s="332"/>
      <c r="O291" s="332"/>
      <c r="P291" s="332"/>
      <c r="Q291" s="332"/>
      <c r="R291" s="334"/>
    </row>
    <row r="292" spans="1:18" s="335" customFormat="1">
      <c r="A292" s="332"/>
      <c r="B292" s="332"/>
      <c r="C292" s="332"/>
      <c r="D292" s="332"/>
      <c r="E292" s="332"/>
      <c r="F292" s="332"/>
      <c r="G292" s="332"/>
      <c r="H292" s="332"/>
      <c r="I292" s="332"/>
      <c r="J292" s="350">
        <f t="shared" si="3"/>
        <v>0</v>
      </c>
      <c r="K292" s="350"/>
      <c r="L292" s="333"/>
      <c r="M292" s="333"/>
      <c r="N292" s="332"/>
      <c r="O292" s="332"/>
      <c r="P292" s="332"/>
      <c r="Q292" s="332"/>
      <c r="R292" s="334"/>
    </row>
    <row r="293" spans="1:18" s="335" customFormat="1">
      <c r="A293" s="332"/>
      <c r="B293" s="332"/>
      <c r="C293" s="332"/>
      <c r="D293" s="332"/>
      <c r="E293" s="332"/>
      <c r="F293" s="332"/>
      <c r="G293" s="332"/>
      <c r="H293" s="332"/>
      <c r="I293" s="332"/>
      <c r="J293" s="350">
        <f t="shared" si="3"/>
        <v>0</v>
      </c>
      <c r="K293" s="350"/>
      <c r="L293" s="333"/>
      <c r="M293" s="333"/>
      <c r="N293" s="332"/>
      <c r="O293" s="332"/>
      <c r="P293" s="332"/>
      <c r="Q293" s="332"/>
      <c r="R293" s="334"/>
    </row>
    <row r="294" spans="1:18" s="335" customFormat="1">
      <c r="A294" s="332"/>
      <c r="B294" s="332"/>
      <c r="C294" s="332"/>
      <c r="D294" s="332"/>
      <c r="E294" s="332"/>
      <c r="F294" s="332"/>
      <c r="G294" s="332"/>
      <c r="H294" s="332"/>
      <c r="I294" s="332"/>
      <c r="J294" s="350">
        <f t="shared" si="3"/>
        <v>0</v>
      </c>
      <c r="K294" s="350"/>
      <c r="L294" s="333"/>
      <c r="M294" s="333"/>
      <c r="N294" s="332"/>
      <c r="O294" s="332"/>
      <c r="P294" s="332"/>
      <c r="Q294" s="332"/>
      <c r="R294" s="334"/>
    </row>
    <row r="295" spans="1:18" s="335" customFormat="1">
      <c r="A295" s="332"/>
      <c r="B295" s="332"/>
      <c r="C295" s="332"/>
      <c r="D295" s="332"/>
      <c r="E295" s="332"/>
      <c r="F295" s="332"/>
      <c r="G295" s="332"/>
      <c r="H295" s="332"/>
      <c r="I295" s="332"/>
      <c r="J295" s="350">
        <f t="shared" si="3"/>
        <v>0</v>
      </c>
      <c r="K295" s="350"/>
      <c r="L295" s="333"/>
      <c r="M295" s="333"/>
      <c r="N295" s="332"/>
      <c r="O295" s="332"/>
      <c r="P295" s="332"/>
      <c r="Q295" s="332"/>
      <c r="R295" s="334"/>
    </row>
    <row r="296" spans="1:18" s="335" customFormat="1">
      <c r="A296" s="332"/>
      <c r="B296" s="332"/>
      <c r="C296" s="332"/>
      <c r="D296" s="332"/>
      <c r="E296" s="332"/>
      <c r="F296" s="332"/>
      <c r="G296" s="332"/>
      <c r="H296" s="332"/>
      <c r="I296" s="332"/>
      <c r="J296" s="350">
        <f t="shared" si="3"/>
        <v>0</v>
      </c>
      <c r="K296" s="350"/>
      <c r="L296" s="333"/>
      <c r="M296" s="333"/>
      <c r="N296" s="332"/>
      <c r="O296" s="332"/>
      <c r="P296" s="332"/>
      <c r="Q296" s="332"/>
      <c r="R296" s="334"/>
    </row>
    <row r="297" spans="1:18" s="335" customFormat="1">
      <c r="A297" s="332"/>
      <c r="B297" s="332"/>
      <c r="C297" s="332"/>
      <c r="D297" s="332"/>
      <c r="E297" s="332"/>
      <c r="F297" s="332"/>
      <c r="G297" s="332"/>
      <c r="H297" s="332"/>
      <c r="I297" s="332"/>
      <c r="J297" s="350">
        <f t="shared" si="0"/>
        <v>0</v>
      </c>
      <c r="K297" s="350"/>
      <c r="L297" s="333"/>
      <c r="M297" s="333"/>
      <c r="N297" s="332"/>
      <c r="O297" s="332"/>
      <c r="P297" s="332"/>
      <c r="Q297" s="332"/>
      <c r="R297" s="334"/>
    </row>
    <row r="298" spans="1:18" s="335" customFormat="1">
      <c r="A298" s="332"/>
      <c r="B298" s="332"/>
      <c r="C298" s="332"/>
      <c r="D298" s="332"/>
      <c r="E298" s="332"/>
      <c r="F298" s="332"/>
      <c r="G298" s="332"/>
      <c r="H298" s="332"/>
      <c r="I298" s="332"/>
      <c r="J298" s="350">
        <f t="shared" si="0"/>
        <v>0</v>
      </c>
      <c r="K298" s="350"/>
      <c r="L298" s="333"/>
      <c r="M298" s="333"/>
      <c r="N298" s="332"/>
      <c r="O298" s="332"/>
      <c r="P298" s="332"/>
      <c r="Q298" s="332"/>
      <c r="R298" s="334"/>
    </row>
    <row r="299" spans="1:18" s="335" customFormat="1">
      <c r="A299" s="332"/>
      <c r="B299" s="332"/>
      <c r="C299" s="332"/>
      <c r="D299" s="332"/>
      <c r="E299" s="332"/>
      <c r="F299" s="332"/>
      <c r="G299" s="332"/>
      <c r="H299" s="332"/>
      <c r="I299" s="332"/>
      <c r="J299" s="350">
        <f t="shared" si="0"/>
        <v>0</v>
      </c>
      <c r="K299" s="350"/>
      <c r="L299" s="333"/>
      <c r="M299" s="333"/>
      <c r="N299" s="332"/>
      <c r="O299" s="332"/>
      <c r="P299" s="332"/>
      <c r="Q299" s="332"/>
      <c r="R299" s="334"/>
    </row>
    <row r="300" spans="1:18" s="335" customFormat="1">
      <c r="A300" s="332"/>
      <c r="B300" s="332"/>
      <c r="C300" s="332"/>
      <c r="D300" s="332"/>
      <c r="E300" s="332"/>
      <c r="F300" s="332"/>
      <c r="G300" s="332"/>
      <c r="H300" s="332"/>
      <c r="I300" s="332"/>
      <c r="J300" s="350">
        <f t="shared" si="0"/>
        <v>0</v>
      </c>
      <c r="K300" s="350"/>
      <c r="L300" s="333"/>
      <c r="M300" s="333"/>
      <c r="N300" s="332"/>
      <c r="O300" s="332"/>
      <c r="P300" s="332"/>
      <c r="Q300" s="332"/>
      <c r="R300" s="334"/>
    </row>
    <row r="301" spans="1:18" s="335" customFormat="1">
      <c r="A301" s="332"/>
      <c r="B301" s="332"/>
      <c r="C301" s="332"/>
      <c r="D301" s="332"/>
      <c r="E301" s="332"/>
      <c r="F301" s="332"/>
      <c r="G301" s="332"/>
      <c r="H301" s="332"/>
      <c r="I301" s="332"/>
      <c r="J301" s="350">
        <f t="shared" si="0"/>
        <v>0</v>
      </c>
      <c r="K301" s="350"/>
      <c r="L301" s="333"/>
      <c r="M301" s="333"/>
      <c r="N301" s="332"/>
      <c r="O301" s="332"/>
      <c r="P301" s="332"/>
      <c r="Q301" s="332"/>
      <c r="R301" s="334"/>
    </row>
    <row r="302" spans="1:18" s="335" customFormat="1">
      <c r="A302" s="332"/>
      <c r="B302" s="332"/>
      <c r="C302" s="332"/>
      <c r="D302" s="332"/>
      <c r="E302" s="332"/>
      <c r="F302" s="332"/>
      <c r="G302" s="332"/>
      <c r="H302" s="332"/>
      <c r="I302" s="332"/>
      <c r="J302" s="350">
        <f t="shared" ref="J302:J335" si="4">LEN(I302)</f>
        <v>0</v>
      </c>
      <c r="K302" s="350"/>
      <c r="L302" s="333"/>
      <c r="M302" s="333"/>
      <c r="N302" s="332"/>
      <c r="O302" s="332"/>
      <c r="P302" s="332"/>
      <c r="Q302" s="332"/>
      <c r="R302" s="334"/>
    </row>
    <row r="303" spans="1:18" s="335" customFormat="1">
      <c r="A303" s="332"/>
      <c r="B303" s="332"/>
      <c r="C303" s="332"/>
      <c r="D303" s="332"/>
      <c r="E303" s="332"/>
      <c r="F303" s="332"/>
      <c r="G303" s="332"/>
      <c r="H303" s="332"/>
      <c r="I303" s="332"/>
      <c r="J303" s="350">
        <f t="shared" si="4"/>
        <v>0</v>
      </c>
      <c r="K303" s="350"/>
      <c r="L303" s="333"/>
      <c r="M303" s="333"/>
      <c r="N303" s="332"/>
      <c r="O303" s="332"/>
      <c r="P303" s="332"/>
      <c r="Q303" s="332"/>
      <c r="R303" s="334"/>
    </row>
    <row r="304" spans="1:18" s="335" customFormat="1">
      <c r="A304" s="332"/>
      <c r="B304" s="332"/>
      <c r="C304" s="332"/>
      <c r="D304" s="332"/>
      <c r="E304" s="332"/>
      <c r="F304" s="332"/>
      <c r="G304" s="332"/>
      <c r="H304" s="332"/>
      <c r="I304" s="332"/>
      <c r="J304" s="350">
        <f t="shared" si="4"/>
        <v>0</v>
      </c>
      <c r="K304" s="350"/>
      <c r="L304" s="333"/>
      <c r="M304" s="333"/>
      <c r="N304" s="332"/>
      <c r="O304" s="332"/>
      <c r="P304" s="332"/>
      <c r="Q304" s="332"/>
      <c r="R304" s="334"/>
    </row>
    <row r="305" spans="1:18" s="335" customFormat="1">
      <c r="A305" s="332"/>
      <c r="B305" s="332"/>
      <c r="C305" s="332"/>
      <c r="D305" s="332"/>
      <c r="E305" s="332"/>
      <c r="F305" s="332"/>
      <c r="G305" s="332"/>
      <c r="H305" s="332"/>
      <c r="I305" s="332"/>
      <c r="J305" s="350">
        <f t="shared" si="4"/>
        <v>0</v>
      </c>
      <c r="K305" s="350"/>
      <c r="L305" s="333"/>
      <c r="M305" s="333"/>
      <c r="N305" s="332"/>
      <c r="O305" s="332"/>
      <c r="P305" s="332"/>
      <c r="Q305" s="332"/>
      <c r="R305" s="334"/>
    </row>
    <row r="306" spans="1:18" s="335" customFormat="1">
      <c r="A306" s="332"/>
      <c r="B306" s="332"/>
      <c r="C306" s="332"/>
      <c r="D306" s="332"/>
      <c r="E306" s="332"/>
      <c r="F306" s="332"/>
      <c r="G306" s="332"/>
      <c r="H306" s="332"/>
      <c r="I306" s="332"/>
      <c r="J306" s="350">
        <f t="shared" si="4"/>
        <v>0</v>
      </c>
      <c r="K306" s="350"/>
      <c r="L306" s="333"/>
      <c r="M306" s="333"/>
      <c r="N306" s="332"/>
      <c r="O306" s="332"/>
      <c r="P306" s="332"/>
      <c r="Q306" s="332"/>
      <c r="R306" s="334"/>
    </row>
    <row r="307" spans="1:18" s="335" customFormat="1">
      <c r="A307" s="332"/>
      <c r="B307" s="332"/>
      <c r="C307" s="332"/>
      <c r="D307" s="332"/>
      <c r="E307" s="332"/>
      <c r="F307" s="332"/>
      <c r="G307" s="332"/>
      <c r="H307" s="332"/>
      <c r="I307" s="332"/>
      <c r="J307" s="350">
        <f t="shared" si="4"/>
        <v>0</v>
      </c>
      <c r="K307" s="350"/>
      <c r="L307" s="333"/>
      <c r="M307" s="333"/>
      <c r="N307" s="332"/>
      <c r="O307" s="332"/>
      <c r="P307" s="332"/>
      <c r="Q307" s="332"/>
      <c r="R307" s="334"/>
    </row>
    <row r="308" spans="1:18" s="335" customFormat="1">
      <c r="A308" s="332"/>
      <c r="B308" s="332"/>
      <c r="C308" s="332"/>
      <c r="D308" s="332"/>
      <c r="E308" s="332"/>
      <c r="F308" s="332"/>
      <c r="G308" s="332"/>
      <c r="H308" s="332"/>
      <c r="I308" s="332"/>
      <c r="J308" s="350">
        <f t="shared" si="4"/>
        <v>0</v>
      </c>
      <c r="K308" s="350"/>
      <c r="L308" s="333"/>
      <c r="M308" s="333"/>
      <c r="N308" s="332"/>
      <c r="O308" s="332"/>
      <c r="P308" s="332"/>
      <c r="Q308" s="332"/>
      <c r="R308" s="334"/>
    </row>
    <row r="309" spans="1:18" s="335" customFormat="1">
      <c r="A309" s="332"/>
      <c r="B309" s="332"/>
      <c r="C309" s="332"/>
      <c r="D309" s="332"/>
      <c r="E309" s="332"/>
      <c r="F309" s="332"/>
      <c r="G309" s="332"/>
      <c r="H309" s="332"/>
      <c r="I309" s="332"/>
      <c r="J309" s="350">
        <f t="shared" si="4"/>
        <v>0</v>
      </c>
      <c r="K309" s="350"/>
      <c r="L309" s="333"/>
      <c r="M309" s="333"/>
      <c r="N309" s="332"/>
      <c r="O309" s="332"/>
      <c r="P309" s="332"/>
      <c r="Q309" s="332"/>
      <c r="R309" s="334"/>
    </row>
    <row r="310" spans="1:18" s="335" customFormat="1">
      <c r="A310" s="332"/>
      <c r="B310" s="332"/>
      <c r="C310" s="332"/>
      <c r="D310" s="332"/>
      <c r="E310" s="332"/>
      <c r="F310" s="332"/>
      <c r="G310" s="332"/>
      <c r="H310" s="332"/>
      <c r="I310" s="332"/>
      <c r="J310" s="350">
        <f t="shared" si="4"/>
        <v>0</v>
      </c>
      <c r="K310" s="350"/>
      <c r="L310" s="333"/>
      <c r="M310" s="333"/>
      <c r="N310" s="332"/>
      <c r="O310" s="332"/>
      <c r="P310" s="332"/>
      <c r="Q310" s="332"/>
      <c r="R310" s="334"/>
    </row>
    <row r="311" spans="1:18" s="335" customFormat="1">
      <c r="A311" s="332"/>
      <c r="B311" s="332"/>
      <c r="C311" s="332"/>
      <c r="D311" s="332"/>
      <c r="E311" s="332"/>
      <c r="F311" s="332"/>
      <c r="G311" s="332"/>
      <c r="H311" s="332"/>
      <c r="I311" s="332"/>
      <c r="J311" s="350">
        <f t="shared" si="4"/>
        <v>0</v>
      </c>
      <c r="K311" s="350"/>
      <c r="L311" s="333"/>
      <c r="M311" s="333"/>
      <c r="N311" s="332"/>
      <c r="O311" s="332"/>
      <c r="P311" s="332"/>
      <c r="Q311" s="332"/>
      <c r="R311" s="334"/>
    </row>
    <row r="312" spans="1:18" s="335" customFormat="1">
      <c r="A312" s="332"/>
      <c r="B312" s="332"/>
      <c r="C312" s="332"/>
      <c r="D312" s="332"/>
      <c r="E312" s="332"/>
      <c r="F312" s="332"/>
      <c r="G312" s="332"/>
      <c r="H312" s="332"/>
      <c r="I312" s="332"/>
      <c r="J312" s="350">
        <f t="shared" si="4"/>
        <v>0</v>
      </c>
      <c r="K312" s="350"/>
      <c r="L312" s="333"/>
      <c r="M312" s="333"/>
      <c r="N312" s="332"/>
      <c r="O312" s="332"/>
      <c r="P312" s="332"/>
      <c r="Q312" s="332"/>
      <c r="R312" s="334"/>
    </row>
    <row r="313" spans="1:18" s="335" customFormat="1">
      <c r="A313" s="332"/>
      <c r="B313" s="332"/>
      <c r="C313" s="332"/>
      <c r="D313" s="332"/>
      <c r="E313" s="332"/>
      <c r="F313" s="332"/>
      <c r="G313" s="332"/>
      <c r="H313" s="332"/>
      <c r="I313" s="332"/>
      <c r="J313" s="350">
        <f t="shared" si="4"/>
        <v>0</v>
      </c>
      <c r="K313" s="350"/>
      <c r="L313" s="333"/>
      <c r="M313" s="333"/>
      <c r="N313" s="332"/>
      <c r="O313" s="332"/>
      <c r="P313" s="332"/>
      <c r="Q313" s="332"/>
      <c r="R313" s="334"/>
    </row>
    <row r="314" spans="1:18" s="335" customFormat="1">
      <c r="A314" s="332"/>
      <c r="B314" s="332"/>
      <c r="C314" s="332"/>
      <c r="D314" s="332"/>
      <c r="E314" s="332"/>
      <c r="F314" s="332"/>
      <c r="G314" s="332"/>
      <c r="H314" s="332"/>
      <c r="I314" s="332"/>
      <c r="J314" s="350">
        <f t="shared" si="4"/>
        <v>0</v>
      </c>
      <c r="K314" s="350"/>
      <c r="L314" s="333"/>
      <c r="M314" s="333"/>
      <c r="N314" s="332"/>
      <c r="O314" s="332"/>
      <c r="P314" s="332"/>
      <c r="Q314" s="332"/>
      <c r="R314" s="334"/>
    </row>
    <row r="315" spans="1:18" s="335" customFormat="1">
      <c r="A315" s="332"/>
      <c r="B315" s="332"/>
      <c r="C315" s="332"/>
      <c r="D315" s="332"/>
      <c r="E315" s="332"/>
      <c r="F315" s="332"/>
      <c r="G315" s="332"/>
      <c r="H315" s="332"/>
      <c r="I315" s="332"/>
      <c r="J315" s="350">
        <f t="shared" si="4"/>
        <v>0</v>
      </c>
      <c r="K315" s="350"/>
      <c r="L315" s="333"/>
      <c r="M315" s="333"/>
      <c r="N315" s="332"/>
      <c r="O315" s="332"/>
      <c r="P315" s="332"/>
      <c r="Q315" s="332"/>
      <c r="R315" s="334"/>
    </row>
    <row r="316" spans="1:18" s="335" customFormat="1">
      <c r="A316" s="332"/>
      <c r="B316" s="332"/>
      <c r="C316" s="332"/>
      <c r="D316" s="332"/>
      <c r="E316" s="332"/>
      <c r="F316" s="332"/>
      <c r="G316" s="332"/>
      <c r="H316" s="332"/>
      <c r="I316" s="332"/>
      <c r="J316" s="350">
        <f t="shared" si="4"/>
        <v>0</v>
      </c>
      <c r="K316" s="350"/>
      <c r="L316" s="333"/>
      <c r="M316" s="333"/>
      <c r="N316" s="332"/>
      <c r="O316" s="332"/>
      <c r="P316" s="332"/>
      <c r="Q316" s="332"/>
      <c r="R316" s="334"/>
    </row>
    <row r="317" spans="1:18" s="335" customFormat="1">
      <c r="A317" s="332"/>
      <c r="B317" s="332"/>
      <c r="C317" s="332"/>
      <c r="D317" s="332"/>
      <c r="E317" s="332"/>
      <c r="F317" s="332"/>
      <c r="G317" s="332"/>
      <c r="H317" s="332"/>
      <c r="I317" s="332"/>
      <c r="J317" s="350">
        <f t="shared" si="4"/>
        <v>0</v>
      </c>
      <c r="K317" s="350"/>
      <c r="L317" s="333"/>
      <c r="M317" s="333"/>
      <c r="N317" s="332"/>
      <c r="O317" s="332"/>
      <c r="P317" s="332"/>
      <c r="Q317" s="332"/>
      <c r="R317" s="334"/>
    </row>
    <row r="318" spans="1:18" s="335" customFormat="1">
      <c r="A318" s="332"/>
      <c r="B318" s="332"/>
      <c r="C318" s="332"/>
      <c r="D318" s="332"/>
      <c r="E318" s="332"/>
      <c r="F318" s="332"/>
      <c r="G318" s="332"/>
      <c r="H318" s="332"/>
      <c r="I318" s="332"/>
      <c r="J318" s="350">
        <f t="shared" si="4"/>
        <v>0</v>
      </c>
      <c r="K318" s="350"/>
      <c r="L318" s="333"/>
      <c r="M318" s="333"/>
      <c r="N318" s="332"/>
      <c r="O318" s="332"/>
      <c r="P318" s="332"/>
      <c r="Q318" s="332"/>
      <c r="R318" s="334"/>
    </row>
    <row r="319" spans="1:18" s="335" customFormat="1">
      <c r="A319" s="332"/>
      <c r="B319" s="332"/>
      <c r="C319" s="332"/>
      <c r="D319" s="332"/>
      <c r="E319" s="332"/>
      <c r="F319" s="332"/>
      <c r="G319" s="332"/>
      <c r="H319" s="332"/>
      <c r="I319" s="332"/>
      <c r="J319" s="350">
        <f t="shared" si="4"/>
        <v>0</v>
      </c>
      <c r="K319" s="350"/>
      <c r="L319" s="333"/>
      <c r="M319" s="333"/>
      <c r="N319" s="332"/>
      <c r="O319" s="332"/>
      <c r="P319" s="332"/>
      <c r="Q319" s="332"/>
      <c r="R319" s="334"/>
    </row>
    <row r="320" spans="1:18" s="335" customFormat="1">
      <c r="A320" s="332"/>
      <c r="B320" s="332"/>
      <c r="C320" s="332"/>
      <c r="D320" s="332"/>
      <c r="E320" s="332"/>
      <c r="F320" s="332"/>
      <c r="G320" s="332"/>
      <c r="H320" s="332"/>
      <c r="I320" s="332"/>
      <c r="J320" s="350">
        <f t="shared" si="4"/>
        <v>0</v>
      </c>
      <c r="K320" s="350"/>
      <c r="L320" s="333"/>
      <c r="M320" s="333"/>
      <c r="N320" s="332"/>
      <c r="O320" s="332"/>
      <c r="P320" s="332"/>
      <c r="Q320" s="332"/>
      <c r="R320" s="334"/>
    </row>
    <row r="321" spans="1:18" s="335" customFormat="1">
      <c r="A321" s="332"/>
      <c r="B321" s="332"/>
      <c r="C321" s="332"/>
      <c r="D321" s="332"/>
      <c r="E321" s="332"/>
      <c r="F321" s="332"/>
      <c r="G321" s="332"/>
      <c r="H321" s="332"/>
      <c r="I321" s="332"/>
      <c r="J321" s="350">
        <f t="shared" si="4"/>
        <v>0</v>
      </c>
      <c r="K321" s="350"/>
      <c r="L321" s="333"/>
      <c r="M321" s="333"/>
      <c r="N321" s="332"/>
      <c r="O321" s="332"/>
      <c r="P321" s="332"/>
      <c r="Q321" s="332"/>
      <c r="R321" s="334"/>
    </row>
    <row r="322" spans="1:18" s="335" customFormat="1">
      <c r="A322" s="332"/>
      <c r="B322" s="332"/>
      <c r="C322" s="332"/>
      <c r="D322" s="332"/>
      <c r="E322" s="332"/>
      <c r="F322" s="332"/>
      <c r="G322" s="332"/>
      <c r="H322" s="332"/>
      <c r="I322" s="332"/>
      <c r="J322" s="350">
        <f t="shared" si="4"/>
        <v>0</v>
      </c>
      <c r="K322" s="350"/>
      <c r="L322" s="333"/>
      <c r="M322" s="333"/>
      <c r="N322" s="332"/>
      <c r="O322" s="332"/>
      <c r="P322" s="332"/>
      <c r="Q322" s="332"/>
      <c r="R322" s="334"/>
    </row>
    <row r="323" spans="1:18" s="335" customFormat="1">
      <c r="A323" s="332"/>
      <c r="B323" s="332"/>
      <c r="C323" s="332"/>
      <c r="D323" s="332"/>
      <c r="E323" s="332"/>
      <c r="F323" s="332"/>
      <c r="G323" s="332"/>
      <c r="H323" s="332"/>
      <c r="I323" s="332"/>
      <c r="J323" s="350">
        <f t="shared" si="4"/>
        <v>0</v>
      </c>
      <c r="K323" s="350"/>
      <c r="L323" s="333"/>
      <c r="M323" s="333"/>
      <c r="N323" s="332"/>
      <c r="O323" s="332"/>
      <c r="P323" s="332"/>
      <c r="Q323" s="332"/>
      <c r="R323" s="334"/>
    </row>
    <row r="324" spans="1:18" s="335" customFormat="1">
      <c r="A324" s="332"/>
      <c r="B324" s="332"/>
      <c r="C324" s="332"/>
      <c r="D324" s="332"/>
      <c r="E324" s="332"/>
      <c r="F324" s="332"/>
      <c r="G324" s="332"/>
      <c r="H324" s="332"/>
      <c r="I324" s="332"/>
      <c r="J324" s="350">
        <f t="shared" si="4"/>
        <v>0</v>
      </c>
      <c r="K324" s="350"/>
      <c r="L324" s="333"/>
      <c r="M324" s="333"/>
      <c r="N324" s="332"/>
      <c r="O324" s="332"/>
      <c r="P324" s="332"/>
      <c r="Q324" s="332"/>
      <c r="R324" s="334"/>
    </row>
    <row r="325" spans="1:18" s="335" customFormat="1">
      <c r="A325" s="332"/>
      <c r="B325" s="332"/>
      <c r="C325" s="332"/>
      <c r="D325" s="332"/>
      <c r="E325" s="332"/>
      <c r="F325" s="332"/>
      <c r="G325" s="332"/>
      <c r="H325" s="332"/>
      <c r="I325" s="332"/>
      <c r="J325" s="350">
        <f t="shared" si="4"/>
        <v>0</v>
      </c>
      <c r="K325" s="350"/>
      <c r="L325" s="333"/>
      <c r="M325" s="333"/>
      <c r="N325" s="332"/>
      <c r="O325" s="332"/>
      <c r="P325" s="332"/>
      <c r="Q325" s="332"/>
      <c r="R325" s="334"/>
    </row>
    <row r="326" spans="1:18" s="335" customFormat="1">
      <c r="A326" s="332"/>
      <c r="B326" s="332"/>
      <c r="C326" s="332"/>
      <c r="D326" s="332"/>
      <c r="E326" s="332"/>
      <c r="F326" s="332"/>
      <c r="G326" s="332"/>
      <c r="H326" s="332"/>
      <c r="I326" s="332"/>
      <c r="J326" s="350">
        <f t="shared" si="4"/>
        <v>0</v>
      </c>
      <c r="K326" s="350"/>
      <c r="L326" s="333"/>
      <c r="M326" s="333"/>
      <c r="N326" s="332"/>
      <c r="O326" s="332"/>
      <c r="P326" s="332"/>
      <c r="Q326" s="332"/>
      <c r="R326" s="334"/>
    </row>
    <row r="327" spans="1:18" s="335" customFormat="1">
      <c r="A327" s="332"/>
      <c r="B327" s="332"/>
      <c r="C327" s="332"/>
      <c r="D327" s="332"/>
      <c r="E327" s="332"/>
      <c r="F327" s="332"/>
      <c r="G327" s="332"/>
      <c r="H327" s="332"/>
      <c r="I327" s="332"/>
      <c r="J327" s="350">
        <f t="shared" si="4"/>
        <v>0</v>
      </c>
      <c r="K327" s="350"/>
      <c r="L327" s="333"/>
      <c r="M327" s="333"/>
      <c r="N327" s="332"/>
      <c r="O327" s="332"/>
      <c r="P327" s="332"/>
      <c r="Q327" s="332"/>
      <c r="R327" s="334"/>
    </row>
    <row r="328" spans="1:18" s="335" customFormat="1">
      <c r="A328" s="332"/>
      <c r="B328" s="332"/>
      <c r="C328" s="332"/>
      <c r="D328" s="332"/>
      <c r="E328" s="332"/>
      <c r="F328" s="332"/>
      <c r="G328" s="332"/>
      <c r="H328" s="332"/>
      <c r="I328" s="332"/>
      <c r="J328" s="350">
        <f t="shared" si="4"/>
        <v>0</v>
      </c>
      <c r="K328" s="350"/>
      <c r="L328" s="333"/>
      <c r="M328" s="333"/>
      <c r="N328" s="332"/>
      <c r="O328" s="332"/>
      <c r="P328" s="332"/>
      <c r="Q328" s="332"/>
      <c r="R328" s="334"/>
    </row>
    <row r="329" spans="1:18" s="335" customFormat="1">
      <c r="A329" s="332"/>
      <c r="B329" s="332"/>
      <c r="C329" s="332"/>
      <c r="D329" s="332"/>
      <c r="E329" s="332"/>
      <c r="F329" s="332"/>
      <c r="G329" s="332"/>
      <c r="H329" s="332"/>
      <c r="I329" s="332"/>
      <c r="J329" s="350">
        <f t="shared" si="4"/>
        <v>0</v>
      </c>
      <c r="K329" s="350"/>
      <c r="L329" s="333"/>
      <c r="M329" s="333"/>
      <c r="N329" s="332"/>
      <c r="O329" s="332"/>
      <c r="P329" s="332"/>
      <c r="Q329" s="332"/>
      <c r="R329" s="334"/>
    </row>
    <row r="330" spans="1:18" s="335" customFormat="1">
      <c r="A330" s="332"/>
      <c r="B330" s="332"/>
      <c r="C330" s="332"/>
      <c r="D330" s="332"/>
      <c r="E330" s="332"/>
      <c r="F330" s="332"/>
      <c r="G330" s="332"/>
      <c r="H330" s="332"/>
      <c r="I330" s="332"/>
      <c r="J330" s="350">
        <f t="shared" si="4"/>
        <v>0</v>
      </c>
      <c r="K330" s="350"/>
      <c r="L330" s="333"/>
      <c r="M330" s="333"/>
      <c r="N330" s="332"/>
      <c r="O330" s="332"/>
      <c r="P330" s="332"/>
      <c r="Q330" s="332"/>
      <c r="R330" s="334"/>
    </row>
    <row r="331" spans="1:18" s="335" customFormat="1">
      <c r="A331" s="332"/>
      <c r="B331" s="332"/>
      <c r="C331" s="332"/>
      <c r="D331" s="332"/>
      <c r="E331" s="332"/>
      <c r="F331" s="332"/>
      <c r="G331" s="332"/>
      <c r="H331" s="332"/>
      <c r="I331" s="332"/>
      <c r="J331" s="350">
        <f t="shared" si="4"/>
        <v>0</v>
      </c>
      <c r="K331" s="350"/>
      <c r="L331" s="333"/>
      <c r="M331" s="333"/>
      <c r="N331" s="332"/>
      <c r="O331" s="332"/>
      <c r="P331" s="332"/>
      <c r="Q331" s="332"/>
      <c r="R331" s="334"/>
    </row>
    <row r="332" spans="1:18" s="335" customFormat="1">
      <c r="A332" s="332"/>
      <c r="B332" s="332"/>
      <c r="C332" s="332"/>
      <c r="D332" s="332"/>
      <c r="E332" s="332"/>
      <c r="F332" s="332"/>
      <c r="G332" s="332"/>
      <c r="H332" s="332"/>
      <c r="I332" s="332"/>
      <c r="J332" s="350">
        <f t="shared" si="4"/>
        <v>0</v>
      </c>
      <c r="K332" s="350"/>
      <c r="L332" s="333"/>
      <c r="M332" s="333"/>
      <c r="N332" s="332"/>
      <c r="O332" s="332"/>
      <c r="P332" s="332"/>
      <c r="Q332" s="332"/>
      <c r="R332" s="334"/>
    </row>
    <row r="333" spans="1:18" s="335" customFormat="1">
      <c r="A333" s="332"/>
      <c r="B333" s="332"/>
      <c r="C333" s="332"/>
      <c r="D333" s="332"/>
      <c r="E333" s="332"/>
      <c r="F333" s="332"/>
      <c r="G333" s="332"/>
      <c r="H333" s="332"/>
      <c r="I333" s="332"/>
      <c r="J333" s="350">
        <f t="shared" si="4"/>
        <v>0</v>
      </c>
      <c r="K333" s="350"/>
      <c r="L333" s="333"/>
      <c r="M333" s="333"/>
      <c r="N333" s="332"/>
      <c r="O333" s="332"/>
      <c r="P333" s="332"/>
      <c r="Q333" s="332"/>
      <c r="R333" s="334"/>
    </row>
    <row r="334" spans="1:18" s="335" customFormat="1">
      <c r="A334" s="332"/>
      <c r="B334" s="332"/>
      <c r="C334" s="332"/>
      <c r="D334" s="332"/>
      <c r="E334" s="332"/>
      <c r="F334" s="332"/>
      <c r="G334" s="332"/>
      <c r="H334" s="332"/>
      <c r="I334" s="332"/>
      <c r="J334" s="350">
        <f t="shared" si="4"/>
        <v>0</v>
      </c>
      <c r="K334" s="350"/>
      <c r="L334" s="333"/>
      <c r="M334" s="333"/>
      <c r="N334" s="332"/>
      <c r="O334" s="332"/>
      <c r="P334" s="332"/>
      <c r="Q334" s="332"/>
      <c r="R334" s="334"/>
    </row>
    <row r="335" spans="1:18" s="335" customFormat="1">
      <c r="A335" s="332"/>
      <c r="B335" s="332"/>
      <c r="C335" s="332"/>
      <c r="D335" s="332"/>
      <c r="E335" s="332"/>
      <c r="F335" s="332"/>
      <c r="G335" s="332"/>
      <c r="H335" s="332"/>
      <c r="I335" s="332"/>
      <c r="J335" s="350">
        <f t="shared" si="4"/>
        <v>0</v>
      </c>
      <c r="K335" s="350"/>
      <c r="L335" s="333"/>
      <c r="M335" s="333"/>
      <c r="N335" s="332"/>
      <c r="O335" s="332"/>
      <c r="P335" s="332"/>
      <c r="Q335" s="332"/>
      <c r="R335" s="334"/>
    </row>
    <row r="336" spans="1:18" s="335" customFormat="1">
      <c r="A336" s="332"/>
      <c r="B336" s="332"/>
      <c r="C336" s="332"/>
      <c r="D336" s="332"/>
      <c r="E336" s="332"/>
      <c r="F336" s="332"/>
      <c r="G336" s="332"/>
      <c r="H336" s="332"/>
      <c r="I336" s="332"/>
      <c r="J336" s="350">
        <f t="shared" si="0"/>
        <v>0</v>
      </c>
      <c r="K336" s="350"/>
      <c r="L336" s="333"/>
      <c r="M336" s="333"/>
      <c r="N336" s="332"/>
      <c r="O336" s="332"/>
      <c r="P336" s="332"/>
      <c r="Q336" s="332"/>
      <c r="R336" s="334"/>
    </row>
    <row r="337" spans="1:18" s="335" customFormat="1">
      <c r="A337" s="332"/>
      <c r="B337" s="332"/>
      <c r="C337" s="332"/>
      <c r="D337" s="332"/>
      <c r="E337" s="332"/>
      <c r="F337" s="332"/>
      <c r="G337" s="332"/>
      <c r="H337" s="332"/>
      <c r="I337" s="332"/>
      <c r="J337" s="350">
        <f t="shared" si="0"/>
        <v>0</v>
      </c>
      <c r="K337" s="350"/>
      <c r="L337" s="333"/>
      <c r="M337" s="333"/>
      <c r="N337" s="332"/>
      <c r="O337" s="332"/>
      <c r="P337" s="332"/>
      <c r="Q337" s="332"/>
      <c r="R337" s="334"/>
    </row>
    <row r="338" spans="1:18" s="335" customFormat="1">
      <c r="A338" s="332"/>
      <c r="B338" s="332"/>
      <c r="C338" s="332"/>
      <c r="D338" s="332"/>
      <c r="E338" s="332"/>
      <c r="F338" s="332"/>
      <c r="G338" s="332"/>
      <c r="H338" s="332"/>
      <c r="I338" s="332"/>
      <c r="J338" s="350">
        <f t="shared" si="0"/>
        <v>0</v>
      </c>
      <c r="K338" s="350"/>
      <c r="L338" s="333"/>
      <c r="M338" s="333"/>
      <c r="N338" s="332"/>
      <c r="O338" s="332"/>
      <c r="P338" s="332"/>
      <c r="Q338" s="332"/>
      <c r="R338" s="334"/>
    </row>
    <row r="339" spans="1:18" s="335" customFormat="1">
      <c r="A339" s="332"/>
      <c r="B339" s="332"/>
      <c r="C339" s="332"/>
      <c r="D339" s="332"/>
      <c r="E339" s="332"/>
      <c r="F339" s="332"/>
      <c r="G339" s="332"/>
      <c r="H339" s="332"/>
      <c r="I339" s="332"/>
      <c r="J339" s="350">
        <f t="shared" si="0"/>
        <v>0</v>
      </c>
      <c r="K339" s="350"/>
      <c r="L339" s="333"/>
      <c r="M339" s="333"/>
      <c r="N339" s="332"/>
      <c r="O339" s="332"/>
      <c r="P339" s="332"/>
      <c r="Q339" s="332"/>
      <c r="R339" s="334"/>
    </row>
    <row r="340" spans="1:18" s="335" customFormat="1">
      <c r="A340" s="332"/>
      <c r="B340" s="332"/>
      <c r="C340" s="332"/>
      <c r="D340" s="332"/>
      <c r="E340" s="332"/>
      <c r="F340" s="332"/>
      <c r="G340" s="332"/>
      <c r="H340" s="332"/>
      <c r="I340" s="332"/>
      <c r="J340" s="350">
        <f t="shared" si="0"/>
        <v>0</v>
      </c>
      <c r="K340" s="350"/>
      <c r="L340" s="333"/>
      <c r="M340" s="333"/>
      <c r="N340" s="332"/>
      <c r="O340" s="332"/>
      <c r="P340" s="332"/>
      <c r="Q340" s="332"/>
      <c r="R340" s="334"/>
    </row>
    <row r="341" spans="1:18" s="335" customFormat="1">
      <c r="A341" s="332"/>
      <c r="B341" s="332"/>
      <c r="C341" s="332"/>
      <c r="D341" s="332"/>
      <c r="E341" s="332"/>
      <c r="F341" s="332"/>
      <c r="G341" s="332"/>
      <c r="H341" s="332"/>
      <c r="I341" s="332"/>
      <c r="J341" s="350">
        <f t="shared" si="0"/>
        <v>0</v>
      </c>
      <c r="K341" s="350"/>
      <c r="L341" s="333"/>
      <c r="M341" s="333"/>
      <c r="N341" s="332"/>
      <c r="O341" s="332"/>
      <c r="P341" s="332"/>
      <c r="Q341" s="332"/>
      <c r="R341" s="334"/>
    </row>
    <row r="342" spans="1:18" s="335" customFormat="1">
      <c r="A342" s="332"/>
      <c r="B342" s="332"/>
      <c r="C342" s="332"/>
      <c r="D342" s="332"/>
      <c r="E342" s="332"/>
      <c r="F342" s="332"/>
      <c r="G342" s="332"/>
      <c r="H342" s="332"/>
      <c r="I342" s="332"/>
      <c r="J342" s="350">
        <f t="shared" si="0"/>
        <v>0</v>
      </c>
      <c r="K342" s="350"/>
      <c r="L342" s="333"/>
      <c r="M342" s="333"/>
      <c r="N342" s="332"/>
      <c r="O342" s="332"/>
      <c r="P342" s="332"/>
      <c r="Q342" s="332"/>
      <c r="R342" s="334"/>
    </row>
    <row r="343" spans="1:18" s="335" customFormat="1">
      <c r="A343" s="332"/>
      <c r="B343" s="332"/>
      <c r="C343" s="332"/>
      <c r="D343" s="332"/>
      <c r="E343" s="332"/>
      <c r="F343" s="332"/>
      <c r="G343" s="332"/>
      <c r="H343" s="332"/>
      <c r="I343" s="332"/>
      <c r="J343" s="350">
        <f t="shared" si="0"/>
        <v>0</v>
      </c>
      <c r="K343" s="350"/>
      <c r="L343" s="333"/>
      <c r="M343" s="333"/>
      <c r="N343" s="332"/>
      <c r="O343" s="332"/>
      <c r="P343" s="332"/>
      <c r="Q343" s="332"/>
      <c r="R343" s="334"/>
    </row>
    <row r="344" spans="1:18" s="335" customFormat="1">
      <c r="A344" s="332"/>
      <c r="B344" s="332"/>
      <c r="C344" s="332"/>
      <c r="D344" s="332"/>
      <c r="E344" s="332"/>
      <c r="F344" s="332"/>
      <c r="G344" s="332"/>
      <c r="H344" s="332"/>
      <c r="I344" s="332"/>
      <c r="J344" s="350">
        <f t="shared" si="0"/>
        <v>0</v>
      </c>
      <c r="K344" s="350"/>
      <c r="L344" s="333"/>
      <c r="M344" s="333"/>
      <c r="N344" s="332"/>
      <c r="O344" s="332"/>
      <c r="P344" s="332"/>
      <c r="Q344" s="332"/>
      <c r="R344" s="334"/>
    </row>
    <row r="345" spans="1:18" s="335" customFormat="1">
      <c r="A345" s="332"/>
      <c r="B345" s="332"/>
      <c r="C345" s="332"/>
      <c r="D345" s="332"/>
      <c r="E345" s="332"/>
      <c r="F345" s="332"/>
      <c r="G345" s="332"/>
      <c r="H345" s="332"/>
      <c r="I345" s="332"/>
      <c r="J345" s="350">
        <f t="shared" si="0"/>
        <v>0</v>
      </c>
      <c r="K345" s="350"/>
      <c r="L345" s="333"/>
      <c r="M345" s="333"/>
      <c r="N345" s="332"/>
      <c r="O345" s="332"/>
      <c r="P345" s="332"/>
      <c r="Q345" s="332"/>
      <c r="R345" s="334"/>
    </row>
    <row r="346" spans="1:18" s="335" customFormat="1">
      <c r="A346" s="332"/>
      <c r="B346" s="332"/>
      <c r="C346" s="332"/>
      <c r="D346" s="332"/>
      <c r="E346" s="332"/>
      <c r="F346" s="332"/>
      <c r="G346" s="332"/>
      <c r="H346" s="332"/>
      <c r="I346" s="332"/>
      <c r="J346" s="350">
        <f t="shared" si="0"/>
        <v>0</v>
      </c>
      <c r="K346" s="350"/>
      <c r="L346" s="333"/>
      <c r="M346" s="333"/>
      <c r="N346" s="332"/>
      <c r="O346" s="332"/>
      <c r="P346" s="332"/>
      <c r="Q346" s="332"/>
      <c r="R346" s="334"/>
    </row>
    <row r="347" spans="1:18" s="335" customFormat="1">
      <c r="A347" s="332"/>
      <c r="B347" s="332"/>
      <c r="C347" s="332"/>
      <c r="D347" s="332"/>
      <c r="E347" s="332"/>
      <c r="F347" s="332"/>
      <c r="G347" s="332"/>
      <c r="H347" s="332"/>
      <c r="I347" s="332"/>
      <c r="J347" s="350">
        <f t="shared" si="0"/>
        <v>0</v>
      </c>
      <c r="K347" s="350"/>
      <c r="L347" s="333"/>
      <c r="M347" s="333"/>
      <c r="N347" s="332"/>
      <c r="O347" s="332"/>
      <c r="P347" s="332"/>
      <c r="Q347" s="332"/>
      <c r="R347" s="334"/>
    </row>
    <row r="348" spans="1:18" s="335" customFormat="1">
      <c r="A348" s="332"/>
      <c r="B348" s="332"/>
      <c r="C348" s="332"/>
      <c r="D348" s="332"/>
      <c r="E348" s="332"/>
      <c r="F348" s="332"/>
      <c r="G348" s="332"/>
      <c r="H348" s="332"/>
      <c r="I348" s="332"/>
      <c r="J348" s="350">
        <f t="shared" si="0"/>
        <v>0</v>
      </c>
      <c r="K348" s="350"/>
      <c r="L348" s="333"/>
      <c r="M348" s="333"/>
      <c r="N348" s="332"/>
      <c r="O348" s="332"/>
      <c r="P348" s="332"/>
      <c r="Q348" s="332"/>
      <c r="R348" s="334"/>
    </row>
    <row r="349" spans="1:18" s="335" customFormat="1">
      <c r="A349" s="332"/>
      <c r="B349" s="332"/>
      <c r="C349" s="332"/>
      <c r="D349" s="332"/>
      <c r="E349" s="332"/>
      <c r="F349" s="332"/>
      <c r="G349" s="332"/>
      <c r="H349" s="332"/>
      <c r="I349" s="332"/>
      <c r="J349" s="350">
        <f t="shared" si="0"/>
        <v>0</v>
      </c>
      <c r="K349" s="350"/>
      <c r="L349" s="333"/>
      <c r="M349" s="333"/>
      <c r="N349" s="332"/>
      <c r="O349" s="332"/>
      <c r="P349" s="332"/>
      <c r="Q349" s="332"/>
      <c r="R349" s="334"/>
    </row>
    <row r="350" spans="1:18" s="335" customFormat="1">
      <c r="A350" s="332"/>
      <c r="B350" s="332"/>
      <c r="C350" s="332"/>
      <c r="D350" s="332"/>
      <c r="E350" s="332"/>
      <c r="F350" s="332"/>
      <c r="G350" s="332"/>
      <c r="H350" s="332"/>
      <c r="I350" s="332"/>
      <c r="J350" s="350">
        <f t="shared" si="0"/>
        <v>0</v>
      </c>
      <c r="K350" s="350"/>
      <c r="L350" s="333"/>
      <c r="M350" s="333"/>
      <c r="N350" s="332"/>
      <c r="O350" s="332"/>
      <c r="P350" s="332"/>
      <c r="Q350" s="332"/>
      <c r="R350" s="334"/>
    </row>
    <row r="351" spans="1:18" s="335" customFormat="1">
      <c r="A351" s="332"/>
      <c r="B351" s="332"/>
      <c r="C351" s="332"/>
      <c r="D351" s="332"/>
      <c r="E351" s="332"/>
      <c r="F351" s="332"/>
      <c r="G351" s="332"/>
      <c r="H351" s="332"/>
      <c r="I351" s="332"/>
      <c r="J351" s="350">
        <f t="shared" si="0"/>
        <v>0</v>
      </c>
      <c r="K351" s="350"/>
      <c r="L351" s="333"/>
      <c r="M351" s="333"/>
      <c r="N351" s="332"/>
      <c r="O351" s="332"/>
      <c r="P351" s="332"/>
      <c r="Q351" s="332"/>
      <c r="R351" s="334"/>
    </row>
    <row r="352" spans="1:18" s="335" customFormat="1">
      <c r="A352" s="332"/>
      <c r="B352" s="332"/>
      <c r="C352" s="332"/>
      <c r="D352" s="332"/>
      <c r="E352" s="332"/>
      <c r="F352" s="332"/>
      <c r="G352" s="332"/>
      <c r="H352" s="332"/>
      <c r="I352" s="332"/>
      <c r="J352" s="350">
        <f t="shared" si="0"/>
        <v>0</v>
      </c>
      <c r="K352" s="350"/>
      <c r="L352" s="333"/>
      <c r="M352" s="333"/>
      <c r="N352" s="332"/>
      <c r="O352" s="332"/>
      <c r="P352" s="332"/>
      <c r="Q352" s="332"/>
      <c r="R352" s="334"/>
    </row>
    <row r="353" spans="1:18" s="335" customFormat="1">
      <c r="A353" s="332"/>
      <c r="B353" s="332"/>
      <c r="C353" s="332"/>
      <c r="D353" s="332"/>
      <c r="E353" s="332"/>
      <c r="F353" s="332"/>
      <c r="G353" s="332"/>
      <c r="H353" s="332"/>
      <c r="I353" s="332"/>
      <c r="J353" s="350">
        <f t="shared" si="0"/>
        <v>0</v>
      </c>
      <c r="K353" s="350"/>
      <c r="L353" s="333"/>
      <c r="M353" s="333"/>
      <c r="N353" s="332"/>
      <c r="O353" s="332"/>
      <c r="P353" s="332"/>
      <c r="Q353" s="332"/>
      <c r="R353" s="334"/>
    </row>
    <row r="354" spans="1:18" s="335" customFormat="1">
      <c r="A354" s="332"/>
      <c r="B354" s="332"/>
      <c r="C354" s="332"/>
      <c r="D354" s="332"/>
      <c r="E354" s="332"/>
      <c r="F354" s="332"/>
      <c r="G354" s="332"/>
      <c r="H354" s="332"/>
      <c r="I354" s="332"/>
      <c r="J354" s="350">
        <f t="shared" si="0"/>
        <v>0</v>
      </c>
      <c r="K354" s="350"/>
      <c r="L354" s="333"/>
      <c r="M354" s="333"/>
      <c r="N354" s="332"/>
      <c r="O354" s="332"/>
      <c r="P354" s="332"/>
      <c r="Q354" s="332"/>
      <c r="R354" s="334"/>
    </row>
    <row r="355" spans="1:18" s="335" customFormat="1">
      <c r="A355" s="332"/>
      <c r="B355" s="332"/>
      <c r="C355" s="332"/>
      <c r="D355" s="332"/>
      <c r="E355" s="332"/>
      <c r="F355" s="332"/>
      <c r="G355" s="332"/>
      <c r="H355" s="332"/>
      <c r="I355" s="332"/>
      <c r="J355" s="350">
        <f t="shared" si="0"/>
        <v>0</v>
      </c>
      <c r="K355" s="350"/>
      <c r="L355" s="333"/>
      <c r="M355" s="333"/>
      <c r="N355" s="332"/>
      <c r="O355" s="332"/>
      <c r="P355" s="332"/>
      <c r="Q355" s="332"/>
      <c r="R355" s="334"/>
    </row>
    <row r="356" spans="1:18" s="335" customFormat="1">
      <c r="A356" s="332"/>
      <c r="B356" s="332"/>
      <c r="C356" s="332"/>
      <c r="D356" s="332"/>
      <c r="E356" s="332"/>
      <c r="F356" s="332"/>
      <c r="G356" s="332"/>
      <c r="H356" s="332"/>
      <c r="I356" s="332"/>
      <c r="J356" s="350">
        <f t="shared" si="0"/>
        <v>0</v>
      </c>
      <c r="K356" s="350"/>
      <c r="L356" s="333"/>
      <c r="M356" s="333"/>
      <c r="N356" s="332"/>
      <c r="O356" s="332"/>
      <c r="P356" s="332"/>
      <c r="Q356" s="332"/>
      <c r="R356" s="334"/>
    </row>
    <row r="357" spans="1:18" s="335" customFormat="1">
      <c r="A357" s="332"/>
      <c r="B357" s="332"/>
      <c r="C357" s="332"/>
      <c r="D357" s="332"/>
      <c r="E357" s="332"/>
      <c r="F357" s="332"/>
      <c r="G357" s="332"/>
      <c r="H357" s="332"/>
      <c r="I357" s="332"/>
      <c r="J357" s="350">
        <f t="shared" si="0"/>
        <v>0</v>
      </c>
      <c r="K357" s="350"/>
      <c r="L357" s="333"/>
      <c r="M357" s="333"/>
      <c r="N357" s="332"/>
      <c r="O357" s="332"/>
      <c r="P357" s="332"/>
      <c r="Q357" s="332"/>
      <c r="R357" s="334"/>
    </row>
    <row r="358" spans="1:18" s="335" customFormat="1">
      <c r="A358" s="332"/>
      <c r="B358" s="332"/>
      <c r="C358" s="332"/>
      <c r="D358" s="332"/>
      <c r="E358" s="332"/>
      <c r="F358" s="332"/>
      <c r="G358" s="332"/>
      <c r="H358" s="332"/>
      <c r="I358" s="332"/>
      <c r="J358" s="350">
        <f t="shared" si="0"/>
        <v>0</v>
      </c>
      <c r="K358" s="350"/>
      <c r="L358" s="333"/>
      <c r="M358" s="333"/>
      <c r="N358" s="332"/>
      <c r="O358" s="332"/>
      <c r="P358" s="332"/>
      <c r="Q358" s="332"/>
      <c r="R358" s="334"/>
    </row>
    <row r="359" spans="1:18" s="335" customFormat="1">
      <c r="A359" s="332"/>
      <c r="B359" s="332"/>
      <c r="C359" s="332"/>
      <c r="D359" s="332"/>
      <c r="E359" s="332"/>
      <c r="F359" s="332"/>
      <c r="G359" s="332"/>
      <c r="H359" s="332"/>
      <c r="I359" s="332"/>
      <c r="J359" s="350">
        <f t="shared" si="0"/>
        <v>0</v>
      </c>
      <c r="K359" s="350"/>
      <c r="L359" s="333"/>
      <c r="M359" s="333"/>
      <c r="N359" s="332"/>
      <c r="O359" s="332"/>
      <c r="P359" s="332"/>
      <c r="Q359" s="332"/>
      <c r="R359" s="334"/>
    </row>
    <row r="360" spans="1:18" s="335" customFormat="1">
      <c r="A360" s="332"/>
      <c r="B360" s="332"/>
      <c r="C360" s="332"/>
      <c r="D360" s="332"/>
      <c r="E360" s="332"/>
      <c r="F360" s="332"/>
      <c r="G360" s="332"/>
      <c r="H360" s="332"/>
      <c r="I360" s="332"/>
      <c r="J360" s="350">
        <f t="shared" si="0"/>
        <v>0</v>
      </c>
      <c r="K360" s="350"/>
      <c r="L360" s="333"/>
      <c r="M360" s="333"/>
      <c r="N360" s="332"/>
      <c r="O360" s="332"/>
      <c r="P360" s="332"/>
      <c r="Q360" s="332"/>
      <c r="R360" s="334"/>
    </row>
    <row r="361" spans="1:18" s="335" customFormat="1">
      <c r="A361" s="332"/>
      <c r="B361" s="332"/>
      <c r="C361" s="332"/>
      <c r="D361" s="332"/>
      <c r="E361" s="332"/>
      <c r="F361" s="332"/>
      <c r="G361" s="332"/>
      <c r="H361" s="332"/>
      <c r="I361" s="332"/>
      <c r="J361" s="350">
        <f t="shared" ref="J361:J417" si="5">LEN(I361)</f>
        <v>0</v>
      </c>
      <c r="K361" s="350"/>
      <c r="L361" s="333"/>
      <c r="M361" s="333"/>
      <c r="N361" s="332"/>
      <c r="O361" s="332"/>
      <c r="P361" s="332"/>
      <c r="Q361" s="332"/>
      <c r="R361" s="334"/>
    </row>
    <row r="362" spans="1:18" s="335" customFormat="1">
      <c r="A362" s="332"/>
      <c r="B362" s="332"/>
      <c r="C362" s="332"/>
      <c r="D362" s="332"/>
      <c r="E362" s="332"/>
      <c r="F362" s="332"/>
      <c r="G362" s="332"/>
      <c r="H362" s="332"/>
      <c r="I362" s="332"/>
      <c r="J362" s="350">
        <f t="shared" si="5"/>
        <v>0</v>
      </c>
      <c r="K362" s="350"/>
      <c r="L362" s="333"/>
      <c r="M362" s="333"/>
      <c r="N362" s="332"/>
      <c r="O362" s="332"/>
      <c r="P362" s="332"/>
      <c r="Q362" s="332"/>
      <c r="R362" s="334"/>
    </row>
    <row r="363" spans="1:18" s="335" customFormat="1">
      <c r="A363" s="332"/>
      <c r="B363" s="332"/>
      <c r="C363" s="332"/>
      <c r="D363" s="332"/>
      <c r="E363" s="332"/>
      <c r="F363" s="332"/>
      <c r="G363" s="332"/>
      <c r="H363" s="332"/>
      <c r="I363" s="332"/>
      <c r="J363" s="350">
        <f t="shared" si="5"/>
        <v>0</v>
      </c>
      <c r="K363" s="350"/>
      <c r="L363" s="333"/>
      <c r="M363" s="333"/>
      <c r="N363" s="332"/>
      <c r="O363" s="332"/>
      <c r="P363" s="332"/>
      <c r="Q363" s="332"/>
      <c r="R363" s="334"/>
    </row>
    <row r="364" spans="1:18" s="335" customFormat="1">
      <c r="A364" s="332"/>
      <c r="B364" s="332"/>
      <c r="C364" s="332"/>
      <c r="D364" s="332"/>
      <c r="E364" s="332"/>
      <c r="F364" s="332"/>
      <c r="G364" s="332"/>
      <c r="H364" s="332"/>
      <c r="I364" s="332"/>
      <c r="J364" s="350">
        <f t="shared" si="5"/>
        <v>0</v>
      </c>
      <c r="K364" s="350"/>
      <c r="L364" s="333"/>
      <c r="M364" s="333"/>
      <c r="N364" s="332"/>
      <c r="O364" s="332"/>
      <c r="P364" s="332"/>
      <c r="Q364" s="332"/>
      <c r="R364" s="334"/>
    </row>
    <row r="365" spans="1:18" s="335" customFormat="1">
      <c r="A365" s="332"/>
      <c r="B365" s="332"/>
      <c r="C365" s="332"/>
      <c r="D365" s="332"/>
      <c r="E365" s="332"/>
      <c r="F365" s="332"/>
      <c r="G365" s="332"/>
      <c r="H365" s="332"/>
      <c r="I365" s="332"/>
      <c r="J365" s="350">
        <f t="shared" si="5"/>
        <v>0</v>
      </c>
      <c r="K365" s="350"/>
      <c r="L365" s="333"/>
      <c r="M365" s="333"/>
      <c r="N365" s="332"/>
      <c r="O365" s="332"/>
      <c r="P365" s="332"/>
      <c r="Q365" s="332"/>
      <c r="R365" s="334"/>
    </row>
    <row r="366" spans="1:18" s="335" customFormat="1">
      <c r="A366" s="332"/>
      <c r="B366" s="332"/>
      <c r="C366" s="332"/>
      <c r="D366" s="332"/>
      <c r="E366" s="332"/>
      <c r="F366" s="332"/>
      <c r="G366" s="332"/>
      <c r="H366" s="332"/>
      <c r="I366" s="332"/>
      <c r="J366" s="350">
        <f t="shared" si="5"/>
        <v>0</v>
      </c>
      <c r="K366" s="350"/>
      <c r="L366" s="333"/>
      <c r="M366" s="333"/>
      <c r="N366" s="332"/>
      <c r="O366" s="332"/>
      <c r="P366" s="332"/>
      <c r="Q366" s="332"/>
      <c r="R366" s="334"/>
    </row>
    <row r="367" spans="1:18" s="335" customFormat="1">
      <c r="A367" s="332"/>
      <c r="B367" s="332"/>
      <c r="C367" s="332"/>
      <c r="D367" s="332"/>
      <c r="E367" s="332"/>
      <c r="F367" s="332"/>
      <c r="G367" s="332"/>
      <c r="H367" s="332"/>
      <c r="I367" s="332"/>
      <c r="J367" s="350">
        <f t="shared" si="5"/>
        <v>0</v>
      </c>
      <c r="K367" s="350"/>
      <c r="L367" s="333"/>
      <c r="M367" s="333"/>
      <c r="N367" s="332"/>
      <c r="O367" s="332"/>
      <c r="P367" s="332"/>
      <c r="Q367" s="332"/>
      <c r="R367" s="334"/>
    </row>
    <row r="368" spans="1:18" s="335" customFormat="1">
      <c r="A368" s="332"/>
      <c r="B368" s="332"/>
      <c r="C368" s="332"/>
      <c r="D368" s="332"/>
      <c r="E368" s="332"/>
      <c r="F368" s="332"/>
      <c r="G368" s="332"/>
      <c r="H368" s="332"/>
      <c r="I368" s="332"/>
      <c r="J368" s="350">
        <f t="shared" si="5"/>
        <v>0</v>
      </c>
      <c r="K368" s="350"/>
      <c r="L368" s="333"/>
      <c r="M368" s="333"/>
      <c r="N368" s="332"/>
      <c r="O368" s="332"/>
      <c r="P368" s="332"/>
      <c r="Q368" s="332"/>
      <c r="R368" s="334"/>
    </row>
    <row r="369" spans="1:18" s="335" customFormat="1">
      <c r="A369" s="332"/>
      <c r="B369" s="332"/>
      <c r="C369" s="332"/>
      <c r="D369" s="332"/>
      <c r="E369" s="332"/>
      <c r="F369" s="332"/>
      <c r="G369" s="332"/>
      <c r="H369" s="332"/>
      <c r="I369" s="332"/>
      <c r="J369" s="350">
        <f t="shared" si="5"/>
        <v>0</v>
      </c>
      <c r="K369" s="350"/>
      <c r="L369" s="333"/>
      <c r="M369" s="333"/>
      <c r="N369" s="332"/>
      <c r="O369" s="332"/>
      <c r="P369" s="332"/>
      <c r="Q369" s="332"/>
      <c r="R369" s="334"/>
    </row>
    <row r="370" spans="1:18" s="335" customFormat="1">
      <c r="A370" s="332"/>
      <c r="B370" s="332"/>
      <c r="C370" s="332"/>
      <c r="D370" s="332"/>
      <c r="E370" s="332"/>
      <c r="F370" s="332"/>
      <c r="G370" s="332"/>
      <c r="H370" s="332"/>
      <c r="I370" s="332"/>
      <c r="J370" s="350">
        <f t="shared" si="5"/>
        <v>0</v>
      </c>
      <c r="K370" s="350"/>
      <c r="L370" s="333"/>
      <c r="M370" s="333"/>
      <c r="N370" s="332"/>
      <c r="O370" s="332"/>
      <c r="P370" s="332"/>
      <c r="Q370" s="332"/>
      <c r="R370" s="334"/>
    </row>
    <row r="371" spans="1:18" s="335" customFormat="1">
      <c r="A371" s="332"/>
      <c r="B371" s="332"/>
      <c r="C371" s="332"/>
      <c r="D371" s="332"/>
      <c r="E371" s="332"/>
      <c r="F371" s="332"/>
      <c r="G371" s="332"/>
      <c r="H371" s="332"/>
      <c r="I371" s="332"/>
      <c r="J371" s="350">
        <f t="shared" si="5"/>
        <v>0</v>
      </c>
      <c r="K371" s="350"/>
      <c r="L371" s="333"/>
      <c r="M371" s="333"/>
      <c r="N371" s="332"/>
      <c r="O371" s="332"/>
      <c r="P371" s="332"/>
      <c r="Q371" s="332"/>
      <c r="R371" s="334"/>
    </row>
    <row r="372" spans="1:18" s="335" customFormat="1">
      <c r="A372" s="332"/>
      <c r="B372" s="332"/>
      <c r="C372" s="332"/>
      <c r="D372" s="332"/>
      <c r="E372" s="332"/>
      <c r="F372" s="332"/>
      <c r="G372" s="332"/>
      <c r="H372" s="332"/>
      <c r="I372" s="332"/>
      <c r="J372" s="350">
        <f t="shared" si="5"/>
        <v>0</v>
      </c>
      <c r="K372" s="350"/>
      <c r="L372" s="333"/>
      <c r="M372" s="333"/>
      <c r="N372" s="332"/>
      <c r="O372" s="332"/>
      <c r="P372" s="332"/>
      <c r="Q372" s="332"/>
      <c r="R372" s="334"/>
    </row>
    <row r="373" spans="1:18" s="335" customFormat="1">
      <c r="A373" s="332"/>
      <c r="B373" s="332"/>
      <c r="C373" s="332"/>
      <c r="D373" s="332"/>
      <c r="E373" s="332"/>
      <c r="F373" s="332"/>
      <c r="G373" s="332"/>
      <c r="H373" s="332"/>
      <c r="I373" s="332"/>
      <c r="J373" s="350">
        <f t="shared" si="5"/>
        <v>0</v>
      </c>
      <c r="K373" s="350"/>
      <c r="L373" s="333"/>
      <c r="M373" s="333"/>
      <c r="N373" s="332"/>
      <c r="O373" s="332"/>
      <c r="P373" s="332"/>
      <c r="Q373" s="332"/>
      <c r="R373" s="334"/>
    </row>
    <row r="374" spans="1:18" s="335" customFormat="1">
      <c r="A374" s="332"/>
      <c r="B374" s="332"/>
      <c r="C374" s="332"/>
      <c r="D374" s="332"/>
      <c r="E374" s="332"/>
      <c r="F374" s="332"/>
      <c r="G374" s="332"/>
      <c r="H374" s="332"/>
      <c r="I374" s="332"/>
      <c r="J374" s="350">
        <f t="shared" si="5"/>
        <v>0</v>
      </c>
      <c r="K374" s="350"/>
      <c r="L374" s="333"/>
      <c r="M374" s="333"/>
      <c r="N374" s="332"/>
      <c r="O374" s="332"/>
      <c r="P374" s="332"/>
      <c r="Q374" s="332"/>
      <c r="R374" s="334"/>
    </row>
    <row r="375" spans="1:18" s="335" customFormat="1">
      <c r="A375" s="332"/>
      <c r="B375" s="332"/>
      <c r="C375" s="332"/>
      <c r="D375" s="332"/>
      <c r="E375" s="332"/>
      <c r="F375" s="332"/>
      <c r="G375" s="332"/>
      <c r="H375" s="332"/>
      <c r="I375" s="332"/>
      <c r="J375" s="350">
        <f t="shared" si="5"/>
        <v>0</v>
      </c>
      <c r="K375" s="350"/>
      <c r="L375" s="333"/>
      <c r="M375" s="333"/>
      <c r="N375" s="332"/>
      <c r="O375" s="332"/>
      <c r="P375" s="332"/>
      <c r="Q375" s="332"/>
      <c r="R375" s="334"/>
    </row>
    <row r="376" spans="1:18" s="335" customFormat="1">
      <c r="A376" s="332"/>
      <c r="B376" s="332"/>
      <c r="C376" s="332"/>
      <c r="D376" s="332"/>
      <c r="E376" s="332"/>
      <c r="F376" s="332"/>
      <c r="G376" s="332"/>
      <c r="H376" s="332"/>
      <c r="I376" s="332"/>
      <c r="J376" s="350">
        <f t="shared" si="5"/>
        <v>0</v>
      </c>
      <c r="K376" s="350"/>
      <c r="L376" s="333"/>
      <c r="M376" s="333"/>
      <c r="N376" s="332"/>
      <c r="O376" s="332"/>
      <c r="P376" s="332"/>
      <c r="Q376" s="332"/>
      <c r="R376" s="334"/>
    </row>
    <row r="377" spans="1:18" s="335" customFormat="1">
      <c r="A377" s="332"/>
      <c r="B377" s="332"/>
      <c r="C377" s="332"/>
      <c r="D377" s="332"/>
      <c r="E377" s="332"/>
      <c r="F377" s="332"/>
      <c r="G377" s="332"/>
      <c r="H377" s="332"/>
      <c r="I377" s="332"/>
      <c r="J377" s="350">
        <f t="shared" si="5"/>
        <v>0</v>
      </c>
      <c r="K377" s="350"/>
      <c r="L377" s="333"/>
      <c r="M377" s="333"/>
      <c r="N377" s="332"/>
      <c r="O377" s="332"/>
      <c r="P377" s="332"/>
      <c r="Q377" s="332"/>
      <c r="R377" s="334"/>
    </row>
    <row r="378" spans="1:18" s="335" customFormat="1">
      <c r="A378" s="332"/>
      <c r="B378" s="332"/>
      <c r="C378" s="332"/>
      <c r="D378" s="332"/>
      <c r="E378" s="332"/>
      <c r="F378" s="332"/>
      <c r="G378" s="332"/>
      <c r="H378" s="332"/>
      <c r="I378" s="332"/>
      <c r="J378" s="350">
        <f t="shared" si="5"/>
        <v>0</v>
      </c>
      <c r="K378" s="350"/>
      <c r="L378" s="333"/>
      <c r="M378" s="333"/>
      <c r="N378" s="332"/>
      <c r="O378" s="332"/>
      <c r="P378" s="332"/>
      <c r="Q378" s="332"/>
      <c r="R378" s="334"/>
    </row>
    <row r="379" spans="1:18" s="335" customFormat="1">
      <c r="A379" s="332"/>
      <c r="B379" s="332"/>
      <c r="C379" s="332"/>
      <c r="D379" s="332"/>
      <c r="E379" s="332"/>
      <c r="F379" s="332"/>
      <c r="G379" s="332"/>
      <c r="H379" s="332"/>
      <c r="I379" s="332"/>
      <c r="J379" s="350">
        <f t="shared" si="5"/>
        <v>0</v>
      </c>
      <c r="K379" s="350"/>
      <c r="L379" s="333"/>
      <c r="M379" s="333"/>
      <c r="N379" s="332"/>
      <c r="O379" s="332"/>
      <c r="P379" s="332"/>
      <c r="Q379" s="332"/>
      <c r="R379" s="334"/>
    </row>
    <row r="380" spans="1:18" s="335" customFormat="1">
      <c r="A380" s="332"/>
      <c r="B380" s="332"/>
      <c r="C380" s="332"/>
      <c r="D380" s="332"/>
      <c r="E380" s="332"/>
      <c r="F380" s="332"/>
      <c r="G380" s="332"/>
      <c r="H380" s="332"/>
      <c r="I380" s="332"/>
      <c r="J380" s="350">
        <f t="shared" si="5"/>
        <v>0</v>
      </c>
      <c r="K380" s="350"/>
      <c r="L380" s="333"/>
      <c r="M380" s="333"/>
      <c r="N380" s="332"/>
      <c r="O380" s="332"/>
      <c r="P380" s="332"/>
      <c r="Q380" s="332"/>
      <c r="R380" s="334"/>
    </row>
    <row r="381" spans="1:18" s="335" customFormat="1">
      <c r="A381" s="332"/>
      <c r="B381" s="332"/>
      <c r="C381" s="332"/>
      <c r="D381" s="332"/>
      <c r="E381" s="332"/>
      <c r="F381" s="332"/>
      <c r="G381" s="332"/>
      <c r="H381" s="332"/>
      <c r="I381" s="332"/>
      <c r="J381" s="350">
        <f t="shared" si="5"/>
        <v>0</v>
      </c>
      <c r="K381" s="350"/>
      <c r="L381" s="333"/>
      <c r="M381" s="333"/>
      <c r="N381" s="332"/>
      <c r="O381" s="332"/>
      <c r="P381" s="332"/>
      <c r="Q381" s="332"/>
      <c r="R381" s="334"/>
    </row>
    <row r="382" spans="1:18" s="335" customFormat="1">
      <c r="A382" s="332"/>
      <c r="B382" s="332"/>
      <c r="C382" s="332"/>
      <c r="D382" s="332"/>
      <c r="E382" s="332"/>
      <c r="F382" s="332"/>
      <c r="G382" s="332"/>
      <c r="H382" s="332"/>
      <c r="I382" s="332"/>
      <c r="J382" s="350">
        <f t="shared" si="5"/>
        <v>0</v>
      </c>
      <c r="K382" s="350"/>
      <c r="L382" s="333"/>
      <c r="M382" s="333"/>
      <c r="N382" s="332"/>
      <c r="O382" s="332"/>
      <c r="P382" s="332"/>
      <c r="Q382" s="332"/>
      <c r="R382" s="334"/>
    </row>
    <row r="383" spans="1:18" s="335" customFormat="1">
      <c r="A383" s="332"/>
      <c r="B383" s="332"/>
      <c r="C383" s="332"/>
      <c r="D383" s="332"/>
      <c r="E383" s="332"/>
      <c r="F383" s="332"/>
      <c r="G383" s="332"/>
      <c r="H383" s="332"/>
      <c r="I383" s="332"/>
      <c r="J383" s="350">
        <f t="shared" si="5"/>
        <v>0</v>
      </c>
      <c r="K383" s="350"/>
      <c r="L383" s="333"/>
      <c r="M383" s="333"/>
      <c r="N383" s="332"/>
      <c r="O383" s="332"/>
      <c r="P383" s="332"/>
      <c r="Q383" s="332"/>
      <c r="R383" s="334"/>
    </row>
    <row r="384" spans="1:18" s="335" customFormat="1">
      <c r="A384" s="332"/>
      <c r="B384" s="332"/>
      <c r="C384" s="332"/>
      <c r="D384" s="332"/>
      <c r="E384" s="332"/>
      <c r="F384" s="332"/>
      <c r="G384" s="332"/>
      <c r="H384" s="332"/>
      <c r="I384" s="332"/>
      <c r="J384" s="350">
        <f t="shared" si="5"/>
        <v>0</v>
      </c>
      <c r="K384" s="350"/>
      <c r="L384" s="333"/>
      <c r="M384" s="333"/>
      <c r="N384" s="332"/>
      <c r="O384" s="332"/>
      <c r="P384" s="332"/>
      <c r="Q384" s="332"/>
      <c r="R384" s="334"/>
    </row>
    <row r="385" spans="1:18" s="335" customFormat="1">
      <c r="A385" s="332"/>
      <c r="B385" s="332"/>
      <c r="C385" s="332"/>
      <c r="D385" s="332"/>
      <c r="E385" s="332"/>
      <c r="F385" s="332"/>
      <c r="G385" s="332"/>
      <c r="H385" s="332"/>
      <c r="I385" s="332"/>
      <c r="J385" s="350">
        <f t="shared" si="5"/>
        <v>0</v>
      </c>
      <c r="K385" s="350"/>
      <c r="L385" s="333"/>
      <c r="M385" s="333"/>
      <c r="N385" s="332"/>
      <c r="O385" s="332"/>
      <c r="P385" s="332"/>
      <c r="Q385" s="332"/>
      <c r="R385" s="334"/>
    </row>
    <row r="386" spans="1:18" s="335" customFormat="1">
      <c r="A386" s="332"/>
      <c r="B386" s="332"/>
      <c r="C386" s="332"/>
      <c r="D386" s="332"/>
      <c r="E386" s="332"/>
      <c r="F386" s="332"/>
      <c r="G386" s="332"/>
      <c r="H386" s="332"/>
      <c r="I386" s="332"/>
      <c r="J386" s="350">
        <f t="shared" si="5"/>
        <v>0</v>
      </c>
      <c r="K386" s="350"/>
      <c r="L386" s="333"/>
      <c r="M386" s="333"/>
      <c r="N386" s="332"/>
      <c r="O386" s="332"/>
      <c r="P386" s="332"/>
      <c r="Q386" s="332"/>
      <c r="R386" s="334"/>
    </row>
    <row r="387" spans="1:18" s="335" customFormat="1">
      <c r="A387" s="332"/>
      <c r="B387" s="332"/>
      <c r="C387" s="332"/>
      <c r="D387" s="332"/>
      <c r="E387" s="332"/>
      <c r="F387" s="332"/>
      <c r="G387" s="332"/>
      <c r="H387" s="332"/>
      <c r="I387" s="332"/>
      <c r="J387" s="350">
        <f t="shared" si="5"/>
        <v>0</v>
      </c>
      <c r="K387" s="350"/>
      <c r="L387" s="333"/>
      <c r="M387" s="333"/>
      <c r="N387" s="332"/>
      <c r="O387" s="332"/>
      <c r="P387" s="332"/>
      <c r="Q387" s="332"/>
      <c r="R387" s="334"/>
    </row>
    <row r="388" spans="1:18" s="335" customFormat="1">
      <c r="A388" s="332"/>
      <c r="B388" s="332"/>
      <c r="C388" s="332"/>
      <c r="D388" s="332"/>
      <c r="E388" s="332"/>
      <c r="F388" s="332"/>
      <c r="G388" s="332"/>
      <c r="H388" s="332"/>
      <c r="I388" s="332"/>
      <c r="J388" s="350">
        <f t="shared" si="5"/>
        <v>0</v>
      </c>
      <c r="K388" s="350"/>
      <c r="L388" s="333"/>
      <c r="M388" s="333"/>
      <c r="N388" s="332"/>
      <c r="O388" s="332"/>
      <c r="P388" s="332"/>
      <c r="Q388" s="332"/>
      <c r="R388" s="334"/>
    </row>
    <row r="389" spans="1:18" s="335" customFormat="1">
      <c r="A389" s="332"/>
      <c r="B389" s="332"/>
      <c r="C389" s="332"/>
      <c r="D389" s="332"/>
      <c r="E389" s="332"/>
      <c r="F389" s="332"/>
      <c r="G389" s="332"/>
      <c r="H389" s="332"/>
      <c r="I389" s="332"/>
      <c r="J389" s="350">
        <f t="shared" si="5"/>
        <v>0</v>
      </c>
      <c r="K389" s="350"/>
      <c r="L389" s="333"/>
      <c r="M389" s="333"/>
      <c r="N389" s="332"/>
      <c r="O389" s="332"/>
      <c r="P389" s="332"/>
      <c r="Q389" s="332"/>
      <c r="R389" s="334"/>
    </row>
    <row r="390" spans="1:18" s="335" customFormat="1">
      <c r="A390" s="332"/>
      <c r="B390" s="332"/>
      <c r="C390" s="332"/>
      <c r="D390" s="332"/>
      <c r="E390" s="332"/>
      <c r="F390" s="332"/>
      <c r="G390" s="332"/>
      <c r="H390" s="332"/>
      <c r="I390" s="332"/>
      <c r="J390" s="350">
        <f t="shared" si="5"/>
        <v>0</v>
      </c>
      <c r="K390" s="350"/>
      <c r="L390" s="333"/>
      <c r="M390" s="333"/>
      <c r="N390" s="332"/>
      <c r="O390" s="332"/>
      <c r="P390" s="332"/>
      <c r="Q390" s="332"/>
      <c r="R390" s="334"/>
    </row>
    <row r="391" spans="1:18" s="335" customFormat="1">
      <c r="A391" s="332"/>
      <c r="B391" s="332"/>
      <c r="C391" s="332"/>
      <c r="D391" s="332"/>
      <c r="E391" s="332"/>
      <c r="F391" s="332"/>
      <c r="G391" s="332"/>
      <c r="H391" s="332"/>
      <c r="I391" s="332"/>
      <c r="J391" s="350">
        <f t="shared" si="5"/>
        <v>0</v>
      </c>
      <c r="K391" s="350"/>
      <c r="L391" s="333"/>
      <c r="M391" s="333"/>
      <c r="N391" s="332"/>
      <c r="O391" s="332"/>
      <c r="P391" s="332"/>
      <c r="Q391" s="332"/>
      <c r="R391" s="334"/>
    </row>
    <row r="392" spans="1:18" s="335" customFormat="1">
      <c r="A392" s="332"/>
      <c r="B392" s="332"/>
      <c r="C392" s="332"/>
      <c r="D392" s="332"/>
      <c r="E392" s="332"/>
      <c r="F392" s="332"/>
      <c r="G392" s="332"/>
      <c r="H392" s="332"/>
      <c r="I392" s="332"/>
      <c r="J392" s="350">
        <f t="shared" si="5"/>
        <v>0</v>
      </c>
      <c r="K392" s="350"/>
      <c r="L392" s="333"/>
      <c r="M392" s="333"/>
      <c r="N392" s="332"/>
      <c r="O392" s="332"/>
      <c r="P392" s="332"/>
      <c r="Q392" s="332"/>
      <c r="R392" s="334"/>
    </row>
    <row r="393" spans="1:18" s="335" customFormat="1">
      <c r="A393" s="332"/>
      <c r="B393" s="332"/>
      <c r="C393" s="332"/>
      <c r="D393" s="332"/>
      <c r="E393" s="332"/>
      <c r="F393" s="332"/>
      <c r="G393" s="332"/>
      <c r="H393" s="332"/>
      <c r="I393" s="332"/>
      <c r="J393" s="350">
        <f t="shared" si="5"/>
        <v>0</v>
      </c>
      <c r="K393" s="350"/>
      <c r="L393" s="333"/>
      <c r="M393" s="333"/>
      <c r="N393" s="332"/>
      <c r="O393" s="332"/>
      <c r="P393" s="332"/>
      <c r="Q393" s="332"/>
      <c r="R393" s="334"/>
    </row>
    <row r="394" spans="1:18" s="335" customFormat="1">
      <c r="A394" s="332"/>
      <c r="B394" s="332"/>
      <c r="C394" s="332"/>
      <c r="D394" s="332"/>
      <c r="E394" s="332"/>
      <c r="F394" s="332"/>
      <c r="G394" s="332"/>
      <c r="H394" s="332"/>
      <c r="I394" s="332"/>
      <c r="J394" s="350">
        <f t="shared" si="5"/>
        <v>0</v>
      </c>
      <c r="K394" s="350"/>
      <c r="L394" s="333"/>
      <c r="M394" s="333"/>
      <c r="N394" s="332"/>
      <c r="O394" s="332"/>
      <c r="P394" s="332"/>
      <c r="Q394" s="332"/>
      <c r="R394" s="334"/>
    </row>
    <row r="395" spans="1:18" s="335" customFormat="1">
      <c r="A395" s="332"/>
      <c r="B395" s="332"/>
      <c r="C395" s="332"/>
      <c r="D395" s="332"/>
      <c r="E395" s="332"/>
      <c r="F395" s="332"/>
      <c r="G395" s="332"/>
      <c r="H395" s="332"/>
      <c r="I395" s="332"/>
      <c r="J395" s="350">
        <f t="shared" si="5"/>
        <v>0</v>
      </c>
      <c r="K395" s="350"/>
      <c r="L395" s="333"/>
      <c r="M395" s="333"/>
      <c r="N395" s="332"/>
      <c r="O395" s="332"/>
      <c r="P395" s="332"/>
      <c r="Q395" s="332"/>
      <c r="R395" s="334"/>
    </row>
    <row r="396" spans="1:18" s="335" customFormat="1">
      <c r="A396" s="332"/>
      <c r="B396" s="332"/>
      <c r="C396" s="332"/>
      <c r="D396" s="332"/>
      <c r="E396" s="332"/>
      <c r="F396" s="332"/>
      <c r="G396" s="332"/>
      <c r="H396" s="332"/>
      <c r="I396" s="332"/>
      <c r="J396" s="350">
        <f t="shared" si="5"/>
        <v>0</v>
      </c>
      <c r="K396" s="350"/>
      <c r="L396" s="333"/>
      <c r="M396" s="333"/>
      <c r="N396" s="332"/>
      <c r="O396" s="332"/>
      <c r="P396" s="332"/>
      <c r="Q396" s="332"/>
      <c r="R396" s="334"/>
    </row>
    <row r="397" spans="1:18" s="335" customFormat="1">
      <c r="A397" s="332"/>
      <c r="B397" s="332"/>
      <c r="C397" s="332"/>
      <c r="D397" s="332"/>
      <c r="E397" s="332"/>
      <c r="F397" s="332"/>
      <c r="G397" s="332"/>
      <c r="H397" s="332"/>
      <c r="I397" s="332"/>
      <c r="J397" s="350">
        <f t="shared" si="5"/>
        <v>0</v>
      </c>
      <c r="K397" s="350"/>
      <c r="L397" s="333"/>
      <c r="M397" s="333"/>
      <c r="N397" s="332"/>
      <c r="O397" s="332"/>
      <c r="P397" s="332"/>
      <c r="Q397" s="332"/>
      <c r="R397" s="334"/>
    </row>
    <row r="398" spans="1:18" s="335" customFormat="1">
      <c r="A398" s="332"/>
      <c r="B398" s="332"/>
      <c r="C398" s="332"/>
      <c r="D398" s="332"/>
      <c r="E398" s="332"/>
      <c r="F398" s="332"/>
      <c r="G398" s="332"/>
      <c r="H398" s="332"/>
      <c r="I398" s="332"/>
      <c r="J398" s="350">
        <f t="shared" si="5"/>
        <v>0</v>
      </c>
      <c r="K398" s="350"/>
      <c r="L398" s="333"/>
      <c r="M398" s="333"/>
      <c r="N398" s="332"/>
      <c r="O398" s="332"/>
      <c r="P398" s="332"/>
      <c r="Q398" s="332"/>
      <c r="R398" s="334"/>
    </row>
    <row r="399" spans="1:18" s="335" customFormat="1">
      <c r="A399" s="332"/>
      <c r="B399" s="332"/>
      <c r="C399" s="332"/>
      <c r="D399" s="332"/>
      <c r="E399" s="332"/>
      <c r="F399" s="332"/>
      <c r="G399" s="332"/>
      <c r="H399" s="332"/>
      <c r="I399" s="332"/>
      <c r="J399" s="350">
        <f t="shared" si="5"/>
        <v>0</v>
      </c>
      <c r="K399" s="350"/>
      <c r="L399" s="333"/>
      <c r="M399" s="333"/>
      <c r="N399" s="332"/>
      <c r="O399" s="332"/>
      <c r="P399" s="332"/>
      <c r="Q399" s="332"/>
      <c r="R399" s="334"/>
    </row>
    <row r="400" spans="1:18" s="335" customFormat="1">
      <c r="A400" s="332"/>
      <c r="B400" s="332"/>
      <c r="C400" s="332"/>
      <c r="D400" s="332"/>
      <c r="E400" s="332"/>
      <c r="F400" s="332"/>
      <c r="G400" s="332"/>
      <c r="H400" s="332"/>
      <c r="I400" s="332"/>
      <c r="J400" s="350">
        <f t="shared" si="5"/>
        <v>0</v>
      </c>
      <c r="K400" s="350"/>
      <c r="L400" s="333"/>
      <c r="M400" s="333"/>
      <c r="N400" s="332"/>
      <c r="O400" s="332"/>
      <c r="P400" s="332"/>
      <c r="Q400" s="332"/>
      <c r="R400" s="334"/>
    </row>
    <row r="401" spans="1:18" s="335" customFormat="1">
      <c r="A401" s="332"/>
      <c r="B401" s="332"/>
      <c r="C401" s="332"/>
      <c r="D401" s="332"/>
      <c r="E401" s="332"/>
      <c r="F401" s="332"/>
      <c r="G401" s="332"/>
      <c r="H401" s="332"/>
      <c r="I401" s="332"/>
      <c r="J401" s="350">
        <f t="shared" si="5"/>
        <v>0</v>
      </c>
      <c r="K401" s="350"/>
      <c r="L401" s="333"/>
      <c r="M401" s="333"/>
      <c r="N401" s="332"/>
      <c r="O401" s="332"/>
      <c r="P401" s="332"/>
      <c r="Q401" s="332"/>
      <c r="R401" s="334"/>
    </row>
    <row r="402" spans="1:18" s="335" customFormat="1">
      <c r="A402" s="332"/>
      <c r="B402" s="332"/>
      <c r="C402" s="332"/>
      <c r="D402" s="332"/>
      <c r="E402" s="332"/>
      <c r="F402" s="332"/>
      <c r="G402" s="332"/>
      <c r="H402" s="332"/>
      <c r="I402" s="332"/>
      <c r="J402" s="350">
        <f t="shared" si="5"/>
        <v>0</v>
      </c>
      <c r="K402" s="350"/>
      <c r="L402" s="333"/>
      <c r="M402" s="333"/>
      <c r="N402" s="332"/>
      <c r="O402" s="332"/>
      <c r="P402" s="332"/>
      <c r="Q402" s="332"/>
      <c r="R402" s="334"/>
    </row>
    <row r="403" spans="1:18" s="335" customFormat="1">
      <c r="A403" s="332"/>
      <c r="B403" s="332"/>
      <c r="C403" s="332"/>
      <c r="D403" s="332"/>
      <c r="E403" s="332"/>
      <c r="F403" s="332"/>
      <c r="G403" s="332"/>
      <c r="H403" s="332"/>
      <c r="I403" s="332"/>
      <c r="J403" s="350">
        <f t="shared" si="5"/>
        <v>0</v>
      </c>
      <c r="K403" s="350"/>
      <c r="L403" s="333"/>
      <c r="M403" s="333"/>
      <c r="N403" s="332"/>
      <c r="O403" s="332"/>
      <c r="P403" s="332"/>
      <c r="Q403" s="332"/>
      <c r="R403" s="334"/>
    </row>
    <row r="404" spans="1:18" s="335" customFormat="1">
      <c r="A404" s="332"/>
      <c r="B404" s="332"/>
      <c r="C404" s="332"/>
      <c r="D404" s="332"/>
      <c r="E404" s="332"/>
      <c r="F404" s="332"/>
      <c r="G404" s="332"/>
      <c r="H404" s="332"/>
      <c r="I404" s="332"/>
      <c r="J404" s="350">
        <f t="shared" si="5"/>
        <v>0</v>
      </c>
      <c r="K404" s="350"/>
      <c r="L404" s="333"/>
      <c r="M404" s="333"/>
      <c r="N404" s="332"/>
      <c r="O404" s="332"/>
      <c r="P404" s="332"/>
      <c r="Q404" s="332"/>
      <c r="R404" s="334"/>
    </row>
    <row r="405" spans="1:18" s="335" customFormat="1">
      <c r="A405" s="332"/>
      <c r="B405" s="332"/>
      <c r="C405" s="332"/>
      <c r="D405" s="332"/>
      <c r="E405" s="332"/>
      <c r="F405" s="332"/>
      <c r="G405" s="332"/>
      <c r="H405" s="332"/>
      <c r="I405" s="332"/>
      <c r="J405" s="350">
        <f t="shared" si="5"/>
        <v>0</v>
      </c>
      <c r="K405" s="350"/>
      <c r="L405" s="333"/>
      <c r="M405" s="333"/>
      <c r="N405" s="332"/>
      <c r="O405" s="332"/>
      <c r="P405" s="332"/>
      <c r="Q405" s="332"/>
      <c r="R405" s="334"/>
    </row>
    <row r="406" spans="1:18" s="335" customFormat="1">
      <c r="A406" s="332"/>
      <c r="B406" s="332"/>
      <c r="C406" s="332"/>
      <c r="D406" s="332"/>
      <c r="E406" s="332"/>
      <c r="F406" s="332"/>
      <c r="G406" s="332"/>
      <c r="H406" s="332"/>
      <c r="I406" s="332"/>
      <c r="J406" s="350">
        <f t="shared" si="5"/>
        <v>0</v>
      </c>
      <c r="K406" s="350"/>
      <c r="L406" s="333"/>
      <c r="M406" s="333"/>
      <c r="N406" s="332"/>
      <c r="O406" s="332"/>
      <c r="P406" s="332"/>
      <c r="Q406" s="332"/>
      <c r="R406" s="334"/>
    </row>
    <row r="407" spans="1:18" s="335" customFormat="1">
      <c r="A407" s="332"/>
      <c r="B407" s="332"/>
      <c r="C407" s="332"/>
      <c r="D407" s="332"/>
      <c r="E407" s="332"/>
      <c r="F407" s="332"/>
      <c r="G407" s="332"/>
      <c r="H407" s="332"/>
      <c r="I407" s="332"/>
      <c r="J407" s="350">
        <f t="shared" si="5"/>
        <v>0</v>
      </c>
      <c r="K407" s="350"/>
      <c r="L407" s="333"/>
      <c r="M407" s="333"/>
      <c r="N407" s="332"/>
      <c r="O407" s="332"/>
      <c r="P407" s="332"/>
      <c r="Q407" s="332"/>
      <c r="R407" s="334"/>
    </row>
    <row r="408" spans="1:18" s="335" customFormat="1">
      <c r="A408" s="332"/>
      <c r="B408" s="332"/>
      <c r="C408" s="332"/>
      <c r="D408" s="332"/>
      <c r="E408" s="332"/>
      <c r="F408" s="332"/>
      <c r="G408" s="332"/>
      <c r="H408" s="332"/>
      <c r="I408" s="332"/>
      <c r="J408" s="350">
        <f t="shared" si="5"/>
        <v>0</v>
      </c>
      <c r="K408" s="350"/>
      <c r="L408" s="333"/>
      <c r="M408" s="333"/>
      <c r="N408" s="332"/>
      <c r="O408" s="332"/>
      <c r="P408" s="332"/>
      <c r="Q408" s="332"/>
      <c r="R408" s="334"/>
    </row>
    <row r="409" spans="1:18" s="335" customFormat="1">
      <c r="A409" s="332"/>
      <c r="B409" s="332"/>
      <c r="C409" s="332"/>
      <c r="D409" s="332"/>
      <c r="E409" s="332"/>
      <c r="F409" s="332"/>
      <c r="G409" s="332"/>
      <c r="H409" s="332"/>
      <c r="I409" s="332"/>
      <c r="J409" s="350">
        <f t="shared" si="5"/>
        <v>0</v>
      </c>
      <c r="K409" s="350"/>
      <c r="L409" s="333"/>
      <c r="M409" s="333"/>
      <c r="N409" s="332"/>
      <c r="O409" s="332"/>
      <c r="P409" s="332"/>
      <c r="Q409" s="332"/>
      <c r="R409" s="334"/>
    </row>
    <row r="410" spans="1:18" s="335" customFormat="1">
      <c r="A410" s="332"/>
      <c r="B410" s="332"/>
      <c r="C410" s="332"/>
      <c r="D410" s="332"/>
      <c r="E410" s="332"/>
      <c r="F410" s="332"/>
      <c r="G410" s="332"/>
      <c r="H410" s="332"/>
      <c r="I410" s="332"/>
      <c r="J410" s="350">
        <f t="shared" si="5"/>
        <v>0</v>
      </c>
      <c r="K410" s="350"/>
      <c r="L410" s="333"/>
      <c r="M410" s="333"/>
      <c r="N410" s="332"/>
      <c r="O410" s="332"/>
      <c r="P410" s="332"/>
      <c r="Q410" s="332"/>
      <c r="R410" s="334"/>
    </row>
    <row r="411" spans="1:18" s="335" customFormat="1">
      <c r="A411" s="332"/>
      <c r="B411" s="332"/>
      <c r="C411" s="332"/>
      <c r="D411" s="332"/>
      <c r="E411" s="332"/>
      <c r="F411" s="332"/>
      <c r="G411" s="332"/>
      <c r="H411" s="332"/>
      <c r="I411" s="332"/>
      <c r="J411" s="350">
        <f t="shared" si="5"/>
        <v>0</v>
      </c>
      <c r="K411" s="350"/>
      <c r="L411" s="333"/>
      <c r="M411" s="333"/>
      <c r="N411" s="332"/>
      <c r="O411" s="332"/>
      <c r="P411" s="332"/>
      <c r="Q411" s="332"/>
      <c r="R411" s="334"/>
    </row>
    <row r="412" spans="1:18" s="335" customFormat="1">
      <c r="A412" s="332"/>
      <c r="B412" s="332"/>
      <c r="C412" s="332"/>
      <c r="D412" s="332"/>
      <c r="E412" s="332"/>
      <c r="F412" s="332"/>
      <c r="G412" s="332"/>
      <c r="H412" s="332"/>
      <c r="I412" s="332"/>
      <c r="J412" s="350">
        <f t="shared" si="5"/>
        <v>0</v>
      </c>
      <c r="K412" s="350"/>
      <c r="L412" s="333"/>
      <c r="M412" s="333"/>
      <c r="N412" s="332"/>
      <c r="O412" s="332"/>
      <c r="P412" s="332"/>
      <c r="Q412" s="332"/>
      <c r="R412" s="334"/>
    </row>
    <row r="413" spans="1:18" s="335" customFormat="1">
      <c r="A413" s="332"/>
      <c r="B413" s="332"/>
      <c r="C413" s="332"/>
      <c r="D413" s="332"/>
      <c r="E413" s="332"/>
      <c r="F413" s="332"/>
      <c r="G413" s="332"/>
      <c r="H413" s="332"/>
      <c r="I413" s="332"/>
      <c r="J413" s="350">
        <f t="shared" si="5"/>
        <v>0</v>
      </c>
      <c r="K413" s="350"/>
      <c r="L413" s="333"/>
      <c r="M413" s="333"/>
      <c r="N413" s="332"/>
      <c r="O413" s="332"/>
      <c r="P413" s="332"/>
      <c r="Q413" s="332"/>
      <c r="R413" s="334"/>
    </row>
    <row r="414" spans="1:18" s="335" customFormat="1">
      <c r="A414" s="332"/>
      <c r="B414" s="332"/>
      <c r="C414" s="332"/>
      <c r="D414" s="332"/>
      <c r="E414" s="332"/>
      <c r="F414" s="332"/>
      <c r="G414" s="332"/>
      <c r="H414" s="332"/>
      <c r="I414" s="332"/>
      <c r="J414" s="350">
        <f t="shared" si="5"/>
        <v>0</v>
      </c>
      <c r="K414" s="350"/>
      <c r="L414" s="333"/>
      <c r="M414" s="333"/>
      <c r="N414" s="332"/>
      <c r="O414" s="332"/>
      <c r="P414" s="332"/>
      <c r="Q414" s="332"/>
      <c r="R414" s="334"/>
    </row>
    <row r="415" spans="1:18" s="335" customFormat="1">
      <c r="A415" s="332"/>
      <c r="B415" s="332"/>
      <c r="C415" s="332"/>
      <c r="D415" s="332"/>
      <c r="E415" s="332"/>
      <c r="F415" s="332"/>
      <c r="G415" s="332"/>
      <c r="H415" s="332"/>
      <c r="I415" s="332"/>
      <c r="J415" s="350">
        <f t="shared" si="5"/>
        <v>0</v>
      </c>
      <c r="K415" s="350"/>
      <c r="L415" s="333"/>
      <c r="M415" s="333"/>
      <c r="N415" s="332"/>
      <c r="O415" s="332"/>
      <c r="P415" s="332"/>
      <c r="Q415" s="332"/>
      <c r="R415" s="334"/>
    </row>
    <row r="416" spans="1:18" s="335" customFormat="1">
      <c r="A416" s="332"/>
      <c r="B416" s="332"/>
      <c r="C416" s="332"/>
      <c r="D416" s="332"/>
      <c r="E416" s="332"/>
      <c r="F416" s="332"/>
      <c r="G416" s="332"/>
      <c r="H416" s="332"/>
      <c r="I416" s="332"/>
      <c r="J416" s="350">
        <f t="shared" si="5"/>
        <v>0</v>
      </c>
      <c r="K416" s="350"/>
      <c r="L416" s="333"/>
      <c r="M416" s="333"/>
      <c r="N416" s="332"/>
      <c r="O416" s="332"/>
      <c r="P416" s="332"/>
      <c r="Q416" s="332"/>
      <c r="R416" s="334"/>
    </row>
    <row r="417" spans="1:18" s="335" customFormat="1">
      <c r="A417" s="332"/>
      <c r="B417" s="332"/>
      <c r="C417" s="332"/>
      <c r="D417" s="332"/>
      <c r="E417" s="332"/>
      <c r="F417" s="332"/>
      <c r="G417" s="332"/>
      <c r="H417" s="332"/>
      <c r="I417" s="332"/>
      <c r="J417" s="350">
        <f t="shared" si="5"/>
        <v>0</v>
      </c>
      <c r="K417" s="350"/>
      <c r="L417" s="333"/>
      <c r="M417" s="333"/>
      <c r="N417" s="332"/>
      <c r="O417" s="332"/>
      <c r="P417" s="332"/>
      <c r="Q417" s="332"/>
      <c r="R417" s="334"/>
    </row>
    <row r="418" spans="1:18" s="335" customFormat="1">
      <c r="A418" s="332"/>
      <c r="B418" s="332"/>
      <c r="C418" s="332"/>
      <c r="D418" s="332"/>
      <c r="E418" s="332"/>
      <c r="F418" s="332"/>
      <c r="G418" s="332"/>
      <c r="H418" s="332"/>
      <c r="I418" s="332"/>
      <c r="J418" s="350">
        <f t="shared" si="0"/>
        <v>0</v>
      </c>
      <c r="K418" s="350"/>
      <c r="L418" s="333"/>
      <c r="M418" s="333"/>
      <c r="N418" s="332"/>
      <c r="O418" s="332"/>
      <c r="P418" s="332"/>
      <c r="Q418" s="332"/>
      <c r="R418" s="334"/>
    </row>
    <row r="419" spans="1:18" s="335" customFormat="1">
      <c r="A419" s="332"/>
      <c r="B419" s="332"/>
      <c r="C419" s="332"/>
      <c r="D419" s="332"/>
      <c r="E419" s="332"/>
      <c r="F419" s="332"/>
      <c r="G419" s="332"/>
      <c r="H419" s="332"/>
      <c r="I419" s="332"/>
      <c r="J419" s="350">
        <f t="shared" si="0"/>
        <v>0</v>
      </c>
      <c r="K419" s="350"/>
      <c r="L419" s="333"/>
      <c r="M419" s="333"/>
      <c r="N419" s="332"/>
      <c r="O419" s="332"/>
      <c r="P419" s="332"/>
      <c r="Q419" s="332"/>
      <c r="R419" s="334"/>
    </row>
    <row r="420" spans="1:18" s="335" customFormat="1">
      <c r="A420" s="332"/>
      <c r="B420" s="332"/>
      <c r="C420" s="332"/>
      <c r="D420" s="332"/>
      <c r="E420" s="332"/>
      <c r="F420" s="332"/>
      <c r="G420" s="332"/>
      <c r="H420" s="332"/>
      <c r="I420" s="332"/>
      <c r="J420" s="350">
        <f t="shared" si="0"/>
        <v>0</v>
      </c>
      <c r="K420" s="350"/>
      <c r="L420" s="333"/>
      <c r="M420" s="333"/>
      <c r="N420" s="332"/>
      <c r="O420" s="332"/>
      <c r="P420" s="332"/>
      <c r="Q420" s="332"/>
      <c r="R420" s="334"/>
    </row>
    <row r="421" spans="1:18" s="335" customFormat="1">
      <c r="A421" s="332"/>
      <c r="B421" s="332"/>
      <c r="C421" s="332"/>
      <c r="D421" s="332"/>
      <c r="E421" s="332"/>
      <c r="F421" s="332"/>
      <c r="G421" s="332"/>
      <c r="H421" s="332"/>
      <c r="I421" s="332"/>
      <c r="J421" s="350">
        <f t="shared" si="0"/>
        <v>0</v>
      </c>
      <c r="K421" s="350"/>
      <c r="L421" s="333"/>
      <c r="M421" s="333"/>
      <c r="N421" s="332"/>
      <c r="O421" s="332"/>
      <c r="P421" s="332"/>
      <c r="Q421" s="332"/>
      <c r="R421" s="334"/>
    </row>
    <row r="422" spans="1:18" s="335" customFormat="1">
      <c r="A422" s="332"/>
      <c r="B422" s="332"/>
      <c r="C422" s="332"/>
      <c r="D422" s="332"/>
      <c r="E422" s="332"/>
      <c r="F422" s="332"/>
      <c r="G422" s="332"/>
      <c r="H422" s="332"/>
      <c r="I422" s="332"/>
      <c r="J422" s="350">
        <f t="shared" si="0"/>
        <v>0</v>
      </c>
      <c r="K422" s="350"/>
      <c r="L422" s="333"/>
      <c r="M422" s="333"/>
      <c r="N422" s="332"/>
      <c r="O422" s="332"/>
      <c r="P422" s="332"/>
      <c r="Q422" s="332"/>
      <c r="R422" s="334"/>
    </row>
    <row r="423" spans="1:18" s="335" customFormat="1">
      <c r="A423" s="332"/>
      <c r="B423" s="332"/>
      <c r="C423" s="332"/>
      <c r="D423" s="332"/>
      <c r="E423" s="332"/>
      <c r="F423" s="332"/>
      <c r="G423" s="332"/>
      <c r="H423" s="332"/>
      <c r="I423" s="332"/>
      <c r="J423" s="350">
        <f t="shared" si="0"/>
        <v>0</v>
      </c>
      <c r="K423" s="350"/>
      <c r="L423" s="333"/>
      <c r="M423" s="333"/>
      <c r="N423" s="332"/>
      <c r="O423" s="332"/>
      <c r="P423" s="332"/>
      <c r="Q423" s="332"/>
      <c r="R423" s="334"/>
    </row>
    <row r="424" spans="1:18" s="335" customFormat="1">
      <c r="A424" s="332"/>
      <c r="B424" s="332"/>
      <c r="C424" s="332"/>
      <c r="D424" s="332"/>
      <c r="E424" s="332"/>
      <c r="F424" s="332"/>
      <c r="G424" s="332"/>
      <c r="H424" s="332"/>
      <c r="I424" s="332"/>
      <c r="J424" s="350">
        <f t="shared" si="0"/>
        <v>0</v>
      </c>
      <c r="K424" s="350"/>
      <c r="L424" s="333"/>
      <c r="M424" s="333"/>
      <c r="N424" s="332"/>
      <c r="O424" s="332"/>
      <c r="P424" s="332"/>
      <c r="Q424" s="332"/>
      <c r="R424" s="334"/>
    </row>
    <row r="425" spans="1:18" s="335" customFormat="1">
      <c r="A425" s="332"/>
      <c r="B425" s="332"/>
      <c r="C425" s="332"/>
      <c r="D425" s="332"/>
      <c r="E425" s="332"/>
      <c r="F425" s="332"/>
      <c r="G425" s="332"/>
      <c r="H425" s="332"/>
      <c r="I425" s="332"/>
      <c r="J425" s="350">
        <f t="shared" si="0"/>
        <v>0</v>
      </c>
      <c r="K425" s="350"/>
      <c r="L425" s="333"/>
      <c r="M425" s="333"/>
      <c r="N425" s="332"/>
      <c r="O425" s="332"/>
      <c r="P425" s="332"/>
      <c r="Q425" s="332"/>
      <c r="R425" s="334"/>
    </row>
    <row r="426" spans="1:18" s="335" customFormat="1">
      <c r="A426" s="332"/>
      <c r="B426" s="332"/>
      <c r="C426" s="332"/>
      <c r="D426" s="332"/>
      <c r="E426" s="332"/>
      <c r="F426" s="332"/>
      <c r="G426" s="332"/>
      <c r="H426" s="332"/>
      <c r="I426" s="332"/>
      <c r="J426" s="350">
        <f t="shared" si="0"/>
        <v>0</v>
      </c>
      <c r="K426" s="350"/>
      <c r="L426" s="333"/>
      <c r="M426" s="333"/>
      <c r="N426" s="332"/>
      <c r="O426" s="332"/>
      <c r="P426" s="332"/>
      <c r="Q426" s="332"/>
      <c r="R426" s="334"/>
    </row>
    <row r="427" spans="1:18" s="335" customFormat="1">
      <c r="A427" s="332"/>
      <c r="B427" s="332"/>
      <c r="C427" s="332"/>
      <c r="D427" s="332"/>
      <c r="E427" s="332"/>
      <c r="F427" s="332"/>
      <c r="G427" s="332"/>
      <c r="H427" s="332"/>
      <c r="I427" s="332"/>
      <c r="J427" s="350">
        <f t="shared" si="0"/>
        <v>0</v>
      </c>
      <c r="K427" s="350"/>
      <c r="L427" s="333"/>
      <c r="M427" s="333"/>
      <c r="N427" s="332"/>
      <c r="O427" s="332"/>
      <c r="P427" s="332"/>
      <c r="Q427" s="332"/>
      <c r="R427" s="334"/>
    </row>
    <row r="428" spans="1:18" s="335" customFormat="1">
      <c r="A428" s="332"/>
      <c r="B428" s="332"/>
      <c r="C428" s="332"/>
      <c r="D428" s="332"/>
      <c r="E428" s="332"/>
      <c r="F428" s="332"/>
      <c r="G428" s="332"/>
      <c r="H428" s="332"/>
      <c r="I428" s="332"/>
      <c r="J428" s="350">
        <f t="shared" si="0"/>
        <v>0</v>
      </c>
      <c r="K428" s="350"/>
      <c r="L428" s="333"/>
      <c r="M428" s="333"/>
      <c r="N428" s="332"/>
      <c r="O428" s="332"/>
      <c r="P428" s="332"/>
      <c r="Q428" s="332"/>
      <c r="R428" s="334"/>
    </row>
    <row r="429" spans="1:18" s="335" customFormat="1">
      <c r="A429" s="332"/>
      <c r="B429" s="332"/>
      <c r="C429" s="332"/>
      <c r="D429" s="332"/>
      <c r="E429" s="332"/>
      <c r="F429" s="332"/>
      <c r="G429" s="332"/>
      <c r="H429" s="332"/>
      <c r="I429" s="332"/>
      <c r="J429" s="350">
        <f t="shared" si="0"/>
        <v>0</v>
      </c>
      <c r="K429" s="350"/>
      <c r="L429" s="333"/>
      <c r="M429" s="333"/>
      <c r="N429" s="332"/>
      <c r="O429" s="332"/>
      <c r="P429" s="332"/>
      <c r="Q429" s="332"/>
      <c r="R429" s="334"/>
    </row>
    <row r="430" spans="1:18" s="335" customFormat="1">
      <c r="A430" s="332"/>
      <c r="B430" s="332"/>
      <c r="C430" s="332"/>
      <c r="D430" s="332"/>
      <c r="E430" s="332"/>
      <c r="F430" s="332"/>
      <c r="G430" s="332"/>
      <c r="H430" s="332"/>
      <c r="I430" s="332"/>
      <c r="J430" s="350">
        <f t="shared" si="0"/>
        <v>0</v>
      </c>
      <c r="K430" s="350"/>
      <c r="L430" s="333"/>
      <c r="M430" s="333"/>
      <c r="N430" s="332"/>
      <c r="O430" s="332"/>
      <c r="P430" s="332"/>
      <c r="Q430" s="332"/>
      <c r="R430" s="334"/>
    </row>
    <row r="431" spans="1:18" s="335" customFormat="1">
      <c r="A431" s="332"/>
      <c r="B431" s="332"/>
      <c r="C431" s="332"/>
      <c r="D431" s="332"/>
      <c r="E431" s="332"/>
      <c r="F431" s="332"/>
      <c r="G431" s="332"/>
      <c r="H431" s="332"/>
      <c r="I431" s="332"/>
      <c r="J431" s="350">
        <f t="shared" si="0"/>
        <v>0</v>
      </c>
      <c r="K431" s="350"/>
      <c r="L431" s="333"/>
      <c r="M431" s="333"/>
      <c r="N431" s="332"/>
      <c r="O431" s="332"/>
      <c r="P431" s="332"/>
      <c r="Q431" s="332"/>
      <c r="R431" s="334"/>
    </row>
    <row r="432" spans="1:18" s="335" customFormat="1">
      <c r="A432" s="332"/>
      <c r="B432" s="332"/>
      <c r="C432" s="332"/>
      <c r="D432" s="332"/>
      <c r="E432" s="332"/>
      <c r="F432" s="332"/>
      <c r="G432" s="332"/>
      <c r="H432" s="332"/>
      <c r="I432" s="332"/>
      <c r="J432" s="350">
        <f t="shared" si="0"/>
        <v>0</v>
      </c>
      <c r="K432" s="350"/>
      <c r="L432" s="333"/>
      <c r="M432" s="333"/>
      <c r="N432" s="332"/>
      <c r="O432" s="332"/>
      <c r="P432" s="332"/>
      <c r="Q432" s="332"/>
      <c r="R432" s="334"/>
    </row>
    <row r="433" spans="1:18" s="335" customFormat="1">
      <c r="A433" s="332"/>
      <c r="B433" s="332"/>
      <c r="C433" s="332"/>
      <c r="D433" s="332"/>
      <c r="E433" s="332"/>
      <c r="F433" s="332"/>
      <c r="G433" s="332"/>
      <c r="H433" s="332"/>
      <c r="I433" s="332"/>
      <c r="J433" s="350">
        <f t="shared" si="0"/>
        <v>0</v>
      </c>
      <c r="K433" s="350"/>
      <c r="L433" s="333"/>
      <c r="M433" s="333"/>
      <c r="N433" s="332"/>
      <c r="O433" s="332"/>
      <c r="P433" s="332"/>
      <c r="Q433" s="332"/>
      <c r="R433" s="334"/>
    </row>
    <row r="434" spans="1:18" s="335" customFormat="1">
      <c r="A434" s="332"/>
      <c r="B434" s="332"/>
      <c r="C434" s="332"/>
      <c r="D434" s="332"/>
      <c r="E434" s="332"/>
      <c r="F434" s="332"/>
      <c r="G434" s="332"/>
      <c r="H434" s="332"/>
      <c r="I434" s="332"/>
      <c r="J434" s="350">
        <f t="shared" si="0"/>
        <v>0</v>
      </c>
      <c r="K434" s="350"/>
      <c r="L434" s="333"/>
      <c r="M434" s="333"/>
      <c r="N434" s="332"/>
      <c r="O434" s="332"/>
      <c r="P434" s="332"/>
      <c r="Q434" s="332"/>
      <c r="R434" s="334"/>
    </row>
    <row r="435" spans="1:18" s="335" customFormat="1">
      <c r="A435" s="332"/>
      <c r="B435" s="332"/>
      <c r="C435" s="332"/>
      <c r="D435" s="332"/>
      <c r="E435" s="332"/>
      <c r="F435" s="332"/>
      <c r="G435" s="332"/>
      <c r="H435" s="332"/>
      <c r="I435" s="332"/>
      <c r="J435" s="350">
        <f t="shared" si="0"/>
        <v>0</v>
      </c>
      <c r="K435" s="350"/>
      <c r="L435" s="333"/>
      <c r="M435" s="333"/>
      <c r="N435" s="332"/>
      <c r="O435" s="332"/>
      <c r="P435" s="332"/>
      <c r="Q435" s="332"/>
      <c r="R435" s="334"/>
    </row>
    <row r="436" spans="1:18" s="335" customFormat="1">
      <c r="A436" s="332"/>
      <c r="B436" s="332"/>
      <c r="C436" s="332"/>
      <c r="D436" s="332"/>
      <c r="E436" s="332"/>
      <c r="F436" s="332"/>
      <c r="G436" s="332"/>
      <c r="H436" s="332"/>
      <c r="I436" s="332"/>
      <c r="J436" s="350">
        <f t="shared" si="0"/>
        <v>0</v>
      </c>
      <c r="K436" s="350"/>
      <c r="L436" s="333"/>
      <c r="M436" s="333"/>
      <c r="N436" s="332"/>
      <c r="O436" s="332"/>
      <c r="P436" s="332"/>
      <c r="Q436" s="332"/>
      <c r="R436" s="334"/>
    </row>
    <row r="437" spans="1:18" s="335" customFormat="1">
      <c r="A437" s="332"/>
      <c r="B437" s="332"/>
      <c r="C437" s="332"/>
      <c r="D437" s="332"/>
      <c r="E437" s="332"/>
      <c r="F437" s="332"/>
      <c r="G437" s="332"/>
      <c r="H437" s="332"/>
      <c r="I437" s="332"/>
      <c r="J437" s="350">
        <f t="shared" si="0"/>
        <v>0</v>
      </c>
      <c r="K437" s="350"/>
      <c r="L437" s="333"/>
      <c r="M437" s="333"/>
      <c r="N437" s="332"/>
      <c r="O437" s="332"/>
      <c r="P437" s="332"/>
      <c r="Q437" s="332"/>
      <c r="R437" s="334"/>
    </row>
    <row r="438" spans="1:18" s="335" customFormat="1">
      <c r="A438" s="332"/>
      <c r="B438" s="332"/>
      <c r="C438" s="332"/>
      <c r="D438" s="332"/>
      <c r="E438" s="332"/>
      <c r="F438" s="332"/>
      <c r="G438" s="332"/>
      <c r="H438" s="332"/>
      <c r="I438" s="332"/>
      <c r="J438" s="350">
        <f t="shared" si="0"/>
        <v>0</v>
      </c>
      <c r="K438" s="350"/>
      <c r="L438" s="333"/>
      <c r="M438" s="333"/>
      <c r="N438" s="332"/>
      <c r="O438" s="332"/>
      <c r="P438" s="332"/>
      <c r="Q438" s="332"/>
      <c r="R438" s="334"/>
    </row>
    <row r="439" spans="1:18" s="335" customFormat="1">
      <c r="A439" s="332"/>
      <c r="B439" s="332"/>
      <c r="C439" s="332"/>
      <c r="D439" s="332"/>
      <c r="E439" s="332"/>
      <c r="F439" s="332"/>
      <c r="G439" s="332"/>
      <c r="H439" s="332"/>
      <c r="I439" s="332"/>
      <c r="J439" s="350">
        <f t="shared" ref="J439:J459" si="6">LEN(I439)</f>
        <v>0</v>
      </c>
      <c r="K439" s="350"/>
      <c r="L439" s="333"/>
      <c r="M439" s="333"/>
      <c r="N439" s="332"/>
      <c r="O439" s="332"/>
      <c r="P439" s="332"/>
      <c r="Q439" s="332"/>
      <c r="R439" s="334"/>
    </row>
    <row r="440" spans="1:18" s="335" customFormat="1">
      <c r="A440" s="332"/>
      <c r="B440" s="332"/>
      <c r="C440" s="332"/>
      <c r="D440" s="332"/>
      <c r="E440" s="332"/>
      <c r="F440" s="332"/>
      <c r="G440" s="332"/>
      <c r="H440" s="332"/>
      <c r="I440" s="332"/>
      <c r="J440" s="350">
        <f t="shared" si="6"/>
        <v>0</v>
      </c>
      <c r="K440" s="350"/>
      <c r="L440" s="333"/>
      <c r="M440" s="333"/>
      <c r="N440" s="332"/>
      <c r="O440" s="332"/>
      <c r="P440" s="332"/>
      <c r="Q440" s="332"/>
      <c r="R440" s="334"/>
    </row>
    <row r="441" spans="1:18" s="335" customFormat="1">
      <c r="A441" s="332"/>
      <c r="B441" s="332"/>
      <c r="C441" s="332"/>
      <c r="D441" s="332"/>
      <c r="E441" s="332"/>
      <c r="F441" s="332"/>
      <c r="G441" s="332"/>
      <c r="H441" s="332"/>
      <c r="I441" s="332"/>
      <c r="J441" s="350">
        <f t="shared" si="6"/>
        <v>0</v>
      </c>
      <c r="K441" s="350"/>
      <c r="L441" s="333"/>
      <c r="M441" s="333"/>
      <c r="N441" s="332"/>
      <c r="O441" s="332"/>
      <c r="P441" s="332"/>
      <c r="Q441" s="332"/>
      <c r="R441" s="334"/>
    </row>
    <row r="442" spans="1:18" s="335" customFormat="1">
      <c r="A442" s="332"/>
      <c r="B442" s="332"/>
      <c r="C442" s="332"/>
      <c r="D442" s="332"/>
      <c r="E442" s="332"/>
      <c r="F442" s="332"/>
      <c r="G442" s="332"/>
      <c r="H442" s="332"/>
      <c r="I442" s="332"/>
      <c r="J442" s="350">
        <f t="shared" si="6"/>
        <v>0</v>
      </c>
      <c r="K442" s="350"/>
      <c r="L442" s="333"/>
      <c r="M442" s="333"/>
      <c r="N442" s="332"/>
      <c r="O442" s="332"/>
      <c r="P442" s="332"/>
      <c r="Q442" s="332"/>
      <c r="R442" s="334"/>
    </row>
    <row r="443" spans="1:18" s="335" customFormat="1">
      <c r="A443" s="332"/>
      <c r="B443" s="332"/>
      <c r="C443" s="332"/>
      <c r="D443" s="332"/>
      <c r="E443" s="332"/>
      <c r="F443" s="332"/>
      <c r="G443" s="332"/>
      <c r="H443" s="332"/>
      <c r="I443" s="332"/>
      <c r="J443" s="350">
        <f t="shared" si="6"/>
        <v>0</v>
      </c>
      <c r="K443" s="350"/>
      <c r="L443" s="333"/>
      <c r="M443" s="333"/>
      <c r="N443" s="332"/>
      <c r="O443" s="332"/>
      <c r="P443" s="332"/>
      <c r="Q443" s="332"/>
      <c r="R443" s="334"/>
    </row>
    <row r="444" spans="1:18" s="335" customFormat="1">
      <c r="A444" s="332"/>
      <c r="B444" s="332"/>
      <c r="C444" s="332"/>
      <c r="D444" s="332"/>
      <c r="E444" s="332"/>
      <c r="F444" s="332"/>
      <c r="G444" s="332"/>
      <c r="H444" s="332"/>
      <c r="I444" s="332"/>
      <c r="J444" s="350">
        <f t="shared" si="6"/>
        <v>0</v>
      </c>
      <c r="K444" s="350"/>
      <c r="L444" s="333"/>
      <c r="M444" s="333"/>
      <c r="N444" s="332"/>
      <c r="O444" s="332"/>
      <c r="P444" s="332"/>
      <c r="Q444" s="332"/>
      <c r="R444" s="334"/>
    </row>
    <row r="445" spans="1:18" s="335" customFormat="1">
      <c r="A445" s="332"/>
      <c r="B445" s="332"/>
      <c r="C445" s="332"/>
      <c r="D445" s="332"/>
      <c r="E445" s="332"/>
      <c r="F445" s="332"/>
      <c r="G445" s="332"/>
      <c r="H445" s="332"/>
      <c r="I445" s="332"/>
      <c r="J445" s="350">
        <f t="shared" si="6"/>
        <v>0</v>
      </c>
      <c r="K445" s="350"/>
      <c r="L445" s="333"/>
      <c r="M445" s="333"/>
      <c r="N445" s="332"/>
      <c r="O445" s="332"/>
      <c r="P445" s="332"/>
      <c r="Q445" s="332"/>
      <c r="R445" s="334"/>
    </row>
    <row r="446" spans="1:18" s="335" customFormat="1">
      <c r="A446" s="332"/>
      <c r="B446" s="332"/>
      <c r="C446" s="332"/>
      <c r="D446" s="332"/>
      <c r="E446" s="332"/>
      <c r="F446" s="332"/>
      <c r="G446" s="332"/>
      <c r="H446" s="332"/>
      <c r="I446" s="332"/>
      <c r="J446" s="350">
        <f t="shared" si="6"/>
        <v>0</v>
      </c>
      <c r="K446" s="350"/>
      <c r="L446" s="333"/>
      <c r="M446" s="333"/>
      <c r="N446" s="332"/>
      <c r="O446" s="332"/>
      <c r="P446" s="332"/>
      <c r="Q446" s="332"/>
      <c r="R446" s="334"/>
    </row>
    <row r="447" spans="1:18" s="335" customFormat="1">
      <c r="A447" s="332"/>
      <c r="B447" s="332"/>
      <c r="C447" s="332"/>
      <c r="D447" s="332"/>
      <c r="E447" s="332"/>
      <c r="F447" s="332"/>
      <c r="G447" s="332"/>
      <c r="H447" s="332"/>
      <c r="I447" s="332"/>
      <c r="J447" s="350">
        <f t="shared" si="6"/>
        <v>0</v>
      </c>
      <c r="K447" s="350"/>
      <c r="L447" s="333"/>
      <c r="M447" s="333"/>
      <c r="N447" s="332"/>
      <c r="O447" s="332"/>
      <c r="P447" s="332"/>
      <c r="Q447" s="332"/>
      <c r="R447" s="334"/>
    </row>
    <row r="448" spans="1:18" s="335" customFormat="1">
      <c r="A448" s="332"/>
      <c r="B448" s="332"/>
      <c r="C448" s="332"/>
      <c r="D448" s="332"/>
      <c r="E448" s="332"/>
      <c r="F448" s="332"/>
      <c r="G448" s="332"/>
      <c r="H448" s="332"/>
      <c r="I448" s="332"/>
      <c r="J448" s="350">
        <f t="shared" si="6"/>
        <v>0</v>
      </c>
      <c r="K448" s="350"/>
      <c r="L448" s="333"/>
      <c r="M448" s="333"/>
      <c r="N448" s="332"/>
      <c r="O448" s="332"/>
      <c r="P448" s="332"/>
      <c r="Q448" s="332"/>
      <c r="R448" s="334"/>
    </row>
    <row r="449" spans="1:18" s="335" customFormat="1">
      <c r="A449" s="332"/>
      <c r="B449" s="332"/>
      <c r="C449" s="332"/>
      <c r="D449" s="332"/>
      <c r="E449" s="332"/>
      <c r="F449" s="332"/>
      <c r="G449" s="332"/>
      <c r="H449" s="332"/>
      <c r="I449" s="332"/>
      <c r="J449" s="350">
        <f t="shared" si="6"/>
        <v>0</v>
      </c>
      <c r="K449" s="350"/>
      <c r="L449" s="333"/>
      <c r="M449" s="333"/>
      <c r="N449" s="332"/>
      <c r="O449" s="332"/>
      <c r="P449" s="332"/>
      <c r="Q449" s="332"/>
      <c r="R449" s="334"/>
    </row>
    <row r="450" spans="1:18" s="335" customFormat="1">
      <c r="A450" s="332"/>
      <c r="B450" s="332"/>
      <c r="C450" s="332"/>
      <c r="D450" s="332"/>
      <c r="E450" s="332"/>
      <c r="F450" s="332"/>
      <c r="G450" s="332"/>
      <c r="H450" s="332"/>
      <c r="I450" s="332"/>
      <c r="J450" s="350">
        <f t="shared" si="6"/>
        <v>0</v>
      </c>
      <c r="K450" s="350"/>
      <c r="L450" s="333"/>
      <c r="M450" s="333"/>
      <c r="N450" s="332"/>
      <c r="O450" s="332"/>
      <c r="P450" s="332"/>
      <c r="Q450" s="332"/>
      <c r="R450" s="334"/>
    </row>
    <row r="451" spans="1:18" s="335" customFormat="1">
      <c r="A451" s="332"/>
      <c r="B451" s="332"/>
      <c r="C451" s="332"/>
      <c r="D451" s="332"/>
      <c r="E451" s="332"/>
      <c r="F451" s="332"/>
      <c r="G451" s="332"/>
      <c r="H451" s="332"/>
      <c r="I451" s="332"/>
      <c r="J451" s="350">
        <f t="shared" si="6"/>
        <v>0</v>
      </c>
      <c r="K451" s="350"/>
      <c r="L451" s="333"/>
      <c r="M451" s="333"/>
      <c r="N451" s="332"/>
      <c r="O451" s="332"/>
      <c r="P451" s="332"/>
      <c r="Q451" s="332"/>
      <c r="R451" s="334"/>
    </row>
    <row r="452" spans="1:18" s="335" customFormat="1">
      <c r="A452" s="332"/>
      <c r="B452" s="332"/>
      <c r="C452" s="332"/>
      <c r="D452" s="332"/>
      <c r="E452" s="332"/>
      <c r="F452" s="332"/>
      <c r="G452" s="332"/>
      <c r="H452" s="332"/>
      <c r="I452" s="332"/>
      <c r="J452" s="350">
        <f t="shared" si="6"/>
        <v>0</v>
      </c>
      <c r="K452" s="350"/>
      <c r="L452" s="333"/>
      <c r="M452" s="333"/>
      <c r="N452" s="332"/>
      <c r="O452" s="332"/>
      <c r="P452" s="332"/>
      <c r="Q452" s="332"/>
      <c r="R452" s="334"/>
    </row>
    <row r="453" spans="1:18" s="335" customFormat="1">
      <c r="A453" s="332"/>
      <c r="B453" s="332"/>
      <c r="C453" s="332"/>
      <c r="D453" s="332"/>
      <c r="E453" s="332"/>
      <c r="F453" s="332"/>
      <c r="G453" s="332"/>
      <c r="H453" s="332"/>
      <c r="I453" s="332"/>
      <c r="J453" s="350">
        <f t="shared" si="6"/>
        <v>0</v>
      </c>
      <c r="K453" s="350"/>
      <c r="L453" s="333"/>
      <c r="M453" s="333"/>
      <c r="N453" s="332"/>
      <c r="O453" s="332"/>
      <c r="P453" s="332"/>
      <c r="Q453" s="332"/>
      <c r="R453" s="334"/>
    </row>
    <row r="454" spans="1:18" s="335" customFormat="1">
      <c r="A454" s="332"/>
      <c r="B454" s="332"/>
      <c r="C454" s="332"/>
      <c r="D454" s="332"/>
      <c r="E454" s="332"/>
      <c r="F454" s="332"/>
      <c r="G454" s="332"/>
      <c r="H454" s="332"/>
      <c r="I454" s="332"/>
      <c r="J454" s="350">
        <f t="shared" si="6"/>
        <v>0</v>
      </c>
      <c r="K454" s="350"/>
      <c r="L454" s="333"/>
      <c r="M454" s="333"/>
      <c r="N454" s="332"/>
      <c r="O454" s="332"/>
      <c r="P454" s="332"/>
      <c r="Q454" s="332"/>
      <c r="R454" s="334"/>
    </row>
    <row r="455" spans="1:18" s="335" customFormat="1">
      <c r="A455" s="332"/>
      <c r="B455" s="332"/>
      <c r="C455" s="332"/>
      <c r="D455" s="332"/>
      <c r="E455" s="332"/>
      <c r="F455" s="332"/>
      <c r="G455" s="332"/>
      <c r="H455" s="332"/>
      <c r="I455" s="332"/>
      <c r="J455" s="350">
        <f t="shared" si="6"/>
        <v>0</v>
      </c>
      <c r="K455" s="350"/>
      <c r="L455" s="333"/>
      <c r="M455" s="333"/>
      <c r="N455" s="332"/>
      <c r="O455" s="332"/>
      <c r="P455" s="332"/>
      <c r="Q455" s="332"/>
      <c r="R455" s="334"/>
    </row>
    <row r="456" spans="1:18" s="335" customFormat="1">
      <c r="A456" s="332"/>
      <c r="B456" s="332"/>
      <c r="C456" s="332"/>
      <c r="D456" s="332"/>
      <c r="E456" s="332"/>
      <c r="F456" s="332"/>
      <c r="G456" s="332"/>
      <c r="H456" s="332"/>
      <c r="I456" s="332"/>
      <c r="J456" s="350">
        <f t="shared" si="6"/>
        <v>0</v>
      </c>
      <c r="K456" s="350"/>
      <c r="L456" s="333"/>
      <c r="M456" s="333"/>
      <c r="N456" s="332"/>
      <c r="O456" s="332"/>
      <c r="P456" s="332"/>
      <c r="Q456" s="332"/>
      <c r="R456" s="334"/>
    </row>
    <row r="457" spans="1:18" s="335" customFormat="1">
      <c r="A457" s="332"/>
      <c r="B457" s="332"/>
      <c r="C457" s="332"/>
      <c r="D457" s="332"/>
      <c r="E457" s="332"/>
      <c r="F457" s="332"/>
      <c r="G457" s="332"/>
      <c r="H457" s="332"/>
      <c r="I457" s="332"/>
      <c r="J457" s="350">
        <f t="shared" si="6"/>
        <v>0</v>
      </c>
      <c r="K457" s="350"/>
      <c r="L457" s="333"/>
      <c r="M457" s="333"/>
      <c r="N457" s="332"/>
      <c r="O457" s="332"/>
      <c r="P457" s="332"/>
      <c r="Q457" s="332"/>
      <c r="R457" s="334"/>
    </row>
    <row r="458" spans="1:18" s="335" customFormat="1">
      <c r="A458" s="332"/>
      <c r="B458" s="332"/>
      <c r="C458" s="332"/>
      <c r="D458" s="332"/>
      <c r="E458" s="332"/>
      <c r="F458" s="332"/>
      <c r="G458" s="332"/>
      <c r="H458" s="332"/>
      <c r="I458" s="332"/>
      <c r="J458" s="350">
        <f t="shared" si="6"/>
        <v>0</v>
      </c>
      <c r="K458" s="350"/>
      <c r="L458" s="333"/>
      <c r="M458" s="333"/>
      <c r="N458" s="332"/>
      <c r="O458" s="332"/>
      <c r="P458" s="332"/>
      <c r="Q458" s="332"/>
      <c r="R458" s="334"/>
    </row>
    <row r="459" spans="1:18" s="335" customFormat="1">
      <c r="A459" s="332"/>
      <c r="B459" s="332"/>
      <c r="C459" s="332"/>
      <c r="D459" s="332"/>
      <c r="E459" s="332"/>
      <c r="F459" s="332"/>
      <c r="G459" s="332"/>
      <c r="H459" s="332"/>
      <c r="I459" s="332"/>
      <c r="J459" s="350">
        <f t="shared" si="6"/>
        <v>0</v>
      </c>
      <c r="K459" s="350"/>
      <c r="L459" s="333"/>
      <c r="M459" s="333"/>
      <c r="N459" s="332"/>
      <c r="O459" s="332"/>
      <c r="P459" s="332"/>
      <c r="Q459" s="332"/>
      <c r="R459" s="334"/>
    </row>
    <row r="460" spans="1:18" s="335" customFormat="1">
      <c r="A460" s="332"/>
      <c r="B460" s="332"/>
      <c r="C460" s="332"/>
      <c r="D460" s="332"/>
      <c r="E460" s="332"/>
      <c r="F460" s="332"/>
      <c r="G460" s="332"/>
      <c r="H460" s="332"/>
      <c r="I460" s="332"/>
      <c r="J460" s="350">
        <f t="shared" si="0"/>
        <v>0</v>
      </c>
      <c r="K460" s="350"/>
      <c r="L460" s="333"/>
      <c r="M460" s="333"/>
      <c r="N460" s="332"/>
      <c r="O460" s="332"/>
      <c r="P460" s="332"/>
      <c r="Q460" s="332"/>
      <c r="R460" s="334"/>
    </row>
    <row r="461" spans="1:18" s="335" customFormat="1">
      <c r="A461" s="332"/>
      <c r="B461" s="332"/>
      <c r="C461" s="332"/>
      <c r="D461" s="332"/>
      <c r="E461" s="332"/>
      <c r="F461" s="332"/>
      <c r="G461" s="332"/>
      <c r="H461" s="332"/>
      <c r="I461" s="332"/>
      <c r="J461" s="350">
        <f t="shared" si="0"/>
        <v>0</v>
      </c>
      <c r="K461" s="350"/>
      <c r="L461" s="333"/>
      <c r="M461" s="333"/>
      <c r="N461" s="332"/>
      <c r="O461" s="332"/>
      <c r="P461" s="332"/>
      <c r="Q461" s="332"/>
      <c r="R461" s="334"/>
    </row>
    <row r="462" spans="1:18" s="335" customFormat="1">
      <c r="A462" s="332"/>
      <c r="B462" s="332"/>
      <c r="C462" s="332"/>
      <c r="D462" s="332"/>
      <c r="E462" s="332"/>
      <c r="F462" s="332"/>
      <c r="G462" s="332"/>
      <c r="H462" s="332"/>
      <c r="I462" s="332"/>
      <c r="J462" s="350">
        <f t="shared" si="0"/>
        <v>0</v>
      </c>
      <c r="K462" s="350"/>
      <c r="L462" s="333"/>
      <c r="M462" s="333"/>
      <c r="N462" s="332"/>
      <c r="O462" s="332"/>
      <c r="P462" s="332"/>
      <c r="Q462" s="332"/>
      <c r="R462" s="334"/>
    </row>
    <row r="463" spans="1:18" s="335" customFormat="1">
      <c r="A463" s="332"/>
      <c r="B463" s="332"/>
      <c r="C463" s="332"/>
      <c r="D463" s="332"/>
      <c r="E463" s="332"/>
      <c r="F463" s="332"/>
      <c r="G463" s="332"/>
      <c r="H463" s="332"/>
      <c r="I463" s="332"/>
      <c r="J463" s="350">
        <f t="shared" si="0"/>
        <v>0</v>
      </c>
      <c r="K463" s="350"/>
      <c r="L463" s="333"/>
      <c r="M463" s="333"/>
      <c r="N463" s="332"/>
      <c r="O463" s="332"/>
      <c r="P463" s="332"/>
      <c r="Q463" s="332"/>
      <c r="R463" s="334"/>
    </row>
    <row r="464" spans="1:18" s="335" customFormat="1">
      <c r="A464" s="332"/>
      <c r="B464" s="332"/>
      <c r="C464" s="332"/>
      <c r="D464" s="332"/>
      <c r="E464" s="332"/>
      <c r="F464" s="332"/>
      <c r="G464" s="332"/>
      <c r="H464" s="332"/>
      <c r="I464" s="332"/>
      <c r="J464" s="350">
        <f t="shared" si="0"/>
        <v>0</v>
      </c>
      <c r="K464" s="350"/>
      <c r="L464" s="333"/>
      <c r="M464" s="333"/>
      <c r="N464" s="332"/>
      <c r="O464" s="332"/>
      <c r="P464" s="332"/>
      <c r="Q464" s="332"/>
      <c r="R464" s="334"/>
    </row>
    <row r="465" spans="1:18" s="335" customFormat="1">
      <c r="A465" s="332"/>
      <c r="B465" s="332"/>
      <c r="C465" s="332"/>
      <c r="D465" s="332"/>
      <c r="E465" s="332"/>
      <c r="F465" s="332"/>
      <c r="G465" s="332"/>
      <c r="H465" s="332"/>
      <c r="I465" s="332"/>
      <c r="J465" s="350">
        <f t="shared" ref="J465:J476" si="7">LEN(I465)</f>
        <v>0</v>
      </c>
      <c r="K465" s="350"/>
      <c r="L465" s="333"/>
      <c r="M465" s="333"/>
      <c r="N465" s="332"/>
      <c r="O465" s="332"/>
      <c r="P465" s="332"/>
      <c r="Q465" s="332"/>
      <c r="R465" s="334"/>
    </row>
    <row r="466" spans="1:18" s="335" customFormat="1">
      <c r="A466" s="332"/>
      <c r="B466" s="332"/>
      <c r="C466" s="332"/>
      <c r="D466" s="332"/>
      <c r="E466" s="332"/>
      <c r="F466" s="332"/>
      <c r="G466" s="332"/>
      <c r="H466" s="332"/>
      <c r="I466" s="332"/>
      <c r="J466" s="350">
        <f t="shared" si="7"/>
        <v>0</v>
      </c>
      <c r="K466" s="350"/>
      <c r="L466" s="333"/>
      <c r="M466" s="333"/>
      <c r="N466" s="332"/>
      <c r="O466" s="332"/>
      <c r="P466" s="332"/>
      <c r="Q466" s="332"/>
      <c r="R466" s="334"/>
    </row>
    <row r="467" spans="1:18" s="335" customFormat="1">
      <c r="A467" s="332"/>
      <c r="B467" s="332"/>
      <c r="C467" s="332"/>
      <c r="D467" s="332"/>
      <c r="E467" s="332"/>
      <c r="F467" s="332"/>
      <c r="G467" s="332"/>
      <c r="H467" s="332"/>
      <c r="I467" s="332"/>
      <c r="J467" s="350">
        <f t="shared" si="7"/>
        <v>0</v>
      </c>
      <c r="K467" s="350"/>
      <c r="L467" s="333"/>
      <c r="M467" s="333"/>
      <c r="N467" s="332"/>
      <c r="O467" s="332"/>
      <c r="P467" s="332"/>
      <c r="Q467" s="332"/>
      <c r="R467" s="334"/>
    </row>
    <row r="468" spans="1:18" s="335" customFormat="1">
      <c r="A468" s="332"/>
      <c r="B468" s="332"/>
      <c r="C468" s="332"/>
      <c r="D468" s="332"/>
      <c r="E468" s="332"/>
      <c r="F468" s="332"/>
      <c r="G468" s="332"/>
      <c r="H468" s="332"/>
      <c r="I468" s="332"/>
      <c r="J468" s="350">
        <f t="shared" si="7"/>
        <v>0</v>
      </c>
      <c r="K468" s="350"/>
      <c r="L468" s="333"/>
      <c r="M468" s="333"/>
      <c r="N468" s="332"/>
      <c r="O468" s="332"/>
      <c r="P468" s="332"/>
      <c r="Q468" s="332"/>
      <c r="R468" s="334"/>
    </row>
    <row r="469" spans="1:18" s="335" customFormat="1">
      <c r="A469" s="332"/>
      <c r="B469" s="332"/>
      <c r="C469" s="332"/>
      <c r="D469" s="332"/>
      <c r="E469" s="332"/>
      <c r="F469" s="332"/>
      <c r="G469" s="332"/>
      <c r="H469" s="332"/>
      <c r="I469" s="332"/>
      <c r="J469" s="350">
        <f t="shared" si="7"/>
        <v>0</v>
      </c>
      <c r="K469" s="350"/>
      <c r="L469" s="333"/>
      <c r="M469" s="333"/>
      <c r="N469" s="332"/>
      <c r="O469" s="332"/>
      <c r="P469" s="332"/>
      <c r="Q469" s="332"/>
      <c r="R469" s="334"/>
    </row>
    <row r="470" spans="1:18" s="335" customFormat="1">
      <c r="A470" s="332"/>
      <c r="B470" s="332"/>
      <c r="C470" s="332"/>
      <c r="D470" s="332"/>
      <c r="E470" s="332"/>
      <c r="F470" s="332"/>
      <c r="G470" s="332"/>
      <c r="H470" s="332"/>
      <c r="I470" s="332"/>
      <c r="J470" s="350">
        <f t="shared" si="7"/>
        <v>0</v>
      </c>
      <c r="K470" s="350"/>
      <c r="L470" s="333"/>
      <c r="M470" s="333"/>
      <c r="N470" s="332"/>
      <c r="O470" s="332"/>
      <c r="P470" s="332"/>
      <c r="Q470" s="332"/>
      <c r="R470" s="334"/>
    </row>
    <row r="471" spans="1:18" s="335" customFormat="1">
      <c r="A471" s="332"/>
      <c r="B471" s="332"/>
      <c r="C471" s="332"/>
      <c r="D471" s="332"/>
      <c r="E471" s="332"/>
      <c r="F471" s="332"/>
      <c r="G471" s="332"/>
      <c r="H471" s="332"/>
      <c r="I471" s="332"/>
      <c r="J471" s="350">
        <f t="shared" si="7"/>
        <v>0</v>
      </c>
      <c r="K471" s="350"/>
      <c r="L471" s="333"/>
      <c r="M471" s="333"/>
      <c r="N471" s="332"/>
      <c r="O471" s="332"/>
      <c r="P471" s="332"/>
      <c r="Q471" s="332"/>
      <c r="R471" s="334"/>
    </row>
    <row r="472" spans="1:18" s="335" customFormat="1">
      <c r="A472" s="332"/>
      <c r="B472" s="332"/>
      <c r="C472" s="332"/>
      <c r="D472" s="332"/>
      <c r="E472" s="332"/>
      <c r="F472" s="332"/>
      <c r="G472" s="332"/>
      <c r="H472" s="332"/>
      <c r="I472" s="332"/>
      <c r="J472" s="350">
        <f t="shared" si="7"/>
        <v>0</v>
      </c>
      <c r="K472" s="350"/>
      <c r="L472" s="333"/>
      <c r="M472" s="333"/>
      <c r="N472" s="332"/>
      <c r="O472" s="332"/>
      <c r="P472" s="332"/>
      <c r="Q472" s="332"/>
      <c r="R472" s="334"/>
    </row>
    <row r="473" spans="1:18" s="335" customFormat="1">
      <c r="A473" s="332"/>
      <c r="B473" s="332"/>
      <c r="C473" s="332"/>
      <c r="D473" s="332"/>
      <c r="E473" s="332"/>
      <c r="F473" s="332"/>
      <c r="G473" s="332"/>
      <c r="H473" s="332"/>
      <c r="I473" s="332"/>
      <c r="J473" s="350">
        <f t="shared" si="7"/>
        <v>0</v>
      </c>
      <c r="K473" s="350"/>
      <c r="L473" s="333"/>
      <c r="M473" s="333"/>
      <c r="N473" s="332"/>
      <c r="O473" s="332"/>
      <c r="P473" s="332"/>
      <c r="Q473" s="332"/>
      <c r="R473" s="334"/>
    </row>
    <row r="474" spans="1:18" s="335" customFormat="1">
      <c r="A474" s="332"/>
      <c r="B474" s="332"/>
      <c r="C474" s="332"/>
      <c r="D474" s="332"/>
      <c r="E474" s="332"/>
      <c r="F474" s="332"/>
      <c r="G474" s="332"/>
      <c r="H474" s="332"/>
      <c r="I474" s="332"/>
      <c r="J474" s="350">
        <f t="shared" si="7"/>
        <v>0</v>
      </c>
      <c r="K474" s="350"/>
      <c r="L474" s="333"/>
      <c r="M474" s="333"/>
      <c r="N474" s="332"/>
      <c r="O474" s="332"/>
      <c r="P474" s="332"/>
      <c r="Q474" s="332"/>
      <c r="R474" s="334"/>
    </row>
    <row r="475" spans="1:18" s="335" customFormat="1">
      <c r="A475" s="332"/>
      <c r="B475" s="332"/>
      <c r="C475" s="332"/>
      <c r="D475" s="332"/>
      <c r="E475" s="332"/>
      <c r="F475" s="332"/>
      <c r="G475" s="332"/>
      <c r="H475" s="332"/>
      <c r="I475" s="332"/>
      <c r="J475" s="350">
        <f t="shared" si="7"/>
        <v>0</v>
      </c>
      <c r="K475" s="350"/>
      <c r="L475" s="333"/>
      <c r="M475" s="333"/>
      <c r="N475" s="332"/>
      <c r="O475" s="332"/>
      <c r="P475" s="332"/>
      <c r="Q475" s="332"/>
      <c r="R475" s="334"/>
    </row>
    <row r="476" spans="1:18" s="335" customFormat="1">
      <c r="A476" s="332"/>
      <c r="B476" s="332"/>
      <c r="C476" s="332"/>
      <c r="D476" s="332"/>
      <c r="E476" s="332"/>
      <c r="F476" s="332"/>
      <c r="G476" s="332"/>
      <c r="H476" s="332"/>
      <c r="I476" s="332"/>
      <c r="J476" s="350">
        <f t="shared" si="7"/>
        <v>0</v>
      </c>
      <c r="K476" s="350"/>
      <c r="L476" s="333"/>
      <c r="M476" s="333"/>
      <c r="N476" s="332"/>
      <c r="O476" s="332"/>
      <c r="P476" s="332"/>
      <c r="Q476" s="332"/>
      <c r="R476" s="334"/>
    </row>
    <row r="477" spans="1:18" s="335" customFormat="1">
      <c r="A477" s="332"/>
      <c r="B477" s="332"/>
      <c r="C477" s="332"/>
      <c r="D477" s="332"/>
      <c r="E477" s="332"/>
      <c r="F477" s="332"/>
      <c r="G477" s="332"/>
      <c r="H477" s="332"/>
      <c r="I477" s="332"/>
      <c r="J477" s="350">
        <f t="shared" si="0"/>
        <v>0</v>
      </c>
      <c r="K477" s="350"/>
      <c r="L477" s="333"/>
      <c r="M477" s="333"/>
      <c r="N477" s="332"/>
      <c r="O477" s="332"/>
      <c r="P477" s="332"/>
      <c r="Q477" s="332"/>
      <c r="R477" s="334"/>
    </row>
    <row r="478" spans="1:18" s="335" customFormat="1">
      <c r="A478" s="332"/>
      <c r="B478" s="332"/>
      <c r="C478" s="332"/>
      <c r="D478" s="332"/>
      <c r="E478" s="332"/>
      <c r="F478" s="332"/>
      <c r="G478" s="332"/>
      <c r="H478" s="332"/>
      <c r="I478" s="332"/>
      <c r="J478" s="350">
        <f t="shared" si="0"/>
        <v>0</v>
      </c>
      <c r="K478" s="350"/>
      <c r="L478" s="333"/>
      <c r="M478" s="333"/>
      <c r="N478" s="332"/>
      <c r="O478" s="332"/>
      <c r="P478" s="332"/>
      <c r="Q478" s="332"/>
      <c r="R478" s="334"/>
    </row>
    <row r="479" spans="1:18" s="335" customFormat="1">
      <c r="A479" s="332"/>
      <c r="B479" s="332"/>
      <c r="C479" s="332"/>
      <c r="D479" s="332"/>
      <c r="E479" s="332"/>
      <c r="F479" s="332"/>
      <c r="G479" s="332"/>
      <c r="H479" s="332"/>
      <c r="I479" s="332"/>
      <c r="J479" s="350">
        <f t="shared" si="0"/>
        <v>0</v>
      </c>
      <c r="K479" s="350"/>
      <c r="L479" s="333"/>
      <c r="M479" s="333"/>
      <c r="N479" s="332"/>
      <c r="O479" s="332"/>
      <c r="P479" s="332"/>
      <c r="Q479" s="332"/>
      <c r="R479" s="334"/>
    </row>
    <row r="480" spans="1:18" s="335" customFormat="1">
      <c r="A480" s="332"/>
      <c r="B480" s="332"/>
      <c r="C480" s="332"/>
      <c r="D480" s="332"/>
      <c r="E480" s="332"/>
      <c r="F480" s="332"/>
      <c r="G480" s="332"/>
      <c r="H480" s="332"/>
      <c r="I480" s="332"/>
      <c r="J480" s="350">
        <f t="shared" si="0"/>
        <v>0</v>
      </c>
      <c r="K480" s="350"/>
      <c r="L480" s="333"/>
      <c r="M480" s="333"/>
      <c r="N480" s="332"/>
      <c r="O480" s="332"/>
      <c r="P480" s="332"/>
      <c r="Q480" s="332"/>
      <c r="R480" s="334"/>
    </row>
    <row r="481" spans="1:18" s="335" customFormat="1">
      <c r="A481" s="332"/>
      <c r="B481" s="332"/>
      <c r="C481" s="332"/>
      <c r="D481" s="332"/>
      <c r="E481" s="332"/>
      <c r="F481" s="332"/>
      <c r="G481" s="332"/>
      <c r="H481" s="332"/>
      <c r="I481" s="332"/>
      <c r="J481" s="350">
        <f t="shared" si="0"/>
        <v>0</v>
      </c>
      <c r="K481" s="350"/>
      <c r="L481" s="333"/>
      <c r="M481" s="333"/>
      <c r="N481" s="332"/>
      <c r="O481" s="332"/>
      <c r="P481" s="332"/>
      <c r="Q481" s="332"/>
      <c r="R481" s="334"/>
    </row>
    <row r="482" spans="1:18" s="335" customFormat="1">
      <c r="A482" s="332"/>
      <c r="B482" s="332"/>
      <c r="C482" s="332"/>
      <c r="D482" s="332"/>
      <c r="E482" s="332"/>
      <c r="F482" s="332"/>
      <c r="G482" s="332"/>
      <c r="H482" s="332"/>
      <c r="I482" s="332"/>
      <c r="J482" s="350">
        <f t="shared" si="0"/>
        <v>0</v>
      </c>
      <c r="K482" s="350"/>
      <c r="L482" s="333"/>
      <c r="M482" s="333"/>
      <c r="N482" s="332"/>
      <c r="O482" s="332"/>
      <c r="P482" s="332"/>
      <c r="Q482" s="332"/>
      <c r="R482" s="334"/>
    </row>
    <row r="483" spans="1:18" s="335" customFormat="1">
      <c r="A483" s="332"/>
      <c r="B483" s="332"/>
      <c r="C483" s="332"/>
      <c r="D483" s="332"/>
      <c r="E483" s="332"/>
      <c r="F483" s="332"/>
      <c r="G483" s="332"/>
      <c r="H483" s="332"/>
      <c r="I483" s="332"/>
      <c r="J483" s="350">
        <f t="shared" si="0"/>
        <v>0</v>
      </c>
      <c r="K483" s="350"/>
      <c r="L483" s="333"/>
      <c r="M483" s="333"/>
      <c r="N483" s="332"/>
      <c r="O483" s="332"/>
      <c r="P483" s="332"/>
      <c r="Q483" s="332"/>
      <c r="R483" s="334"/>
    </row>
    <row r="484" spans="1:18" s="335" customFormat="1">
      <c r="A484" s="332"/>
      <c r="B484" s="332"/>
      <c r="C484" s="332"/>
      <c r="D484" s="332"/>
      <c r="E484" s="332"/>
      <c r="F484" s="332"/>
      <c r="G484" s="332"/>
      <c r="H484" s="332"/>
      <c r="I484" s="332"/>
      <c r="J484" s="350">
        <f t="shared" si="0"/>
        <v>0</v>
      </c>
      <c r="K484" s="350"/>
      <c r="L484" s="333"/>
      <c r="M484" s="333"/>
      <c r="N484" s="332"/>
      <c r="O484" s="332"/>
      <c r="P484" s="332"/>
      <c r="Q484" s="332"/>
      <c r="R484" s="334"/>
    </row>
    <row r="485" spans="1:18" s="335" customFormat="1">
      <c r="A485" s="332"/>
      <c r="B485" s="332"/>
      <c r="C485" s="332"/>
      <c r="D485" s="332"/>
      <c r="E485" s="332"/>
      <c r="F485" s="332"/>
      <c r="G485" s="332"/>
      <c r="H485" s="332"/>
      <c r="I485" s="332"/>
      <c r="J485" s="350">
        <f t="shared" si="0"/>
        <v>0</v>
      </c>
      <c r="K485" s="350"/>
      <c r="L485" s="333"/>
      <c r="M485" s="333"/>
      <c r="N485" s="332"/>
      <c r="O485" s="332"/>
      <c r="P485" s="332"/>
      <c r="Q485" s="332"/>
      <c r="R485" s="334"/>
    </row>
    <row r="486" spans="1:18" s="335" customFormat="1">
      <c r="A486" s="332"/>
      <c r="B486" s="332"/>
      <c r="C486" s="332"/>
      <c r="D486" s="332"/>
      <c r="E486" s="332"/>
      <c r="F486" s="332"/>
      <c r="G486" s="332"/>
      <c r="H486" s="332"/>
      <c r="I486" s="332"/>
      <c r="J486" s="350">
        <f t="shared" si="0"/>
        <v>0</v>
      </c>
      <c r="K486" s="350"/>
      <c r="L486" s="333"/>
      <c r="M486" s="333"/>
      <c r="N486" s="332"/>
      <c r="O486" s="332"/>
      <c r="P486" s="332"/>
      <c r="Q486" s="332"/>
      <c r="R486" s="334"/>
    </row>
    <row r="487" spans="1:18" s="335" customFormat="1">
      <c r="A487" s="332"/>
      <c r="B487" s="332"/>
      <c r="C487" s="332"/>
      <c r="D487" s="332"/>
      <c r="E487" s="332"/>
      <c r="F487" s="332"/>
      <c r="G487" s="332"/>
      <c r="H487" s="332"/>
      <c r="I487" s="332"/>
      <c r="J487" s="350">
        <f t="shared" si="0"/>
        <v>0</v>
      </c>
      <c r="K487" s="350"/>
      <c r="L487" s="333"/>
      <c r="M487" s="333"/>
      <c r="N487" s="332"/>
      <c r="O487" s="332"/>
      <c r="P487" s="332"/>
      <c r="Q487" s="332"/>
      <c r="R487" s="334"/>
    </row>
    <row r="488" spans="1:18" s="335" customFormat="1">
      <c r="A488" s="332"/>
      <c r="B488" s="332"/>
      <c r="C488" s="332"/>
      <c r="D488" s="332"/>
      <c r="E488" s="332"/>
      <c r="F488" s="332"/>
      <c r="G488" s="332"/>
      <c r="H488" s="332"/>
      <c r="I488" s="332"/>
      <c r="J488" s="350">
        <f t="shared" si="0"/>
        <v>0</v>
      </c>
      <c r="K488" s="350"/>
      <c r="L488" s="333"/>
      <c r="M488" s="333"/>
      <c r="N488" s="332"/>
      <c r="O488" s="332"/>
      <c r="P488" s="332"/>
      <c r="Q488" s="332"/>
      <c r="R488" s="334"/>
    </row>
    <row r="489" spans="1:18" s="335" customFormat="1">
      <c r="A489" s="332"/>
      <c r="B489" s="332"/>
      <c r="C489" s="332"/>
      <c r="D489" s="332"/>
      <c r="E489" s="332"/>
      <c r="F489" s="332"/>
      <c r="G489" s="332"/>
      <c r="H489" s="332"/>
      <c r="I489" s="332"/>
      <c r="J489" s="350">
        <f t="shared" si="0"/>
        <v>0</v>
      </c>
      <c r="K489" s="350"/>
      <c r="L489" s="333"/>
      <c r="M489" s="333"/>
      <c r="N489" s="332"/>
      <c r="O489" s="332"/>
      <c r="P489" s="332"/>
      <c r="Q489" s="332"/>
      <c r="R489" s="334"/>
    </row>
    <row r="490" spans="1:18" s="335" customFormat="1">
      <c r="A490" s="332"/>
      <c r="B490" s="332"/>
      <c r="C490" s="332"/>
      <c r="D490" s="332"/>
      <c r="E490" s="332"/>
      <c r="F490" s="332"/>
      <c r="G490" s="332"/>
      <c r="H490" s="332"/>
      <c r="I490" s="332"/>
      <c r="J490" s="350">
        <f t="shared" si="0"/>
        <v>0</v>
      </c>
      <c r="K490" s="350"/>
      <c r="L490" s="333"/>
      <c r="M490" s="333"/>
      <c r="N490" s="332"/>
      <c r="O490" s="332"/>
      <c r="P490" s="332"/>
      <c r="Q490" s="332"/>
      <c r="R490" s="334"/>
    </row>
    <row r="491" spans="1:18" s="335" customFormat="1">
      <c r="A491" s="332"/>
      <c r="B491" s="332"/>
      <c r="C491" s="332"/>
      <c r="D491" s="332"/>
      <c r="E491" s="332"/>
      <c r="F491" s="332"/>
      <c r="G491" s="332"/>
      <c r="H491" s="332"/>
      <c r="I491" s="332"/>
      <c r="J491" s="350">
        <f t="shared" si="0"/>
        <v>0</v>
      </c>
      <c r="K491" s="350"/>
      <c r="L491" s="333"/>
      <c r="M491" s="333"/>
      <c r="N491" s="332"/>
      <c r="O491" s="332"/>
      <c r="P491" s="332"/>
      <c r="Q491" s="332"/>
      <c r="R491" s="334"/>
    </row>
    <row r="492" spans="1:18" s="335" customFormat="1">
      <c r="A492" s="332"/>
      <c r="B492" s="332"/>
      <c r="C492" s="332"/>
      <c r="D492" s="332"/>
      <c r="E492" s="332"/>
      <c r="F492" s="332"/>
      <c r="G492" s="332"/>
      <c r="H492" s="332"/>
      <c r="I492" s="332"/>
      <c r="J492" s="350">
        <f t="shared" si="0"/>
        <v>0</v>
      </c>
      <c r="K492" s="350"/>
      <c r="L492" s="333"/>
      <c r="M492" s="333"/>
      <c r="N492" s="332"/>
      <c r="O492" s="332"/>
      <c r="P492" s="332"/>
      <c r="Q492" s="332"/>
      <c r="R492" s="334"/>
    </row>
    <row r="493" spans="1:18" s="335" customFormat="1">
      <c r="A493" s="332"/>
      <c r="B493" s="332"/>
      <c r="C493" s="332"/>
      <c r="D493" s="332"/>
      <c r="E493" s="332"/>
      <c r="F493" s="332"/>
      <c r="G493" s="332"/>
      <c r="H493" s="332"/>
      <c r="I493" s="332"/>
      <c r="J493" s="350">
        <f t="shared" si="0"/>
        <v>0</v>
      </c>
      <c r="K493" s="350"/>
      <c r="L493" s="333"/>
      <c r="M493" s="333"/>
      <c r="N493" s="332"/>
      <c r="O493" s="332"/>
      <c r="P493" s="332"/>
      <c r="Q493" s="332"/>
      <c r="R493" s="334"/>
    </row>
    <row r="494" spans="1:18" s="335" customFormat="1">
      <c r="A494" s="332"/>
      <c r="B494" s="332"/>
      <c r="C494" s="332"/>
      <c r="D494" s="332"/>
      <c r="E494" s="332"/>
      <c r="F494" s="332"/>
      <c r="G494" s="332"/>
      <c r="H494" s="332"/>
      <c r="I494" s="332"/>
      <c r="J494" s="350">
        <f t="shared" si="0"/>
        <v>0</v>
      </c>
      <c r="K494" s="350"/>
      <c r="L494" s="333"/>
      <c r="M494" s="333"/>
      <c r="N494" s="332"/>
      <c r="O494" s="332"/>
      <c r="P494" s="332"/>
      <c r="Q494" s="332"/>
      <c r="R494" s="334"/>
    </row>
    <row r="495" spans="1:18" s="335" customFormat="1">
      <c r="A495" s="332"/>
      <c r="B495" s="332"/>
      <c r="C495" s="332"/>
      <c r="D495" s="332"/>
      <c r="E495" s="332"/>
      <c r="F495" s="332"/>
      <c r="G495" s="332"/>
      <c r="H495" s="332"/>
      <c r="I495" s="332"/>
      <c r="J495" s="350">
        <f t="shared" si="0"/>
        <v>0</v>
      </c>
      <c r="K495" s="350"/>
      <c r="L495" s="333"/>
      <c r="M495" s="333"/>
      <c r="N495" s="332"/>
      <c r="O495" s="332"/>
      <c r="P495" s="332"/>
      <c r="Q495" s="332"/>
      <c r="R495" s="334"/>
    </row>
    <row r="496" spans="1:18" s="335" customFormat="1">
      <c r="A496" s="332"/>
      <c r="B496" s="332"/>
      <c r="C496" s="332"/>
      <c r="D496" s="332"/>
      <c r="E496" s="332"/>
      <c r="F496" s="332"/>
      <c r="G496" s="332"/>
      <c r="H496" s="332"/>
      <c r="I496" s="332"/>
      <c r="J496" s="350">
        <f t="shared" si="0"/>
        <v>0</v>
      </c>
      <c r="K496" s="350"/>
      <c r="L496" s="333"/>
      <c r="M496" s="333"/>
      <c r="N496" s="332"/>
      <c r="O496" s="332"/>
      <c r="P496" s="332"/>
      <c r="Q496" s="332"/>
      <c r="R496" s="334"/>
    </row>
    <row r="497" spans="1:18" s="335" customFormat="1">
      <c r="A497" s="332"/>
      <c r="B497" s="332"/>
      <c r="C497" s="332"/>
      <c r="D497" s="331"/>
      <c r="E497" s="332"/>
      <c r="F497" s="332"/>
      <c r="G497" s="332"/>
      <c r="H497" s="332"/>
      <c r="I497" s="332"/>
      <c r="J497" s="350">
        <f t="shared" si="0"/>
        <v>0</v>
      </c>
      <c r="K497" s="350"/>
      <c r="L497" s="333"/>
      <c r="M497" s="333"/>
      <c r="N497" s="332"/>
      <c r="O497" s="332"/>
      <c r="P497" s="332"/>
      <c r="Q497" s="332"/>
      <c r="R497" s="334"/>
    </row>
    <row r="498" spans="1:18" s="335" customFormat="1">
      <c r="A498" s="332"/>
      <c r="B498" s="332"/>
      <c r="C498" s="332"/>
      <c r="D498" s="331"/>
      <c r="E498" s="332"/>
      <c r="F498" s="332"/>
      <c r="G498" s="332"/>
      <c r="H498" s="332"/>
      <c r="I498" s="332"/>
      <c r="J498" s="350">
        <f t="shared" si="0"/>
        <v>0</v>
      </c>
      <c r="K498" s="350"/>
      <c r="L498" s="333"/>
      <c r="M498" s="333"/>
      <c r="N498" s="332"/>
      <c r="O498" s="332"/>
      <c r="P498" s="332"/>
      <c r="Q498" s="332"/>
      <c r="R498" s="334"/>
    </row>
    <row r="499" spans="1:18" s="335" customFormat="1">
      <c r="A499" s="332"/>
      <c r="B499" s="332"/>
      <c r="C499" s="332"/>
      <c r="D499" s="331"/>
      <c r="E499" s="332"/>
      <c r="F499" s="332"/>
      <c r="G499" s="332"/>
      <c r="H499" s="332"/>
      <c r="I499" s="332"/>
      <c r="J499" s="350">
        <f t="shared" si="0"/>
        <v>0</v>
      </c>
      <c r="K499" s="350"/>
      <c r="L499" s="333"/>
      <c r="M499" s="333"/>
      <c r="N499" s="332"/>
      <c r="O499" s="332"/>
      <c r="P499" s="332"/>
      <c r="Q499" s="332"/>
      <c r="R499" s="334"/>
    </row>
    <row r="500" spans="1:18" s="335" customFormat="1" ht="23.25" customHeight="1">
      <c r="A500" s="332"/>
      <c r="B500" s="332"/>
      <c r="C500" s="332"/>
      <c r="D500" s="331"/>
      <c r="E500" s="332"/>
      <c r="F500" s="332"/>
      <c r="G500" s="332"/>
      <c r="H500" s="332"/>
      <c r="I500" s="332"/>
      <c r="J500" s="350">
        <f t="shared" si="0"/>
        <v>0</v>
      </c>
      <c r="K500" s="350"/>
      <c r="L500" s="333"/>
      <c r="M500" s="333"/>
      <c r="N500" s="332"/>
      <c r="O500" s="332"/>
      <c r="P500" s="332"/>
      <c r="Q500" s="332"/>
      <c r="R500" s="334"/>
    </row>
  </sheetData>
  <mergeCells count="17">
    <mergeCell ref="A3:A4"/>
    <mergeCell ref="B3:B4"/>
    <mergeCell ref="C3:C4"/>
    <mergeCell ref="C1:R1"/>
    <mergeCell ref="O3:Q3"/>
    <mergeCell ref="N3:N4"/>
    <mergeCell ref="I3:I4"/>
    <mergeCell ref="J3:J4"/>
    <mergeCell ref="K3:K4"/>
    <mergeCell ref="R3:R4"/>
    <mergeCell ref="H3:H4"/>
    <mergeCell ref="L3:L4"/>
    <mergeCell ref="M3:M4"/>
    <mergeCell ref="D3:D4"/>
    <mergeCell ref="E3:E4"/>
    <mergeCell ref="F3:F4"/>
    <mergeCell ref="G3:G4"/>
  </mergeCells>
  <dataValidations count="6">
    <dataValidation type="list" allowBlank="1" showInputMessage="1" showErrorMessage="1" sqref="O5:O500" xr:uid="{2EC504A5-D0CE-4F71-9F6F-DD29132E805C}">
      <formula1>Level_1</formula1>
    </dataValidation>
    <dataValidation type="list" allowBlank="1" showInputMessage="1" showErrorMessage="1" sqref="E5:E500" xr:uid="{6093EA03-8DFC-4792-BC29-5BF417B63C4B}">
      <formula1>พันธกิจ</formula1>
    </dataValidation>
    <dataValidation type="list" allowBlank="1" showInputMessage="1" showErrorMessage="1" sqref="Q5:Q500" xr:uid="{016DA807-C358-449E-A435-A9CB85B56E84}">
      <formula1>INDIRECT(VLOOKUP($P5,Logic,2,0))</formula1>
    </dataValidation>
    <dataValidation type="list" allowBlank="1" showInputMessage="1" showErrorMessage="1" sqref="P5:P500" xr:uid="{FE26F62F-8CB7-431B-930F-951DD2966BB0}">
      <formula1>INDIRECT(VLOOKUP($O5,Logic,2,0))</formula1>
    </dataValidation>
    <dataValidation type="list" allowBlank="1" showInputMessage="1" showErrorMessage="1" sqref="C5:C500" xr:uid="{785506D3-0ED4-4CB3-97E1-B1C571D73EC4}">
      <formula1>Fundรายจ่าย</formula1>
    </dataValidation>
    <dataValidation type="list" allowBlank="1" showInputMessage="1" showErrorMessage="1" sqref="F5:F500" xr:uid="{1F3153E5-27DA-480C-8365-2DB75F8DA81C}">
      <formula1>FunctionalAreaจ่าย</formula1>
    </dataValidation>
  </dataValidations>
  <printOptions horizontalCentered="1"/>
  <pageMargins left="0" right="0" top="0.39370078740157483" bottom="0.59055118110236227" header="0.31496062992125984" footer="0.31496062992125984"/>
  <pageSetup paperSize="9" scale="45" fitToHeight="0" orientation="landscape" r:id="rId1"/>
  <colBreaks count="1" manualBreakCount="1">
    <brk id="11" max="24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9100BF3-6797-4403-B3B8-EAB7792A9B73}">
          <x14:formula1>
            <xm:f>'Ind.List รายจ่าย'!$J$14:$J$17</xm:f>
          </x14:formula1>
          <xm:sqref>D5:D500</xm:sqref>
        </x14:dataValidation>
        <x14:dataValidation type="list" allowBlank="1" showInputMessage="1" showErrorMessage="1" xr:uid="{BE9C6A9E-202C-4B4F-9CCE-93979E861377}">
          <x14:formula1>
            <xm:f>'Ind.List รายจ่าย'!$J$81:$J$83</xm:f>
          </x14:formula1>
          <xm:sqref>G5:G500</xm:sqref>
        </x14:dataValidation>
        <x14:dataValidation type="list" allowBlank="1" showInputMessage="1" showErrorMessage="1" xr:uid="{DB3D7FC2-DEDF-4D5E-9DA5-3132F8F66193}">
          <x14:formula1>
            <xm:f>'Ind.List รายจ่าย'!$J$88:$J$89</xm:f>
          </x14:formula1>
          <xm:sqref>K5:K500</xm:sqref>
        </x14:dataValidation>
        <x14:dataValidation type="list" allowBlank="1" showInputMessage="1" showErrorMessage="1" xr:uid="{4947C62D-8118-4E9C-8F12-4A78758C323B}">
          <x14:formula1>
            <xm:f>'Ind.List รายจ่าย'!$J$94:$J$117</xm:f>
          </x14:formula1>
          <xm:sqref>N5:N500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39997558519241921"/>
  </sheetPr>
  <dimension ref="A2:V197"/>
  <sheetViews>
    <sheetView topLeftCell="J11" zoomScaleNormal="100" workbookViewId="0">
      <selection activeCell="N13" sqref="N13"/>
    </sheetView>
  </sheetViews>
  <sheetFormatPr defaultRowHeight="21"/>
  <cols>
    <col min="1" max="1" width="51.5" customWidth="1"/>
    <col min="2" max="2" width="4.5" customWidth="1"/>
    <col min="3" max="3" width="43" bestFit="1" customWidth="1"/>
    <col min="4" max="4" width="4.83203125" customWidth="1"/>
    <col min="5" max="5" width="14" customWidth="1"/>
    <col min="6" max="6" width="27.5" bestFit="1" customWidth="1"/>
    <col min="7" max="7" width="56.33203125" customWidth="1"/>
    <col min="8" max="8" width="15.5" customWidth="1"/>
    <col min="9" max="9" width="6.1640625" customWidth="1"/>
    <col min="10" max="10" width="84.5" customWidth="1"/>
    <col min="11" max="11" width="36.5" bestFit="1" customWidth="1"/>
    <col min="12" max="12" width="19.6640625" bestFit="1" customWidth="1"/>
    <col min="14" max="14" width="46.33203125" bestFit="1" customWidth="1"/>
    <col min="15" max="15" width="49.1640625" bestFit="1" customWidth="1"/>
  </cols>
  <sheetData>
    <row r="2" spans="1:22">
      <c r="J2" s="37" t="s">
        <v>102</v>
      </c>
      <c r="K2" s="37" t="s">
        <v>128</v>
      </c>
      <c r="L2" s="37" t="s">
        <v>151</v>
      </c>
      <c r="M2" s="37" t="s">
        <v>149</v>
      </c>
    </row>
    <row r="3" spans="1:22" ht="31.5">
      <c r="A3" s="456" t="s">
        <v>1171</v>
      </c>
      <c r="C3" s="456" t="s">
        <v>1177</v>
      </c>
      <c r="E3" s="458" t="s">
        <v>99</v>
      </c>
      <c r="F3" s="458" t="s">
        <v>100</v>
      </c>
      <c r="G3" s="458" t="s">
        <v>101</v>
      </c>
      <c r="H3" s="37" t="s">
        <v>1065</v>
      </c>
      <c r="K3" s="37" t="s">
        <v>1064</v>
      </c>
    </row>
    <row r="4" spans="1:22">
      <c r="A4" t="s">
        <v>1069</v>
      </c>
      <c r="C4" s="37" t="s">
        <v>1176</v>
      </c>
      <c r="E4" t="s">
        <v>29</v>
      </c>
      <c r="F4" t="s">
        <v>570</v>
      </c>
      <c r="G4" t="s">
        <v>524</v>
      </c>
      <c r="H4" s="37" t="s">
        <v>102</v>
      </c>
      <c r="K4" s="37" t="s">
        <v>128</v>
      </c>
      <c r="L4" t="s">
        <v>524</v>
      </c>
      <c r="M4" t="s">
        <v>523</v>
      </c>
      <c r="N4" s="37" t="s">
        <v>522</v>
      </c>
      <c r="O4" t="s">
        <v>521</v>
      </c>
      <c r="P4" s="37" t="s">
        <v>520</v>
      </c>
      <c r="Q4" t="s">
        <v>519</v>
      </c>
      <c r="R4" t="s">
        <v>518</v>
      </c>
      <c r="S4" t="s">
        <v>517</v>
      </c>
      <c r="T4" t="s">
        <v>516</v>
      </c>
      <c r="U4" t="s">
        <v>515</v>
      </c>
      <c r="V4" s="37" t="s">
        <v>514</v>
      </c>
    </row>
    <row r="5" spans="1:22">
      <c r="A5" t="s">
        <v>1037</v>
      </c>
      <c r="C5" s="8" t="s">
        <v>84</v>
      </c>
      <c r="E5" t="s">
        <v>29</v>
      </c>
      <c r="F5" t="s">
        <v>570</v>
      </c>
      <c r="G5" t="s">
        <v>523</v>
      </c>
      <c r="H5" s="37" t="s">
        <v>110</v>
      </c>
      <c r="K5" s="37" t="s">
        <v>151</v>
      </c>
      <c r="L5" t="s">
        <v>513</v>
      </c>
      <c r="M5" t="s">
        <v>512</v>
      </c>
      <c r="N5" t="s">
        <v>511</v>
      </c>
    </row>
    <row r="6" spans="1:22">
      <c r="A6" s="182" t="s">
        <v>1070</v>
      </c>
      <c r="C6" s="8" t="s">
        <v>1092</v>
      </c>
      <c r="E6" t="s">
        <v>29</v>
      </c>
      <c r="F6" t="s">
        <v>570</v>
      </c>
      <c r="G6" t="s">
        <v>522</v>
      </c>
      <c r="H6" s="37" t="s">
        <v>111</v>
      </c>
      <c r="K6" s="37" t="s">
        <v>149</v>
      </c>
      <c r="L6" t="s">
        <v>118</v>
      </c>
      <c r="M6" t="s">
        <v>510</v>
      </c>
      <c r="N6" t="s">
        <v>509</v>
      </c>
      <c r="O6" t="s">
        <v>508</v>
      </c>
    </row>
    <row r="7" spans="1:22">
      <c r="A7" t="s">
        <v>1071</v>
      </c>
      <c r="C7" s="183" t="s">
        <v>1056</v>
      </c>
      <c r="E7" t="s">
        <v>29</v>
      </c>
      <c r="F7" t="s">
        <v>570</v>
      </c>
      <c r="G7" t="s">
        <v>521</v>
      </c>
      <c r="H7" s="37" t="s">
        <v>113</v>
      </c>
      <c r="K7" t="s">
        <v>128</v>
      </c>
      <c r="L7" t="s">
        <v>524</v>
      </c>
      <c r="M7" t="s">
        <v>523</v>
      </c>
      <c r="N7" t="s">
        <v>522</v>
      </c>
      <c r="O7" t="s">
        <v>521</v>
      </c>
      <c r="P7" s="37" t="s">
        <v>1841</v>
      </c>
      <c r="Q7" t="s">
        <v>519</v>
      </c>
      <c r="R7" t="s">
        <v>518</v>
      </c>
      <c r="S7" t="s">
        <v>517</v>
      </c>
      <c r="T7" t="s">
        <v>516</v>
      </c>
      <c r="U7" t="s">
        <v>515</v>
      </c>
      <c r="V7" t="s">
        <v>514</v>
      </c>
    </row>
    <row r="8" spans="1:22">
      <c r="A8" t="s">
        <v>1072</v>
      </c>
      <c r="C8" s="8" t="s">
        <v>1057</v>
      </c>
      <c r="E8" t="s">
        <v>29</v>
      </c>
      <c r="F8" t="s">
        <v>570</v>
      </c>
      <c r="G8" s="37" t="s">
        <v>1833</v>
      </c>
      <c r="H8" s="37" t="s">
        <v>154</v>
      </c>
    </row>
    <row r="9" spans="1:22">
      <c r="A9" t="s">
        <v>1073</v>
      </c>
      <c r="C9" s="8" t="s">
        <v>1058</v>
      </c>
      <c r="E9" t="s">
        <v>29</v>
      </c>
      <c r="F9" t="s">
        <v>570</v>
      </c>
      <c r="G9" t="s">
        <v>519</v>
      </c>
    </row>
    <row r="10" spans="1:22">
      <c r="A10" t="s">
        <v>1090</v>
      </c>
      <c r="C10" s="8" t="s">
        <v>1093</v>
      </c>
      <c r="E10" t="s">
        <v>29</v>
      </c>
      <c r="F10" t="s">
        <v>570</v>
      </c>
      <c r="G10" t="s">
        <v>518</v>
      </c>
    </row>
    <row r="11" spans="1:22">
      <c r="A11" t="s">
        <v>1074</v>
      </c>
      <c r="C11" s="8" t="s">
        <v>85</v>
      </c>
      <c r="E11" t="s">
        <v>29</v>
      </c>
      <c r="F11" t="s">
        <v>570</v>
      </c>
      <c r="G11" t="s">
        <v>517</v>
      </c>
    </row>
    <row r="12" spans="1:22">
      <c r="A12" t="s">
        <v>1075</v>
      </c>
      <c r="C12" s="8" t="s">
        <v>1094</v>
      </c>
      <c r="E12" t="s">
        <v>29</v>
      </c>
      <c r="F12" t="s">
        <v>570</v>
      </c>
      <c r="G12" t="s">
        <v>516</v>
      </c>
    </row>
    <row r="13" spans="1:22" ht="29.25">
      <c r="A13" t="s">
        <v>1038</v>
      </c>
      <c r="C13" s="8" t="s">
        <v>86</v>
      </c>
      <c r="E13" t="s">
        <v>29</v>
      </c>
      <c r="F13" t="s">
        <v>570</v>
      </c>
      <c r="G13" t="s">
        <v>515</v>
      </c>
      <c r="J13" s="187" t="s">
        <v>1067</v>
      </c>
      <c r="N13" s="471" t="s">
        <v>1903</v>
      </c>
    </row>
    <row r="14" spans="1:22" ht="22.5">
      <c r="A14" t="s">
        <v>1039</v>
      </c>
      <c r="C14" s="8" t="s">
        <v>87</v>
      </c>
      <c r="E14" t="s">
        <v>29</v>
      </c>
      <c r="F14" t="s">
        <v>570</v>
      </c>
      <c r="G14" t="s">
        <v>514</v>
      </c>
      <c r="J14" s="98" t="s">
        <v>1848</v>
      </c>
      <c r="N14" s="472" t="s">
        <v>1885</v>
      </c>
    </row>
    <row r="15" spans="1:22" ht="22.5">
      <c r="A15" t="s">
        <v>1089</v>
      </c>
      <c r="C15" s="8" t="s">
        <v>1059</v>
      </c>
      <c r="E15" t="s">
        <v>29</v>
      </c>
      <c r="F15" t="s">
        <v>581</v>
      </c>
      <c r="G15" t="s">
        <v>513</v>
      </c>
      <c r="J15" s="98" t="s">
        <v>1164</v>
      </c>
      <c r="N15" s="472" t="s">
        <v>1886</v>
      </c>
    </row>
    <row r="16" spans="1:22" ht="22.5">
      <c r="A16" t="s">
        <v>1076</v>
      </c>
      <c r="C16" s="8" t="s">
        <v>88</v>
      </c>
      <c r="E16" t="s">
        <v>29</v>
      </c>
      <c r="F16" t="s">
        <v>581</v>
      </c>
      <c r="G16" t="s">
        <v>512</v>
      </c>
      <c r="J16" s="98" t="s">
        <v>1850</v>
      </c>
      <c r="N16" s="472" t="s">
        <v>1887</v>
      </c>
    </row>
    <row r="17" spans="1:14" ht="22.5">
      <c r="A17" t="s">
        <v>1040</v>
      </c>
      <c r="C17" s="8" t="s">
        <v>89</v>
      </c>
      <c r="E17" t="s">
        <v>29</v>
      </c>
      <c r="F17" t="s">
        <v>581</v>
      </c>
      <c r="G17" t="s">
        <v>511</v>
      </c>
      <c r="J17" s="98" t="s">
        <v>1853</v>
      </c>
      <c r="N17" s="472" t="s">
        <v>1888</v>
      </c>
    </row>
    <row r="18" spans="1:14" ht="22.5">
      <c r="A18" t="s">
        <v>1041</v>
      </c>
      <c r="C18" s="8" t="s">
        <v>90</v>
      </c>
      <c r="E18" t="s">
        <v>29</v>
      </c>
      <c r="F18" t="s">
        <v>585</v>
      </c>
      <c r="G18" t="s">
        <v>118</v>
      </c>
      <c r="J18" s="179" t="s">
        <v>1849</v>
      </c>
      <c r="N18" s="472" t="s">
        <v>1889</v>
      </c>
    </row>
    <row r="19" spans="1:14" ht="22.5">
      <c r="A19" t="s">
        <v>1042</v>
      </c>
      <c r="C19" s="8" t="s">
        <v>1095</v>
      </c>
      <c r="E19" t="s">
        <v>29</v>
      </c>
      <c r="F19" t="s">
        <v>585</v>
      </c>
      <c r="G19" t="s">
        <v>510</v>
      </c>
      <c r="J19" s="179" t="s">
        <v>1167</v>
      </c>
      <c r="N19" s="472" t="s">
        <v>1890</v>
      </c>
    </row>
    <row r="20" spans="1:14" ht="22.5">
      <c r="A20" t="s">
        <v>1088</v>
      </c>
      <c r="C20" s="8" t="s">
        <v>1096</v>
      </c>
      <c r="E20" t="s">
        <v>29</v>
      </c>
      <c r="F20" t="s">
        <v>585</v>
      </c>
      <c r="G20" t="s">
        <v>509</v>
      </c>
      <c r="J20" s="180" t="s">
        <v>1851</v>
      </c>
      <c r="N20" s="472" t="s">
        <v>1891</v>
      </c>
    </row>
    <row r="21" spans="1:14" ht="22.5">
      <c r="A21" t="s">
        <v>1043</v>
      </c>
      <c r="C21" s="8" t="s">
        <v>1060</v>
      </c>
      <c r="E21" t="s">
        <v>29</v>
      </c>
      <c r="F21" t="s">
        <v>585</v>
      </c>
      <c r="G21" t="s">
        <v>508</v>
      </c>
      <c r="J21" s="180" t="s">
        <v>1852</v>
      </c>
      <c r="N21" s="472" t="s">
        <v>1892</v>
      </c>
    </row>
    <row r="22" spans="1:14" ht="22.5">
      <c r="A22" s="37" t="s">
        <v>1044</v>
      </c>
      <c r="B22" s="37"/>
      <c r="C22" s="8" t="s">
        <v>91</v>
      </c>
      <c r="E22" t="s">
        <v>590</v>
      </c>
      <c r="F22" t="s">
        <v>591</v>
      </c>
      <c r="G22" t="s">
        <v>507</v>
      </c>
      <c r="N22" s="472" t="s">
        <v>1893</v>
      </c>
    </row>
    <row r="23" spans="1:14" ht="22.5">
      <c r="A23" t="s">
        <v>1045</v>
      </c>
      <c r="C23" s="8" t="s">
        <v>1097</v>
      </c>
      <c r="E23" t="s">
        <v>590</v>
      </c>
      <c r="F23" t="s">
        <v>591</v>
      </c>
      <c r="G23" t="s">
        <v>506</v>
      </c>
      <c r="N23" s="472" t="s">
        <v>1894</v>
      </c>
    </row>
    <row r="24" spans="1:14" ht="22.5">
      <c r="A24" t="s">
        <v>1046</v>
      </c>
      <c r="C24" s="8" t="s">
        <v>1098</v>
      </c>
      <c r="E24" t="s">
        <v>590</v>
      </c>
      <c r="F24" t="s">
        <v>591</v>
      </c>
      <c r="G24" t="s">
        <v>505</v>
      </c>
      <c r="J24" s="213" t="s">
        <v>1182</v>
      </c>
      <c r="K24" s="213" t="s">
        <v>1183</v>
      </c>
      <c r="N24" s="472" t="s">
        <v>1895</v>
      </c>
    </row>
    <row r="25" spans="1:14" ht="22.5">
      <c r="A25" t="s">
        <v>1077</v>
      </c>
      <c r="C25" s="8" t="s">
        <v>1099</v>
      </c>
      <c r="E25" t="s">
        <v>590</v>
      </c>
      <c r="F25" t="s">
        <v>591</v>
      </c>
      <c r="G25" t="s">
        <v>504</v>
      </c>
      <c r="J25" s="214" t="s">
        <v>1184</v>
      </c>
      <c r="K25" s="214" t="s">
        <v>1184</v>
      </c>
      <c r="N25" s="472" t="s">
        <v>1896</v>
      </c>
    </row>
    <row r="26" spans="1:14" ht="22.5">
      <c r="A26" t="s">
        <v>1078</v>
      </c>
      <c r="C26" s="8" t="s">
        <v>1100</v>
      </c>
      <c r="E26" t="s">
        <v>590</v>
      </c>
      <c r="F26" t="s">
        <v>591</v>
      </c>
      <c r="G26" t="s">
        <v>503</v>
      </c>
      <c r="J26" s="215" t="s">
        <v>67</v>
      </c>
      <c r="K26" s="215" t="s">
        <v>1185</v>
      </c>
      <c r="N26" s="472" t="s">
        <v>1897</v>
      </c>
    </row>
    <row r="27" spans="1:14" ht="22.5">
      <c r="A27" t="s">
        <v>1087</v>
      </c>
      <c r="C27" s="8" t="s">
        <v>1101</v>
      </c>
      <c r="E27" t="s">
        <v>590</v>
      </c>
      <c r="F27" t="s">
        <v>591</v>
      </c>
      <c r="G27" t="s">
        <v>502</v>
      </c>
      <c r="J27" s="215" t="s">
        <v>68</v>
      </c>
      <c r="K27" s="215" t="s">
        <v>1186</v>
      </c>
      <c r="N27" s="472" t="s">
        <v>1898</v>
      </c>
    </row>
    <row r="28" spans="1:14" ht="22.5">
      <c r="A28" t="s">
        <v>1086</v>
      </c>
      <c r="C28" s="8" t="s">
        <v>92</v>
      </c>
      <c r="E28" t="s">
        <v>590</v>
      </c>
      <c r="F28" t="s">
        <v>591</v>
      </c>
      <c r="G28" t="s">
        <v>501</v>
      </c>
      <c r="J28" s="215" t="s">
        <v>69</v>
      </c>
      <c r="K28" s="215" t="s">
        <v>1187</v>
      </c>
      <c r="N28" s="472" t="s">
        <v>1899</v>
      </c>
    </row>
    <row r="29" spans="1:14" ht="22.5">
      <c r="A29" t="s">
        <v>1079</v>
      </c>
      <c r="C29" s="8" t="s">
        <v>1102</v>
      </c>
      <c r="E29" t="s">
        <v>590</v>
      </c>
      <c r="F29" t="s">
        <v>591</v>
      </c>
      <c r="G29" t="s">
        <v>500</v>
      </c>
      <c r="J29" s="215" t="s">
        <v>70</v>
      </c>
      <c r="K29" s="215" t="s">
        <v>1188</v>
      </c>
      <c r="N29" s="472" t="s">
        <v>1900</v>
      </c>
    </row>
    <row r="30" spans="1:14" ht="22.5">
      <c r="A30" t="s">
        <v>1047</v>
      </c>
      <c r="C30" s="8" t="s">
        <v>1103</v>
      </c>
      <c r="E30" t="s">
        <v>590</v>
      </c>
      <c r="F30" t="s">
        <v>591</v>
      </c>
      <c r="G30" t="s">
        <v>499</v>
      </c>
      <c r="J30" s="215" t="s">
        <v>71</v>
      </c>
      <c r="K30" s="215" t="s">
        <v>1189</v>
      </c>
      <c r="N30" s="472" t="s">
        <v>1901</v>
      </c>
    </row>
    <row r="31" spans="1:14" ht="22.5">
      <c r="A31" t="s">
        <v>1048</v>
      </c>
      <c r="C31" s="8" t="s">
        <v>1104</v>
      </c>
      <c r="E31" t="s">
        <v>590</v>
      </c>
      <c r="F31" t="s">
        <v>591</v>
      </c>
      <c r="G31" t="s">
        <v>498</v>
      </c>
      <c r="J31" s="215" t="s">
        <v>72</v>
      </c>
      <c r="K31" s="215" t="s">
        <v>1190</v>
      </c>
    </row>
    <row r="32" spans="1:14" ht="22.5">
      <c r="A32" t="s">
        <v>1080</v>
      </c>
      <c r="C32" s="8" t="s">
        <v>93</v>
      </c>
      <c r="E32" t="s">
        <v>590</v>
      </c>
      <c r="F32" t="s">
        <v>591</v>
      </c>
      <c r="G32" t="s">
        <v>497</v>
      </c>
      <c r="J32" s="215" t="s">
        <v>73</v>
      </c>
      <c r="K32" s="214" t="s">
        <v>1191</v>
      </c>
    </row>
    <row r="33" spans="1:11" ht="22.5">
      <c r="A33" t="s">
        <v>1083</v>
      </c>
      <c r="C33" s="8" t="s">
        <v>94</v>
      </c>
      <c r="E33" t="s">
        <v>590</v>
      </c>
      <c r="F33" t="s">
        <v>591</v>
      </c>
      <c r="G33" t="s">
        <v>552</v>
      </c>
      <c r="J33" s="215" t="s">
        <v>74</v>
      </c>
      <c r="K33" s="216" t="s">
        <v>1192</v>
      </c>
    </row>
    <row r="34" spans="1:11" ht="22.5">
      <c r="A34" t="s">
        <v>1081</v>
      </c>
      <c r="C34" s="8" t="s">
        <v>1061</v>
      </c>
      <c r="E34" t="s">
        <v>590</v>
      </c>
      <c r="F34" t="s">
        <v>591</v>
      </c>
      <c r="G34" t="s">
        <v>496</v>
      </c>
      <c r="J34" s="215" t="s">
        <v>1193</v>
      </c>
      <c r="K34" s="216" t="s">
        <v>1194</v>
      </c>
    </row>
    <row r="35" spans="1:11" ht="22.5">
      <c r="A35" t="s">
        <v>1049</v>
      </c>
      <c r="C35" s="8" t="s">
        <v>1062</v>
      </c>
      <c r="E35" t="s">
        <v>590</v>
      </c>
      <c r="F35" t="s">
        <v>591</v>
      </c>
      <c r="G35" t="s">
        <v>495</v>
      </c>
      <c r="J35" s="215" t="s">
        <v>75</v>
      </c>
      <c r="K35" s="216" t="s">
        <v>1195</v>
      </c>
    </row>
    <row r="36" spans="1:11" ht="22.5">
      <c r="A36" t="s">
        <v>1084</v>
      </c>
      <c r="C36" s="8" t="s">
        <v>95</v>
      </c>
      <c r="E36" t="s">
        <v>590</v>
      </c>
      <c r="F36" t="s">
        <v>591</v>
      </c>
      <c r="G36" t="s">
        <v>494</v>
      </c>
      <c r="J36" s="215" t="s">
        <v>76</v>
      </c>
      <c r="K36" s="216" t="s">
        <v>1196</v>
      </c>
    </row>
    <row r="37" spans="1:11" ht="22.5">
      <c r="A37" t="s">
        <v>1050</v>
      </c>
      <c r="C37" s="8" t="s">
        <v>1105</v>
      </c>
      <c r="E37" t="s">
        <v>590</v>
      </c>
      <c r="F37" t="s">
        <v>591</v>
      </c>
      <c r="G37" t="s">
        <v>119</v>
      </c>
      <c r="J37" s="215" t="s">
        <v>77</v>
      </c>
      <c r="K37" s="209"/>
    </row>
    <row r="38" spans="1:11" ht="22.5">
      <c r="A38" t="s">
        <v>1051</v>
      </c>
      <c r="C38" s="8" t="s">
        <v>123</v>
      </c>
      <c r="E38" t="s">
        <v>590</v>
      </c>
      <c r="F38" t="s">
        <v>591</v>
      </c>
      <c r="G38" t="s">
        <v>493</v>
      </c>
      <c r="J38" s="215" t="s">
        <v>78</v>
      </c>
      <c r="K38" s="209"/>
    </row>
    <row r="39" spans="1:11" ht="22.5">
      <c r="A39" t="s">
        <v>1052</v>
      </c>
      <c r="C39" s="8" t="s">
        <v>124</v>
      </c>
      <c r="E39" t="s">
        <v>590</v>
      </c>
      <c r="F39" t="s">
        <v>591</v>
      </c>
      <c r="G39" t="s">
        <v>492</v>
      </c>
      <c r="J39" s="215" t="s">
        <v>79</v>
      </c>
      <c r="K39" s="209"/>
    </row>
    <row r="40" spans="1:11" ht="22.5">
      <c r="A40" t="s">
        <v>1053</v>
      </c>
      <c r="C40" s="8" t="s">
        <v>1106</v>
      </c>
      <c r="E40" t="s">
        <v>590</v>
      </c>
      <c r="F40" t="s">
        <v>591</v>
      </c>
      <c r="G40" t="s">
        <v>491</v>
      </c>
      <c r="J40" s="215" t="s">
        <v>80</v>
      </c>
      <c r="K40" s="209"/>
    </row>
    <row r="41" spans="1:11" ht="22.5">
      <c r="A41" t="s">
        <v>1085</v>
      </c>
      <c r="C41" s="8" t="s">
        <v>1107</v>
      </c>
      <c r="E41" t="s">
        <v>590</v>
      </c>
      <c r="F41" t="s">
        <v>591</v>
      </c>
      <c r="G41" t="s">
        <v>490</v>
      </c>
      <c r="J41" s="215" t="s">
        <v>81</v>
      </c>
      <c r="K41" s="209"/>
    </row>
    <row r="42" spans="1:11" ht="22.5">
      <c r="A42" t="s">
        <v>1054</v>
      </c>
      <c r="C42" s="8" t="s">
        <v>1108</v>
      </c>
      <c r="E42" t="s">
        <v>590</v>
      </c>
      <c r="F42" t="s">
        <v>591</v>
      </c>
      <c r="G42" t="s">
        <v>489</v>
      </c>
      <c r="J42" s="215" t="s">
        <v>82</v>
      </c>
      <c r="K42" s="209"/>
    </row>
    <row r="43" spans="1:11" ht="22.5">
      <c r="A43" t="s">
        <v>1055</v>
      </c>
      <c r="C43" s="8" t="s">
        <v>125</v>
      </c>
      <c r="E43" t="s">
        <v>590</v>
      </c>
      <c r="F43" t="s">
        <v>591</v>
      </c>
      <c r="G43" t="s">
        <v>488</v>
      </c>
      <c r="J43" s="214" t="s">
        <v>1191</v>
      </c>
      <c r="K43" s="209"/>
    </row>
    <row r="44" spans="1:11" ht="22.5">
      <c r="A44" t="s">
        <v>1082</v>
      </c>
      <c r="C44" s="37" t="s">
        <v>1174</v>
      </c>
      <c r="E44" t="s">
        <v>590</v>
      </c>
      <c r="F44" t="s">
        <v>591</v>
      </c>
      <c r="G44" t="s">
        <v>487</v>
      </c>
      <c r="J44" s="216" t="s">
        <v>1197</v>
      </c>
      <c r="K44" s="209"/>
    </row>
    <row r="45" spans="1:11" ht="22.5">
      <c r="C45" s="8" t="s">
        <v>1109</v>
      </c>
      <c r="E45" t="s">
        <v>590</v>
      </c>
      <c r="F45" t="s">
        <v>591</v>
      </c>
      <c r="G45" t="s">
        <v>486</v>
      </c>
      <c r="J45" s="216" t="s">
        <v>1194</v>
      </c>
      <c r="K45" s="209"/>
    </row>
    <row r="46" spans="1:11" ht="22.5">
      <c r="C46" s="8" t="s">
        <v>1110</v>
      </c>
      <c r="E46" t="s">
        <v>590</v>
      </c>
      <c r="F46" t="s">
        <v>616</v>
      </c>
      <c r="G46" t="s">
        <v>485</v>
      </c>
      <c r="J46" s="216" t="s">
        <v>1198</v>
      </c>
      <c r="K46" s="209"/>
    </row>
    <row r="47" spans="1:11">
      <c r="C47" s="37" t="s">
        <v>1175</v>
      </c>
      <c r="E47" t="s">
        <v>590</v>
      </c>
      <c r="F47" t="s">
        <v>616</v>
      </c>
      <c r="G47" t="s">
        <v>484</v>
      </c>
    </row>
    <row r="48" spans="1:11">
      <c r="C48" s="8" t="s">
        <v>1111</v>
      </c>
      <c r="E48" t="s">
        <v>590</v>
      </c>
      <c r="F48" t="s">
        <v>616</v>
      </c>
      <c r="G48" t="s">
        <v>483</v>
      </c>
    </row>
    <row r="49" spans="3:10">
      <c r="C49" s="8" t="s">
        <v>1112</v>
      </c>
      <c r="E49" t="s">
        <v>590</v>
      </c>
      <c r="F49" t="s">
        <v>616</v>
      </c>
      <c r="G49" t="s">
        <v>482</v>
      </c>
    </row>
    <row r="50" spans="3:10">
      <c r="C50" s="8" t="s">
        <v>1113</v>
      </c>
      <c r="E50" t="s">
        <v>590</v>
      </c>
      <c r="F50" t="s">
        <v>616</v>
      </c>
      <c r="G50" t="s">
        <v>481</v>
      </c>
      <c r="J50" s="217" t="s">
        <v>1199</v>
      </c>
    </row>
    <row r="51" spans="3:10">
      <c r="C51" s="8" t="s">
        <v>1063</v>
      </c>
      <c r="E51" t="s">
        <v>590</v>
      </c>
      <c r="F51" t="s">
        <v>616</v>
      </c>
      <c r="G51" t="s">
        <v>542</v>
      </c>
      <c r="J51" s="218" t="s">
        <v>1200</v>
      </c>
    </row>
    <row r="52" spans="3:10">
      <c r="C52" s="8" t="s">
        <v>1114</v>
      </c>
      <c r="E52" t="s">
        <v>590</v>
      </c>
      <c r="F52" t="s">
        <v>616</v>
      </c>
      <c r="G52" t="s">
        <v>480</v>
      </c>
      <c r="J52" s="218" t="s">
        <v>1201</v>
      </c>
    </row>
    <row r="53" spans="3:10">
      <c r="E53" t="s">
        <v>590</v>
      </c>
      <c r="F53" t="s">
        <v>616</v>
      </c>
      <c r="G53" t="s">
        <v>479</v>
      </c>
      <c r="J53" s="218" t="s">
        <v>1202</v>
      </c>
    </row>
    <row r="54" spans="3:10">
      <c r="E54" t="s">
        <v>590</v>
      </c>
      <c r="F54" t="s">
        <v>616</v>
      </c>
      <c r="G54" t="s">
        <v>478</v>
      </c>
      <c r="J54" s="218" t="s">
        <v>1203</v>
      </c>
    </row>
    <row r="55" spans="3:10">
      <c r="E55" t="s">
        <v>590</v>
      </c>
      <c r="F55" t="s">
        <v>616</v>
      </c>
      <c r="G55" t="s">
        <v>477</v>
      </c>
      <c r="J55" s="218" t="s">
        <v>1204</v>
      </c>
    </row>
    <row r="56" spans="3:10">
      <c r="E56" t="s">
        <v>590</v>
      </c>
      <c r="F56" t="s">
        <v>616</v>
      </c>
      <c r="G56" t="s">
        <v>476</v>
      </c>
      <c r="J56" s="218" t="s">
        <v>1205</v>
      </c>
    </row>
    <row r="57" spans="3:10">
      <c r="E57" t="s">
        <v>590</v>
      </c>
      <c r="F57" t="s">
        <v>616</v>
      </c>
      <c r="G57" t="s">
        <v>475</v>
      </c>
      <c r="J57" s="218" t="s">
        <v>1206</v>
      </c>
    </row>
    <row r="58" spans="3:10">
      <c r="E58" t="s">
        <v>590</v>
      </c>
      <c r="F58" t="s">
        <v>616</v>
      </c>
      <c r="G58" t="s">
        <v>474</v>
      </c>
      <c r="J58" s="218" t="s">
        <v>1207</v>
      </c>
    </row>
    <row r="59" spans="3:10">
      <c r="E59" t="s">
        <v>590</v>
      </c>
      <c r="F59" t="s">
        <v>616</v>
      </c>
      <c r="G59" t="s">
        <v>473</v>
      </c>
      <c r="J59" s="218" t="s">
        <v>1208</v>
      </c>
    </row>
    <row r="60" spans="3:10">
      <c r="E60" t="s">
        <v>590</v>
      </c>
      <c r="F60" t="s">
        <v>616</v>
      </c>
      <c r="G60" t="s">
        <v>472</v>
      </c>
      <c r="J60" s="218" t="s">
        <v>1209</v>
      </c>
    </row>
    <row r="61" spans="3:10">
      <c r="E61" t="s">
        <v>590</v>
      </c>
      <c r="F61" t="s">
        <v>616</v>
      </c>
      <c r="G61" t="s">
        <v>471</v>
      </c>
      <c r="J61" s="218" t="s">
        <v>1210</v>
      </c>
    </row>
    <row r="62" spans="3:10">
      <c r="E62" t="s">
        <v>590</v>
      </c>
      <c r="F62" t="s">
        <v>616</v>
      </c>
      <c r="G62" t="s">
        <v>470</v>
      </c>
      <c r="J62" s="218" t="s">
        <v>1211</v>
      </c>
    </row>
    <row r="63" spans="3:10">
      <c r="E63" t="s">
        <v>590</v>
      </c>
      <c r="F63" t="s">
        <v>616</v>
      </c>
      <c r="G63" t="s">
        <v>469</v>
      </c>
      <c r="J63" s="218" t="s">
        <v>1212</v>
      </c>
    </row>
    <row r="64" spans="3:10">
      <c r="E64" t="s">
        <v>590</v>
      </c>
      <c r="F64" t="s">
        <v>616</v>
      </c>
      <c r="G64" t="s">
        <v>468</v>
      </c>
      <c r="J64" s="218" t="s">
        <v>1213</v>
      </c>
    </row>
    <row r="65" spans="5:10">
      <c r="E65" t="s">
        <v>590</v>
      </c>
      <c r="F65" t="s">
        <v>616</v>
      </c>
      <c r="G65" t="s">
        <v>467</v>
      </c>
      <c r="J65" s="218" t="s">
        <v>1214</v>
      </c>
    </row>
    <row r="66" spans="5:10">
      <c r="E66" t="s">
        <v>590</v>
      </c>
      <c r="F66" t="s">
        <v>616</v>
      </c>
      <c r="G66" t="s">
        <v>466</v>
      </c>
      <c r="J66" s="218" t="s">
        <v>1215</v>
      </c>
    </row>
    <row r="67" spans="5:10">
      <c r="E67" t="s">
        <v>590</v>
      </c>
      <c r="F67" t="s">
        <v>616</v>
      </c>
      <c r="G67" t="s">
        <v>465</v>
      </c>
      <c r="J67" s="218" t="s">
        <v>1216</v>
      </c>
    </row>
    <row r="68" spans="5:10">
      <c r="E68" t="s">
        <v>590</v>
      </c>
      <c r="F68" t="s">
        <v>616</v>
      </c>
      <c r="G68" t="s">
        <v>464</v>
      </c>
      <c r="J68" s="218" t="s">
        <v>1217</v>
      </c>
    </row>
    <row r="69" spans="5:10">
      <c r="E69" t="s">
        <v>590</v>
      </c>
      <c r="F69" t="s">
        <v>616</v>
      </c>
      <c r="G69" t="s">
        <v>463</v>
      </c>
      <c r="J69" s="218" t="s">
        <v>1218</v>
      </c>
    </row>
    <row r="70" spans="5:10">
      <c r="E70" t="s">
        <v>590</v>
      </c>
      <c r="F70" t="s">
        <v>616</v>
      </c>
      <c r="G70" t="s">
        <v>462</v>
      </c>
    </row>
    <row r="71" spans="5:10">
      <c r="E71" t="s">
        <v>590</v>
      </c>
      <c r="F71" t="s">
        <v>616</v>
      </c>
      <c r="G71" t="s">
        <v>461</v>
      </c>
    </row>
    <row r="72" spans="5:10">
      <c r="E72" t="s">
        <v>590</v>
      </c>
      <c r="F72" t="s">
        <v>616</v>
      </c>
      <c r="G72" t="s">
        <v>460</v>
      </c>
      <c r="J72" s="221" t="s">
        <v>1224</v>
      </c>
    </row>
    <row r="73" spans="5:10">
      <c r="E73" t="s">
        <v>590</v>
      </c>
      <c r="F73" t="s">
        <v>616</v>
      </c>
      <c r="G73" t="s">
        <v>459</v>
      </c>
      <c r="J73" s="218" t="s">
        <v>1219</v>
      </c>
    </row>
    <row r="74" spans="5:10">
      <c r="E74" t="s">
        <v>590</v>
      </c>
      <c r="F74" t="s">
        <v>616</v>
      </c>
      <c r="G74" t="s">
        <v>458</v>
      </c>
      <c r="J74" s="209" t="s">
        <v>1220</v>
      </c>
    </row>
    <row r="75" spans="5:10">
      <c r="E75" t="s">
        <v>590</v>
      </c>
      <c r="F75" t="s">
        <v>616</v>
      </c>
      <c r="G75" t="s">
        <v>457</v>
      </c>
      <c r="J75" s="209" t="s">
        <v>1221</v>
      </c>
    </row>
    <row r="76" spans="5:10">
      <c r="E76" t="s">
        <v>590</v>
      </c>
      <c r="F76" t="s">
        <v>616</v>
      </c>
      <c r="G76" t="s">
        <v>456</v>
      </c>
      <c r="J76" s="209" t="s">
        <v>1222</v>
      </c>
    </row>
    <row r="77" spans="5:10">
      <c r="E77" t="s">
        <v>590</v>
      </c>
      <c r="F77" t="s">
        <v>616</v>
      </c>
      <c r="G77" t="s">
        <v>455</v>
      </c>
      <c r="J77" s="209" t="s">
        <v>1223</v>
      </c>
    </row>
    <row r="78" spans="5:10">
      <c r="E78" t="s">
        <v>590</v>
      </c>
      <c r="F78" t="s">
        <v>616</v>
      </c>
      <c r="G78" t="s">
        <v>525</v>
      </c>
    </row>
    <row r="79" spans="5:10">
      <c r="E79" t="s">
        <v>590</v>
      </c>
      <c r="F79" t="s">
        <v>616</v>
      </c>
      <c r="G79" t="s">
        <v>454</v>
      </c>
    </row>
    <row r="80" spans="5:10">
      <c r="E80" t="s">
        <v>590</v>
      </c>
      <c r="F80" t="s">
        <v>616</v>
      </c>
      <c r="G80" t="s">
        <v>453</v>
      </c>
      <c r="J80" s="221" t="s">
        <v>1311</v>
      </c>
    </row>
    <row r="81" spans="5:10">
      <c r="E81" t="s">
        <v>590</v>
      </c>
      <c r="F81" t="s">
        <v>616</v>
      </c>
      <c r="G81" t="s">
        <v>452</v>
      </c>
      <c r="J81" s="218" t="s">
        <v>1314</v>
      </c>
    </row>
    <row r="82" spans="5:10">
      <c r="E82" t="s">
        <v>590</v>
      </c>
      <c r="F82" t="s">
        <v>616</v>
      </c>
      <c r="G82" t="s">
        <v>451</v>
      </c>
      <c r="J82" s="209" t="s">
        <v>1312</v>
      </c>
    </row>
    <row r="83" spans="5:10">
      <c r="E83" t="s">
        <v>590</v>
      </c>
      <c r="F83" t="s">
        <v>616</v>
      </c>
      <c r="G83" t="s">
        <v>450</v>
      </c>
      <c r="J83" s="209" t="s">
        <v>1313</v>
      </c>
    </row>
    <row r="84" spans="5:10">
      <c r="E84" t="s">
        <v>590</v>
      </c>
      <c r="F84" t="s">
        <v>616</v>
      </c>
      <c r="G84" t="s">
        <v>120</v>
      </c>
    </row>
    <row r="85" spans="5:10">
      <c r="E85" t="s">
        <v>590</v>
      </c>
      <c r="F85" t="s">
        <v>616</v>
      </c>
      <c r="G85" t="s">
        <v>449</v>
      </c>
    </row>
    <row r="86" spans="5:10">
      <c r="E86" t="s">
        <v>590</v>
      </c>
      <c r="F86" t="s">
        <v>616</v>
      </c>
      <c r="G86" t="s">
        <v>448</v>
      </c>
    </row>
    <row r="87" spans="5:10">
      <c r="E87" t="s">
        <v>590</v>
      </c>
      <c r="F87" t="s">
        <v>616</v>
      </c>
      <c r="G87" t="s">
        <v>447</v>
      </c>
      <c r="J87" s="221" t="s">
        <v>1315</v>
      </c>
    </row>
    <row r="88" spans="5:10">
      <c r="E88" t="s">
        <v>590</v>
      </c>
      <c r="F88" t="s">
        <v>616</v>
      </c>
      <c r="G88" t="s">
        <v>446</v>
      </c>
      <c r="J88" s="218" t="s">
        <v>1317</v>
      </c>
    </row>
    <row r="89" spans="5:10">
      <c r="E89" t="s">
        <v>590</v>
      </c>
      <c r="F89" t="s">
        <v>616</v>
      </c>
      <c r="G89" t="s">
        <v>445</v>
      </c>
      <c r="J89" s="209" t="s">
        <v>1316</v>
      </c>
    </row>
    <row r="90" spans="5:10">
      <c r="E90" t="s">
        <v>590</v>
      </c>
      <c r="F90" t="s">
        <v>616</v>
      </c>
      <c r="G90" t="s">
        <v>444</v>
      </c>
    </row>
    <row r="91" spans="5:10">
      <c r="E91" t="s">
        <v>590</v>
      </c>
      <c r="F91" t="s">
        <v>616</v>
      </c>
      <c r="G91" t="s">
        <v>443</v>
      </c>
    </row>
    <row r="92" spans="5:10">
      <c r="E92" t="s">
        <v>590</v>
      </c>
      <c r="F92" t="s">
        <v>616</v>
      </c>
      <c r="G92" t="s">
        <v>442</v>
      </c>
    </row>
    <row r="93" spans="5:10">
      <c r="E93" t="s">
        <v>590</v>
      </c>
      <c r="F93" t="s">
        <v>616</v>
      </c>
      <c r="G93" t="s">
        <v>441</v>
      </c>
      <c r="J93" s="221" t="s">
        <v>1318</v>
      </c>
    </row>
    <row r="94" spans="5:10">
      <c r="E94" t="s">
        <v>590</v>
      </c>
      <c r="F94" t="s">
        <v>616</v>
      </c>
      <c r="G94" t="s">
        <v>440</v>
      </c>
      <c r="J94" s="352" t="s">
        <v>526</v>
      </c>
    </row>
    <row r="95" spans="5:10">
      <c r="E95" t="s">
        <v>590</v>
      </c>
      <c r="F95" t="s">
        <v>616</v>
      </c>
      <c r="G95" t="s">
        <v>439</v>
      </c>
      <c r="J95" s="352" t="s">
        <v>369</v>
      </c>
    </row>
    <row r="96" spans="5:10">
      <c r="E96" t="s">
        <v>590</v>
      </c>
      <c r="F96" t="s">
        <v>616</v>
      </c>
      <c r="G96" t="s">
        <v>438</v>
      </c>
      <c r="J96" s="352" t="s">
        <v>368</v>
      </c>
    </row>
    <row r="97" spans="5:10">
      <c r="E97" t="s">
        <v>590</v>
      </c>
      <c r="F97" t="s">
        <v>616</v>
      </c>
      <c r="G97" t="s">
        <v>437</v>
      </c>
      <c r="J97" s="352" t="s">
        <v>367</v>
      </c>
    </row>
    <row r="98" spans="5:10">
      <c r="E98" t="s">
        <v>590</v>
      </c>
      <c r="F98" t="s">
        <v>616</v>
      </c>
      <c r="G98" t="s">
        <v>436</v>
      </c>
      <c r="J98" s="352" t="s">
        <v>366</v>
      </c>
    </row>
    <row r="99" spans="5:10">
      <c r="E99" t="s">
        <v>590</v>
      </c>
      <c r="F99" t="s">
        <v>616</v>
      </c>
      <c r="G99" t="s">
        <v>435</v>
      </c>
      <c r="J99" s="352" t="s">
        <v>365</v>
      </c>
    </row>
    <row r="100" spans="5:10">
      <c r="E100" t="s">
        <v>590</v>
      </c>
      <c r="F100" t="s">
        <v>616</v>
      </c>
      <c r="G100" t="s">
        <v>434</v>
      </c>
      <c r="J100" s="352" t="s">
        <v>364</v>
      </c>
    </row>
    <row r="101" spans="5:10">
      <c r="E101" t="s">
        <v>590</v>
      </c>
      <c r="F101" t="s">
        <v>616</v>
      </c>
      <c r="G101" t="s">
        <v>433</v>
      </c>
      <c r="J101" s="352" t="s">
        <v>363</v>
      </c>
    </row>
    <row r="102" spans="5:10">
      <c r="E102" t="s">
        <v>590</v>
      </c>
      <c r="F102" t="s">
        <v>616</v>
      </c>
      <c r="G102" t="s">
        <v>432</v>
      </c>
      <c r="J102" s="352" t="s">
        <v>362</v>
      </c>
    </row>
    <row r="103" spans="5:10">
      <c r="E103" t="s">
        <v>590</v>
      </c>
      <c r="F103" t="s">
        <v>674</v>
      </c>
      <c r="G103" t="s">
        <v>431</v>
      </c>
      <c r="J103" s="352" t="s">
        <v>361</v>
      </c>
    </row>
    <row r="104" spans="5:10">
      <c r="E104" t="s">
        <v>590</v>
      </c>
      <c r="F104" t="s">
        <v>674</v>
      </c>
      <c r="G104" t="s">
        <v>430</v>
      </c>
      <c r="J104" s="352" t="s">
        <v>360</v>
      </c>
    </row>
    <row r="105" spans="5:10">
      <c r="E105" t="s">
        <v>590</v>
      </c>
      <c r="F105" t="s">
        <v>674</v>
      </c>
      <c r="G105" t="s">
        <v>117</v>
      </c>
      <c r="J105" s="352" t="s">
        <v>359</v>
      </c>
    </row>
    <row r="106" spans="5:10">
      <c r="E106" t="s">
        <v>590</v>
      </c>
      <c r="F106" t="s">
        <v>674</v>
      </c>
      <c r="G106" t="s">
        <v>429</v>
      </c>
      <c r="J106" s="352" t="s">
        <v>358</v>
      </c>
    </row>
    <row r="107" spans="5:10">
      <c r="E107" t="s">
        <v>590</v>
      </c>
      <c r="F107" t="s">
        <v>674</v>
      </c>
      <c r="G107" t="s">
        <v>428</v>
      </c>
      <c r="J107" s="352" t="s">
        <v>357</v>
      </c>
    </row>
    <row r="108" spans="5:10">
      <c r="E108" t="s">
        <v>590</v>
      </c>
      <c r="F108" t="s">
        <v>674</v>
      </c>
      <c r="G108" t="s">
        <v>427</v>
      </c>
      <c r="J108" s="352" t="s">
        <v>356</v>
      </c>
    </row>
    <row r="109" spans="5:10">
      <c r="E109" t="s">
        <v>590</v>
      </c>
      <c r="F109" t="s">
        <v>674</v>
      </c>
      <c r="G109" t="s">
        <v>426</v>
      </c>
      <c r="J109" s="352" t="s">
        <v>355</v>
      </c>
    </row>
    <row r="110" spans="5:10">
      <c r="E110" t="s">
        <v>590</v>
      </c>
      <c r="F110" t="s">
        <v>677</v>
      </c>
      <c r="G110" t="s">
        <v>425</v>
      </c>
      <c r="J110" s="352" t="s">
        <v>354</v>
      </c>
    </row>
    <row r="111" spans="5:10">
      <c r="E111" t="s">
        <v>590</v>
      </c>
      <c r="F111" t="s">
        <v>677</v>
      </c>
      <c r="G111" t="s">
        <v>116</v>
      </c>
      <c r="J111" s="352" t="s">
        <v>114</v>
      </c>
    </row>
    <row r="112" spans="5:10">
      <c r="E112" t="s">
        <v>590</v>
      </c>
      <c r="F112" t="s">
        <v>677</v>
      </c>
      <c r="G112" t="s">
        <v>424</v>
      </c>
      <c r="J112" s="352" t="s">
        <v>353</v>
      </c>
    </row>
    <row r="113" spans="5:10">
      <c r="E113" t="s">
        <v>590</v>
      </c>
      <c r="F113" t="s">
        <v>677</v>
      </c>
      <c r="G113" t="s">
        <v>423</v>
      </c>
      <c r="J113" t="s">
        <v>527</v>
      </c>
    </row>
    <row r="114" spans="5:10">
      <c r="E114" t="s">
        <v>590</v>
      </c>
      <c r="F114" t="s">
        <v>677</v>
      </c>
      <c r="G114" t="s">
        <v>422</v>
      </c>
      <c r="J114" t="s">
        <v>531</v>
      </c>
    </row>
    <row r="115" spans="5:10">
      <c r="E115" t="s">
        <v>590</v>
      </c>
      <c r="F115" t="s">
        <v>677</v>
      </c>
      <c r="G115" t="s">
        <v>421</v>
      </c>
      <c r="J115" t="s">
        <v>528</v>
      </c>
    </row>
    <row r="116" spans="5:10">
      <c r="E116" t="s">
        <v>590</v>
      </c>
      <c r="F116" t="s">
        <v>677</v>
      </c>
      <c r="G116" t="s">
        <v>420</v>
      </c>
      <c r="J116" t="s">
        <v>529</v>
      </c>
    </row>
    <row r="117" spans="5:10">
      <c r="E117" t="s">
        <v>590</v>
      </c>
      <c r="F117" t="s">
        <v>677</v>
      </c>
      <c r="G117" t="s">
        <v>419</v>
      </c>
      <c r="J117" t="s">
        <v>545</v>
      </c>
    </row>
    <row r="118" spans="5:10">
      <c r="E118" t="s">
        <v>590</v>
      </c>
      <c r="F118" t="s">
        <v>677</v>
      </c>
      <c r="G118" t="s">
        <v>115</v>
      </c>
    </row>
    <row r="119" spans="5:10">
      <c r="E119" t="s">
        <v>590</v>
      </c>
      <c r="F119" t="s">
        <v>677</v>
      </c>
      <c r="G119" t="s">
        <v>418</v>
      </c>
    </row>
    <row r="120" spans="5:10">
      <c r="E120" t="s">
        <v>590</v>
      </c>
      <c r="F120" t="s">
        <v>677</v>
      </c>
      <c r="G120" t="s">
        <v>417</v>
      </c>
    </row>
    <row r="121" spans="5:10">
      <c r="E121" t="s">
        <v>590</v>
      </c>
      <c r="F121" t="s">
        <v>677</v>
      </c>
      <c r="G121" t="s">
        <v>416</v>
      </c>
    </row>
    <row r="122" spans="5:10">
      <c r="E122" t="s">
        <v>590</v>
      </c>
      <c r="F122" t="s">
        <v>677</v>
      </c>
      <c r="G122" t="s">
        <v>415</v>
      </c>
    </row>
    <row r="123" spans="5:10">
      <c r="E123" t="s">
        <v>590</v>
      </c>
      <c r="F123" t="s">
        <v>677</v>
      </c>
      <c r="G123" t="s">
        <v>414</v>
      </c>
    </row>
    <row r="124" spans="5:10">
      <c r="E124" t="s">
        <v>590</v>
      </c>
      <c r="F124" t="s">
        <v>677</v>
      </c>
      <c r="G124" t="s">
        <v>413</v>
      </c>
    </row>
    <row r="125" spans="5:10">
      <c r="E125" t="s">
        <v>590</v>
      </c>
      <c r="F125" t="s">
        <v>677</v>
      </c>
      <c r="G125" t="s">
        <v>412</v>
      </c>
    </row>
    <row r="126" spans="5:10">
      <c r="E126" t="s">
        <v>590</v>
      </c>
      <c r="F126" t="s">
        <v>677</v>
      </c>
      <c r="G126" t="s">
        <v>411</v>
      </c>
    </row>
    <row r="127" spans="5:10">
      <c r="E127" t="s">
        <v>590</v>
      </c>
      <c r="F127" t="s">
        <v>677</v>
      </c>
      <c r="G127" t="s">
        <v>410</v>
      </c>
    </row>
    <row r="128" spans="5:10">
      <c r="E128" t="s">
        <v>590</v>
      </c>
      <c r="F128" t="s">
        <v>677</v>
      </c>
      <c r="G128" t="s">
        <v>409</v>
      </c>
    </row>
    <row r="129" spans="5:7">
      <c r="E129" t="s">
        <v>590</v>
      </c>
      <c r="F129" t="s">
        <v>677</v>
      </c>
      <c r="G129" t="s">
        <v>408</v>
      </c>
    </row>
    <row r="130" spans="5:7">
      <c r="E130" t="s">
        <v>590</v>
      </c>
      <c r="F130" t="s">
        <v>677</v>
      </c>
      <c r="G130" t="s">
        <v>407</v>
      </c>
    </row>
    <row r="131" spans="5:7">
      <c r="E131" t="s">
        <v>590</v>
      </c>
      <c r="F131" t="s">
        <v>677</v>
      </c>
      <c r="G131" t="s">
        <v>406</v>
      </c>
    </row>
    <row r="132" spans="5:7">
      <c r="E132" t="s">
        <v>590</v>
      </c>
      <c r="F132" t="s">
        <v>677</v>
      </c>
      <c r="G132" t="s">
        <v>405</v>
      </c>
    </row>
    <row r="133" spans="5:7">
      <c r="E133" t="s">
        <v>590</v>
      </c>
      <c r="F133" t="s">
        <v>677</v>
      </c>
      <c r="G133" t="s">
        <v>404</v>
      </c>
    </row>
    <row r="134" spans="5:7">
      <c r="E134" t="s">
        <v>590</v>
      </c>
      <c r="F134" t="s">
        <v>677</v>
      </c>
      <c r="G134" t="s">
        <v>403</v>
      </c>
    </row>
    <row r="135" spans="5:7">
      <c r="E135" t="s">
        <v>590</v>
      </c>
      <c r="F135" t="s">
        <v>677</v>
      </c>
      <c r="G135" t="s">
        <v>402</v>
      </c>
    </row>
    <row r="136" spans="5:7">
      <c r="E136" t="s">
        <v>590</v>
      </c>
      <c r="F136" t="s">
        <v>677</v>
      </c>
      <c r="G136" t="s">
        <v>401</v>
      </c>
    </row>
    <row r="137" spans="5:7">
      <c r="E137" t="s">
        <v>30</v>
      </c>
      <c r="F137" t="s">
        <v>707</v>
      </c>
      <c r="G137" t="s">
        <v>122</v>
      </c>
    </row>
    <row r="138" spans="5:7">
      <c r="E138" t="s">
        <v>30</v>
      </c>
      <c r="F138" t="s">
        <v>707</v>
      </c>
      <c r="G138" t="s">
        <v>400</v>
      </c>
    </row>
    <row r="139" spans="5:7">
      <c r="E139" t="s">
        <v>30</v>
      </c>
      <c r="F139" t="s">
        <v>707</v>
      </c>
      <c r="G139" t="s">
        <v>399</v>
      </c>
    </row>
    <row r="140" spans="5:7">
      <c r="E140" t="s">
        <v>30</v>
      </c>
      <c r="F140" t="s">
        <v>707</v>
      </c>
      <c r="G140" t="s">
        <v>398</v>
      </c>
    </row>
    <row r="141" spans="5:7">
      <c r="E141" t="s">
        <v>30</v>
      </c>
      <c r="F141" t="s">
        <v>707</v>
      </c>
      <c r="G141" t="s">
        <v>397</v>
      </c>
    </row>
    <row r="142" spans="5:7">
      <c r="E142" t="s">
        <v>30</v>
      </c>
      <c r="F142" t="s">
        <v>707</v>
      </c>
      <c r="G142" t="s">
        <v>396</v>
      </c>
    </row>
    <row r="143" spans="5:7">
      <c r="E143" t="s">
        <v>30</v>
      </c>
      <c r="F143" t="s">
        <v>707</v>
      </c>
      <c r="G143" t="s">
        <v>395</v>
      </c>
    </row>
    <row r="144" spans="5:7">
      <c r="E144" t="s">
        <v>30</v>
      </c>
      <c r="F144" t="s">
        <v>707</v>
      </c>
      <c r="G144" t="s">
        <v>394</v>
      </c>
    </row>
    <row r="145" spans="5:7">
      <c r="E145" t="s">
        <v>30</v>
      </c>
      <c r="F145" t="s">
        <v>707</v>
      </c>
      <c r="G145" t="s">
        <v>393</v>
      </c>
    </row>
    <row r="146" spans="5:7">
      <c r="E146" t="s">
        <v>30</v>
      </c>
      <c r="F146" t="s">
        <v>707</v>
      </c>
      <c r="G146" t="s">
        <v>392</v>
      </c>
    </row>
    <row r="147" spans="5:7">
      <c r="E147" t="s">
        <v>30</v>
      </c>
      <c r="F147" t="s">
        <v>707</v>
      </c>
      <c r="G147" t="s">
        <v>391</v>
      </c>
    </row>
    <row r="148" spans="5:7">
      <c r="E148" t="s">
        <v>30</v>
      </c>
      <c r="F148" t="s">
        <v>707</v>
      </c>
      <c r="G148" t="s">
        <v>390</v>
      </c>
    </row>
    <row r="149" spans="5:7">
      <c r="E149" t="s">
        <v>30</v>
      </c>
      <c r="F149" t="s">
        <v>707</v>
      </c>
      <c r="G149" t="s">
        <v>389</v>
      </c>
    </row>
    <row r="150" spans="5:7">
      <c r="E150" t="s">
        <v>30</v>
      </c>
      <c r="F150" t="s">
        <v>707</v>
      </c>
      <c r="G150" t="s">
        <v>388</v>
      </c>
    </row>
    <row r="151" spans="5:7">
      <c r="E151" t="s">
        <v>30</v>
      </c>
      <c r="F151" t="s">
        <v>707</v>
      </c>
      <c r="G151" t="s">
        <v>387</v>
      </c>
    </row>
    <row r="152" spans="5:7">
      <c r="E152" t="s">
        <v>30</v>
      </c>
      <c r="F152" t="s">
        <v>707</v>
      </c>
      <c r="G152" t="s">
        <v>386</v>
      </c>
    </row>
    <row r="153" spans="5:7">
      <c r="E153" t="s">
        <v>30</v>
      </c>
      <c r="F153" t="s">
        <v>707</v>
      </c>
      <c r="G153" t="s">
        <v>385</v>
      </c>
    </row>
    <row r="154" spans="5:7">
      <c r="E154" t="s">
        <v>30</v>
      </c>
      <c r="F154" t="s">
        <v>707</v>
      </c>
      <c r="G154" t="s">
        <v>384</v>
      </c>
    </row>
    <row r="155" spans="5:7">
      <c r="E155" t="s">
        <v>30</v>
      </c>
      <c r="F155" t="s">
        <v>710</v>
      </c>
      <c r="G155" t="s">
        <v>383</v>
      </c>
    </row>
    <row r="156" spans="5:7">
      <c r="E156" t="s">
        <v>30</v>
      </c>
      <c r="F156" t="s">
        <v>710</v>
      </c>
      <c r="G156" t="s">
        <v>382</v>
      </c>
    </row>
    <row r="157" spans="5:7">
      <c r="E157" t="s">
        <v>30</v>
      </c>
      <c r="F157" t="s">
        <v>710</v>
      </c>
      <c r="G157" t="s">
        <v>381</v>
      </c>
    </row>
    <row r="158" spans="5:7">
      <c r="E158" t="s">
        <v>30</v>
      </c>
      <c r="F158" t="s">
        <v>710</v>
      </c>
      <c r="G158" t="s">
        <v>380</v>
      </c>
    </row>
    <row r="159" spans="5:7">
      <c r="E159" t="s">
        <v>30</v>
      </c>
      <c r="F159" t="s">
        <v>710</v>
      </c>
      <c r="G159" t="s">
        <v>379</v>
      </c>
    </row>
    <row r="160" spans="5:7">
      <c r="E160" t="s">
        <v>30</v>
      </c>
      <c r="F160" t="s">
        <v>710</v>
      </c>
      <c r="G160" t="s">
        <v>378</v>
      </c>
    </row>
    <row r="161" spans="5:7">
      <c r="E161" t="s">
        <v>30</v>
      </c>
      <c r="F161" t="s">
        <v>710</v>
      </c>
      <c r="G161" t="s">
        <v>377</v>
      </c>
    </row>
    <row r="162" spans="5:7">
      <c r="E162" t="s">
        <v>30</v>
      </c>
      <c r="F162" t="s">
        <v>710</v>
      </c>
      <c r="G162" t="s">
        <v>376</v>
      </c>
    </row>
    <row r="163" spans="5:7">
      <c r="E163" t="s">
        <v>30</v>
      </c>
      <c r="F163" t="s">
        <v>710</v>
      </c>
      <c r="G163" t="s">
        <v>375</v>
      </c>
    </row>
    <row r="164" spans="5:7">
      <c r="E164" t="s">
        <v>30</v>
      </c>
      <c r="F164" t="s">
        <v>710</v>
      </c>
      <c r="G164" t="s">
        <v>374</v>
      </c>
    </row>
    <row r="165" spans="5:7">
      <c r="E165" t="s">
        <v>30</v>
      </c>
      <c r="F165" t="s">
        <v>710</v>
      </c>
      <c r="G165" t="s">
        <v>373</v>
      </c>
    </row>
    <row r="166" spans="5:7">
      <c r="E166" t="s">
        <v>30</v>
      </c>
      <c r="F166" t="s">
        <v>710</v>
      </c>
      <c r="G166" t="s">
        <v>372</v>
      </c>
    </row>
    <row r="167" spans="5:7">
      <c r="E167" t="s">
        <v>30</v>
      </c>
      <c r="F167" t="s">
        <v>710</v>
      </c>
      <c r="G167" t="s">
        <v>371</v>
      </c>
    </row>
    <row r="168" spans="5:7">
      <c r="E168" t="s">
        <v>30</v>
      </c>
      <c r="F168" t="s">
        <v>710</v>
      </c>
      <c r="G168" t="s">
        <v>370</v>
      </c>
    </row>
    <row r="169" spans="5:7">
      <c r="E169" t="s">
        <v>31</v>
      </c>
      <c r="F169" t="s">
        <v>724</v>
      </c>
      <c r="G169" t="s">
        <v>526</v>
      </c>
    </row>
    <row r="170" spans="5:7">
      <c r="E170" t="s">
        <v>31</v>
      </c>
      <c r="F170" t="s">
        <v>724</v>
      </c>
      <c r="G170" t="s">
        <v>369</v>
      </c>
    </row>
    <row r="171" spans="5:7">
      <c r="E171" t="s">
        <v>31</v>
      </c>
      <c r="F171" t="s">
        <v>724</v>
      </c>
      <c r="G171" t="s">
        <v>368</v>
      </c>
    </row>
    <row r="172" spans="5:7">
      <c r="E172" t="s">
        <v>31</v>
      </c>
      <c r="F172" t="s">
        <v>724</v>
      </c>
      <c r="G172" t="s">
        <v>367</v>
      </c>
    </row>
    <row r="173" spans="5:7">
      <c r="E173" t="s">
        <v>31</v>
      </c>
      <c r="F173" t="s">
        <v>724</v>
      </c>
      <c r="G173" t="s">
        <v>366</v>
      </c>
    </row>
    <row r="174" spans="5:7">
      <c r="E174" t="s">
        <v>31</v>
      </c>
      <c r="F174" t="s">
        <v>724</v>
      </c>
      <c r="G174" t="s">
        <v>365</v>
      </c>
    </row>
    <row r="175" spans="5:7">
      <c r="E175" t="s">
        <v>31</v>
      </c>
      <c r="F175" t="s">
        <v>724</v>
      </c>
      <c r="G175" t="s">
        <v>364</v>
      </c>
    </row>
    <row r="176" spans="5:7">
      <c r="E176" t="s">
        <v>31</v>
      </c>
      <c r="F176" t="s">
        <v>724</v>
      </c>
      <c r="G176" t="s">
        <v>363</v>
      </c>
    </row>
    <row r="177" spans="5:7">
      <c r="E177" t="s">
        <v>31</v>
      </c>
      <c r="F177" t="s">
        <v>724</v>
      </c>
      <c r="G177" t="s">
        <v>362</v>
      </c>
    </row>
    <row r="178" spans="5:7">
      <c r="E178" t="s">
        <v>31</v>
      </c>
      <c r="F178" t="s">
        <v>724</v>
      </c>
      <c r="G178" t="s">
        <v>361</v>
      </c>
    </row>
    <row r="179" spans="5:7">
      <c r="E179" t="s">
        <v>31</v>
      </c>
      <c r="F179" t="s">
        <v>724</v>
      </c>
      <c r="G179" t="s">
        <v>360</v>
      </c>
    </row>
    <row r="180" spans="5:7">
      <c r="E180" t="s">
        <v>31</v>
      </c>
      <c r="F180" t="s">
        <v>724</v>
      </c>
      <c r="G180" t="s">
        <v>359</v>
      </c>
    </row>
    <row r="181" spans="5:7">
      <c r="E181" t="s">
        <v>31</v>
      </c>
      <c r="F181" t="s">
        <v>724</v>
      </c>
      <c r="G181" t="s">
        <v>358</v>
      </c>
    </row>
    <row r="182" spans="5:7">
      <c r="E182" t="s">
        <v>31</v>
      </c>
      <c r="F182" t="s">
        <v>724</v>
      </c>
      <c r="G182" t="s">
        <v>357</v>
      </c>
    </row>
    <row r="183" spans="5:7">
      <c r="E183" t="s">
        <v>31</v>
      </c>
      <c r="F183" t="s">
        <v>724</v>
      </c>
      <c r="G183" t="s">
        <v>356</v>
      </c>
    </row>
    <row r="184" spans="5:7">
      <c r="E184" t="s">
        <v>31</v>
      </c>
      <c r="F184" t="s">
        <v>724</v>
      </c>
      <c r="G184" t="s">
        <v>355</v>
      </c>
    </row>
    <row r="185" spans="5:7">
      <c r="E185" t="s">
        <v>31</v>
      </c>
      <c r="F185" t="s">
        <v>724</v>
      </c>
      <c r="G185" t="s">
        <v>354</v>
      </c>
    </row>
    <row r="186" spans="5:7">
      <c r="E186" t="s">
        <v>31</v>
      </c>
      <c r="F186" t="s">
        <v>724</v>
      </c>
      <c r="G186" t="s">
        <v>114</v>
      </c>
    </row>
    <row r="187" spans="5:7">
      <c r="E187" t="s">
        <v>31</v>
      </c>
      <c r="F187" t="s">
        <v>724</v>
      </c>
      <c r="G187" t="s">
        <v>353</v>
      </c>
    </row>
    <row r="188" spans="5:7">
      <c r="E188" t="s">
        <v>32</v>
      </c>
      <c r="F188" t="s">
        <v>743</v>
      </c>
      <c r="G188" t="s">
        <v>352</v>
      </c>
    </row>
    <row r="189" spans="5:7">
      <c r="E189" t="s">
        <v>30</v>
      </c>
      <c r="F189" t="s">
        <v>707</v>
      </c>
      <c r="G189" t="s">
        <v>530</v>
      </c>
    </row>
    <row r="190" spans="5:7">
      <c r="E190" t="s">
        <v>31</v>
      </c>
      <c r="F190" t="s">
        <v>724</v>
      </c>
      <c r="G190" t="s">
        <v>527</v>
      </c>
    </row>
    <row r="191" spans="5:7">
      <c r="E191" t="s">
        <v>31</v>
      </c>
      <c r="F191" t="s">
        <v>724</v>
      </c>
      <c r="G191" t="s">
        <v>531</v>
      </c>
    </row>
    <row r="192" spans="5:7">
      <c r="E192" t="s">
        <v>31</v>
      </c>
      <c r="F192" t="s">
        <v>724</v>
      </c>
      <c r="G192" t="s">
        <v>528</v>
      </c>
    </row>
    <row r="193" spans="5:7">
      <c r="E193" t="s">
        <v>31</v>
      </c>
      <c r="F193" t="s">
        <v>724</v>
      </c>
      <c r="G193" t="s">
        <v>529</v>
      </c>
    </row>
    <row r="194" spans="5:7">
      <c r="E194" t="s">
        <v>29</v>
      </c>
      <c r="F194" t="s">
        <v>585</v>
      </c>
      <c r="G194" t="s">
        <v>543</v>
      </c>
    </row>
    <row r="195" spans="5:7">
      <c r="E195" t="s">
        <v>590</v>
      </c>
      <c r="F195" t="s">
        <v>616</v>
      </c>
      <c r="G195" t="s">
        <v>544</v>
      </c>
    </row>
    <row r="196" spans="5:7">
      <c r="E196" t="s">
        <v>31</v>
      </c>
      <c r="F196" t="s">
        <v>724</v>
      </c>
      <c r="G196" t="s">
        <v>545</v>
      </c>
    </row>
    <row r="197" spans="5:7">
      <c r="E197" t="s">
        <v>590</v>
      </c>
      <c r="F197" t="s">
        <v>616</v>
      </c>
      <c r="G197" t="s">
        <v>546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9040B-7E89-487B-B439-0B6313C15233}">
  <sheetPr>
    <tabColor rgb="FFFFFFB9"/>
  </sheetPr>
  <dimension ref="A1:M87"/>
  <sheetViews>
    <sheetView view="pageBreakPreview" zoomScale="90" zoomScaleNormal="110" zoomScaleSheetLayoutView="90" workbookViewId="0">
      <selection activeCell="I9" sqref="I9"/>
    </sheetView>
  </sheetViews>
  <sheetFormatPr defaultRowHeight="21"/>
  <cols>
    <col min="1" max="1" width="5.5" style="317" customWidth="1"/>
    <col min="2" max="2" width="5.6640625" style="230" customWidth="1"/>
    <col min="3" max="3" width="35.83203125" style="230" customWidth="1"/>
    <col min="4" max="4" width="16" style="230" customWidth="1"/>
    <col min="5" max="11" width="15.1640625" style="230" customWidth="1"/>
    <col min="12" max="13" width="14.6640625" style="230" customWidth="1"/>
    <col min="14" max="14" width="14.5" style="230" customWidth="1"/>
    <col min="15" max="15" width="9.6640625" style="230" bestFit="1" customWidth="1"/>
    <col min="16" max="16" width="11.1640625" style="230" customWidth="1"/>
    <col min="17" max="16384" width="9.33203125" style="230"/>
  </cols>
  <sheetData>
    <row r="1" spans="1:13" s="222" customFormat="1" ht="30" customHeight="1">
      <c r="A1" s="531" t="s">
        <v>1872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</row>
    <row r="2" spans="1:13" s="222" customFormat="1" ht="17.25" customHeight="1">
      <c r="A2" s="223"/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</row>
    <row r="3" spans="1:13" s="222" customFormat="1" ht="23.25">
      <c r="A3" s="224" t="s">
        <v>1225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6"/>
      <c r="M3" s="227"/>
    </row>
    <row r="4" spans="1:13">
      <c r="A4" s="228">
        <v>1.1000000000000001</v>
      </c>
      <c r="B4" s="229" t="s">
        <v>1226</v>
      </c>
      <c r="C4" s="229"/>
      <c r="D4" s="532"/>
      <c r="E4" s="532"/>
      <c r="F4" s="532"/>
      <c r="G4" s="532"/>
      <c r="H4" s="532"/>
      <c r="I4" s="532"/>
      <c r="J4" s="532"/>
      <c r="K4" s="532"/>
      <c r="L4" s="532"/>
      <c r="M4" s="532"/>
    </row>
    <row r="5" spans="1:13">
      <c r="A5" s="231">
        <v>1.2</v>
      </c>
      <c r="B5" s="229" t="s">
        <v>62</v>
      </c>
      <c r="C5" s="229"/>
      <c r="D5" s="533"/>
      <c r="E5" s="534"/>
      <c r="F5" s="534"/>
      <c r="G5" s="534"/>
      <c r="H5" s="534"/>
      <c r="I5" s="534"/>
      <c r="J5" s="534"/>
      <c r="K5" s="534"/>
      <c r="L5" s="534"/>
      <c r="M5" s="534"/>
    </row>
    <row r="6" spans="1:13" ht="24" customHeight="1">
      <c r="A6" s="231">
        <v>1.3</v>
      </c>
      <c r="B6" s="229" t="s">
        <v>1228</v>
      </c>
      <c r="C6" s="232"/>
      <c r="D6" s="533"/>
      <c r="E6" s="534"/>
      <c r="F6" s="534"/>
      <c r="G6" s="534"/>
      <c r="H6" s="534"/>
      <c r="I6" s="534"/>
      <c r="J6" s="534"/>
      <c r="K6" s="534"/>
      <c r="L6" s="534"/>
      <c r="M6" s="534"/>
    </row>
    <row r="7" spans="1:13">
      <c r="A7" s="228">
        <v>1.4</v>
      </c>
      <c r="B7" s="233" t="s">
        <v>1229</v>
      </c>
      <c r="C7" s="233"/>
      <c r="D7" s="234" t="s">
        <v>1230</v>
      </c>
      <c r="E7" s="235"/>
      <c r="F7" s="236" t="s">
        <v>1231</v>
      </c>
      <c r="G7" s="237" t="s">
        <v>1232</v>
      </c>
      <c r="H7" s="238"/>
      <c r="I7" s="239"/>
      <c r="J7" s="240"/>
      <c r="K7" s="535"/>
      <c r="L7" s="535"/>
      <c r="M7" s="241"/>
    </row>
    <row r="8" spans="1:13" s="222" customFormat="1">
      <c r="A8" s="231">
        <v>1.5</v>
      </c>
      <c r="B8" s="228" t="s">
        <v>1233</v>
      </c>
      <c r="C8" s="228"/>
      <c r="D8" s="242"/>
      <c r="E8" s="238"/>
      <c r="F8" s="238"/>
      <c r="G8" s="238"/>
      <c r="H8" s="238"/>
      <c r="I8" s="239"/>
      <c r="J8" s="239"/>
      <c r="K8" s="243"/>
      <c r="L8" s="243"/>
      <c r="M8" s="243"/>
    </row>
    <row r="9" spans="1:13" s="222" customFormat="1" ht="24" customHeight="1">
      <c r="A9" s="231">
        <v>1.6</v>
      </c>
      <c r="B9" s="228" t="s">
        <v>1234</v>
      </c>
      <c r="C9" s="228"/>
      <c r="D9" s="244"/>
      <c r="E9" s="245" t="s">
        <v>1235</v>
      </c>
      <c r="F9" s="245" t="s">
        <v>1236</v>
      </c>
      <c r="G9" s="246"/>
      <c r="H9" s="245" t="s">
        <v>1237</v>
      </c>
      <c r="I9" s="246"/>
      <c r="J9" s="247"/>
      <c r="K9" s="243"/>
      <c r="L9" s="243"/>
      <c r="M9" s="243"/>
    </row>
    <row r="10" spans="1:13" s="222" customFormat="1">
      <c r="A10" s="228">
        <v>1.7</v>
      </c>
      <c r="B10" s="228" t="s">
        <v>1238</v>
      </c>
      <c r="C10" s="228"/>
      <c r="D10" s="532"/>
      <c r="E10" s="532"/>
      <c r="F10" s="532"/>
      <c r="G10" s="532"/>
      <c r="H10" s="532"/>
      <c r="I10" s="532"/>
      <c r="J10" s="532"/>
      <c r="K10" s="532"/>
      <c r="L10" s="532"/>
      <c r="M10" s="532"/>
    </row>
    <row r="11" spans="1:13" s="248" customFormat="1">
      <c r="A11" s="231">
        <v>1.8</v>
      </c>
      <c r="B11" s="228" t="s">
        <v>1239</v>
      </c>
      <c r="C11" s="228"/>
      <c r="D11" s="243"/>
      <c r="E11" s="243"/>
      <c r="F11" s="243"/>
      <c r="G11" s="243"/>
      <c r="H11" s="243"/>
      <c r="I11" s="243"/>
      <c r="J11" s="243"/>
      <c r="K11" s="243"/>
      <c r="L11" s="243"/>
      <c r="M11" s="243"/>
    </row>
    <row r="12" spans="1:13">
      <c r="A12" s="249"/>
      <c r="B12" s="227" t="s">
        <v>1367</v>
      </c>
      <c r="C12" s="227" t="s">
        <v>1240</v>
      </c>
      <c r="D12" s="250"/>
      <c r="E12" s="536" t="s">
        <v>1242</v>
      </c>
      <c r="F12" s="536"/>
      <c r="G12" s="536"/>
      <c r="H12" s="536"/>
      <c r="I12" s="536"/>
      <c r="J12" s="536"/>
      <c r="K12" s="536"/>
      <c r="L12" s="536"/>
      <c r="M12" s="536"/>
    </row>
    <row r="13" spans="1:13" ht="21" customHeight="1">
      <c r="A13" s="249"/>
      <c r="B13" s="227" t="s">
        <v>1368</v>
      </c>
      <c r="C13" s="227" t="s">
        <v>1241</v>
      </c>
      <c r="D13" s="250"/>
      <c r="E13" s="536" t="s">
        <v>1242</v>
      </c>
      <c r="F13" s="536"/>
      <c r="G13" s="536"/>
      <c r="H13" s="536"/>
      <c r="I13" s="536"/>
      <c r="J13" s="536"/>
      <c r="K13" s="536"/>
      <c r="L13" s="536"/>
      <c r="M13" s="536"/>
    </row>
    <row r="14" spans="1:13" ht="21" customHeight="1">
      <c r="A14" s="249"/>
      <c r="B14" s="227" t="s">
        <v>1369</v>
      </c>
      <c r="C14" s="227" t="s">
        <v>1243</v>
      </c>
      <c r="D14" s="250"/>
      <c r="E14" s="536" t="s">
        <v>1244</v>
      </c>
      <c r="F14" s="536"/>
      <c r="G14" s="536"/>
      <c r="H14" s="536"/>
      <c r="I14" s="536"/>
      <c r="J14" s="536"/>
      <c r="K14" s="536"/>
      <c r="L14" s="536"/>
      <c r="M14" s="536"/>
    </row>
    <row r="15" spans="1:13" ht="21" customHeight="1">
      <c r="A15" s="249"/>
      <c r="B15" s="227" t="s">
        <v>1370</v>
      </c>
      <c r="C15" s="227" t="s">
        <v>1245</v>
      </c>
      <c r="D15" s="250"/>
      <c r="E15" s="536" t="s">
        <v>1242</v>
      </c>
      <c r="F15" s="536"/>
      <c r="G15" s="536"/>
      <c r="H15" s="536"/>
      <c r="I15" s="536"/>
      <c r="J15" s="536"/>
      <c r="K15" s="536"/>
      <c r="L15" s="536"/>
      <c r="M15" s="536"/>
    </row>
    <row r="16" spans="1:13" s="266" customFormat="1">
      <c r="A16" s="265"/>
      <c r="B16" s="258" t="s">
        <v>1371</v>
      </c>
      <c r="C16" s="258" t="s">
        <v>1246</v>
      </c>
      <c r="D16" s="461"/>
      <c r="E16" s="530"/>
      <c r="F16" s="530"/>
      <c r="G16" s="530"/>
      <c r="H16" s="530"/>
      <c r="I16" s="530"/>
      <c r="J16" s="530"/>
      <c r="K16" s="530"/>
      <c r="L16" s="530"/>
      <c r="M16" s="530"/>
    </row>
    <row r="17" spans="1:13" s="253" customFormat="1" ht="21" customHeight="1">
      <c r="A17" s="237"/>
      <c r="B17" s="227" t="s">
        <v>1372</v>
      </c>
      <c r="C17" s="251" t="s">
        <v>1247</v>
      </c>
      <c r="D17" s="252"/>
      <c r="E17" s="538"/>
      <c r="F17" s="538"/>
      <c r="G17" s="538"/>
      <c r="H17" s="538"/>
      <c r="I17" s="538"/>
      <c r="J17" s="538"/>
      <c r="K17" s="538"/>
      <c r="L17" s="538"/>
      <c r="M17" s="538"/>
    </row>
    <row r="18" spans="1:13" ht="23.25">
      <c r="A18" s="224" t="s">
        <v>1248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25"/>
      <c r="L18" s="226"/>
      <c r="M18" s="227"/>
    </row>
    <row r="19" spans="1:13">
      <c r="A19" s="231">
        <v>2.1</v>
      </c>
      <c r="B19" s="229" t="s">
        <v>1249</v>
      </c>
      <c r="C19" s="231"/>
      <c r="D19" s="250"/>
      <c r="E19" s="250"/>
      <c r="F19" s="250"/>
      <c r="G19" s="250"/>
      <c r="H19" s="250"/>
      <c r="I19" s="250"/>
      <c r="J19" s="250"/>
      <c r="K19" s="250"/>
      <c r="L19" s="250"/>
      <c r="M19" s="227"/>
    </row>
    <row r="20" spans="1:13" ht="158.25" customHeight="1">
      <c r="A20" s="249"/>
      <c r="B20" s="539"/>
      <c r="C20" s="539"/>
      <c r="D20" s="539"/>
      <c r="E20" s="539"/>
      <c r="F20" s="539"/>
      <c r="G20" s="539"/>
      <c r="H20" s="539"/>
      <c r="I20" s="539"/>
      <c r="J20" s="539"/>
      <c r="K20" s="539"/>
      <c r="L20" s="539"/>
      <c r="M20" s="539"/>
    </row>
    <row r="21" spans="1:13">
      <c r="A21" s="231">
        <v>2.2000000000000002</v>
      </c>
      <c r="B21" s="229" t="s">
        <v>1250</v>
      </c>
      <c r="C21" s="254"/>
      <c r="D21" s="254"/>
      <c r="E21" s="254"/>
      <c r="F21" s="254"/>
      <c r="G21" s="254"/>
      <c r="H21" s="255"/>
      <c r="I21" s="255"/>
      <c r="J21" s="256"/>
      <c r="K21" s="256"/>
      <c r="L21" s="256"/>
      <c r="M21" s="227"/>
    </row>
    <row r="22" spans="1:13" s="257" customFormat="1">
      <c r="A22" s="249"/>
      <c r="B22" s="227" t="s">
        <v>1251</v>
      </c>
      <c r="C22" s="227" t="s">
        <v>1252</v>
      </c>
      <c r="D22" s="227"/>
      <c r="E22" s="227"/>
      <c r="F22" s="227"/>
      <c r="G22" s="227"/>
      <c r="H22" s="227"/>
      <c r="I22" s="227"/>
      <c r="J22" s="227"/>
      <c r="K22" s="227"/>
      <c r="L22" s="227"/>
      <c r="M22" s="227"/>
    </row>
    <row r="23" spans="1:13" ht="116.25" customHeight="1">
      <c r="A23" s="249"/>
      <c r="B23" s="227"/>
      <c r="C23" s="539"/>
      <c r="D23" s="539"/>
      <c r="E23" s="539"/>
      <c r="F23" s="539"/>
      <c r="G23" s="539"/>
      <c r="H23" s="539"/>
      <c r="I23" s="539"/>
      <c r="J23" s="539"/>
      <c r="K23" s="539"/>
      <c r="L23" s="539"/>
      <c r="M23" s="539"/>
    </row>
    <row r="24" spans="1:13">
      <c r="A24" s="249"/>
      <c r="B24" s="227" t="s">
        <v>1253</v>
      </c>
      <c r="C24" s="258" t="s">
        <v>1254</v>
      </c>
      <c r="D24" s="227"/>
      <c r="E24" s="259"/>
      <c r="F24" s="250"/>
      <c r="G24" s="250"/>
      <c r="H24" s="250"/>
      <c r="I24" s="250"/>
      <c r="J24" s="250"/>
      <c r="K24" s="227"/>
      <c r="L24" s="227"/>
      <c r="M24" s="227"/>
    </row>
    <row r="25" spans="1:13" s="262" customFormat="1" ht="54" customHeight="1">
      <c r="A25" s="260"/>
      <c r="B25" s="261"/>
      <c r="C25" s="540"/>
      <c r="D25" s="541"/>
      <c r="E25" s="541"/>
      <c r="F25" s="541"/>
      <c r="G25" s="541"/>
      <c r="H25" s="541"/>
      <c r="I25" s="541"/>
      <c r="J25" s="541"/>
      <c r="K25" s="541"/>
      <c r="L25" s="541"/>
      <c r="M25" s="541"/>
    </row>
    <row r="26" spans="1:13">
      <c r="A26" s="249"/>
      <c r="B26" s="227" t="s">
        <v>1255</v>
      </c>
      <c r="C26" s="227" t="s">
        <v>1256</v>
      </c>
      <c r="D26" s="227"/>
      <c r="E26" s="227"/>
      <c r="F26" s="227"/>
      <c r="G26" s="227"/>
      <c r="H26" s="227"/>
      <c r="I26" s="227"/>
      <c r="J26" s="250"/>
      <c r="K26" s="250"/>
      <c r="L26" s="250"/>
      <c r="M26" s="227"/>
    </row>
    <row r="27" spans="1:13" s="262" customFormat="1" ht="114" customHeight="1">
      <c r="A27" s="260"/>
      <c r="B27" s="261"/>
      <c r="C27" s="539"/>
      <c r="D27" s="539"/>
      <c r="E27" s="539"/>
      <c r="F27" s="539"/>
      <c r="G27" s="539"/>
      <c r="H27" s="539"/>
      <c r="I27" s="539"/>
      <c r="J27" s="539"/>
      <c r="K27" s="539"/>
      <c r="L27" s="539"/>
      <c r="M27" s="539"/>
    </row>
    <row r="28" spans="1:13">
      <c r="A28" s="249"/>
      <c r="B28" s="227" t="s">
        <v>1257</v>
      </c>
      <c r="C28" s="227" t="s">
        <v>1258</v>
      </c>
      <c r="D28" s="227"/>
      <c r="E28" s="227"/>
      <c r="F28" s="227"/>
      <c r="G28" s="227"/>
      <c r="H28" s="227"/>
      <c r="I28" s="227"/>
      <c r="J28" s="250"/>
      <c r="K28" s="250"/>
      <c r="L28" s="227"/>
      <c r="M28" s="227"/>
    </row>
    <row r="29" spans="1:13" ht="116.25" customHeight="1">
      <c r="A29" s="249"/>
      <c r="B29" s="227"/>
      <c r="C29" s="539"/>
      <c r="D29" s="539"/>
      <c r="E29" s="539"/>
      <c r="F29" s="539"/>
      <c r="G29" s="539"/>
      <c r="H29" s="539"/>
      <c r="I29" s="539"/>
      <c r="J29" s="539"/>
      <c r="K29" s="539"/>
      <c r="L29" s="539"/>
      <c r="M29" s="539"/>
    </row>
    <row r="30" spans="1:13">
      <c r="A30" s="249"/>
      <c r="B30" s="227" t="s">
        <v>1259</v>
      </c>
      <c r="C30" s="227" t="s">
        <v>1260</v>
      </c>
      <c r="D30" s="227"/>
      <c r="E30" s="227"/>
      <c r="F30" s="227"/>
      <c r="G30" s="227"/>
      <c r="H30" s="227"/>
      <c r="I30" s="227"/>
      <c r="J30" s="250"/>
      <c r="K30" s="250"/>
      <c r="L30" s="227"/>
      <c r="M30" s="227"/>
    </row>
    <row r="31" spans="1:13">
      <c r="A31" s="249"/>
      <c r="B31" s="227"/>
      <c r="C31" s="541"/>
      <c r="D31" s="541"/>
      <c r="E31" s="541"/>
      <c r="F31" s="541"/>
      <c r="G31" s="541"/>
      <c r="H31" s="541"/>
      <c r="I31" s="541"/>
      <c r="J31" s="541"/>
      <c r="K31" s="541"/>
      <c r="L31" s="541"/>
      <c r="M31" s="541"/>
    </row>
    <row r="32" spans="1:13" ht="12" customHeight="1">
      <c r="A32" s="249"/>
      <c r="B32" s="227"/>
      <c r="C32" s="263"/>
      <c r="D32" s="263"/>
      <c r="E32" s="263"/>
      <c r="F32" s="263"/>
      <c r="G32" s="263"/>
      <c r="H32" s="263"/>
      <c r="I32" s="263"/>
      <c r="J32" s="263"/>
      <c r="K32" s="263"/>
      <c r="L32" s="263"/>
      <c r="M32" s="263"/>
    </row>
    <row r="33" spans="1:13">
      <c r="A33" s="231">
        <v>2.2999999999999998</v>
      </c>
      <c r="B33" s="229" t="s">
        <v>1261</v>
      </c>
      <c r="C33" s="264"/>
      <c r="D33" s="243"/>
      <c r="E33" s="256"/>
      <c r="F33" s="256"/>
      <c r="G33" s="256"/>
      <c r="H33" s="256"/>
      <c r="I33" s="256"/>
      <c r="J33" s="256"/>
      <c r="K33" s="256"/>
      <c r="L33" s="227"/>
      <c r="M33" s="227"/>
    </row>
    <row r="34" spans="1:13" s="266" customFormat="1">
      <c r="A34" s="265"/>
      <c r="B34" s="258" t="s">
        <v>1262</v>
      </c>
      <c r="C34" s="258" t="s">
        <v>1263</v>
      </c>
      <c r="D34" s="258"/>
      <c r="E34" s="542"/>
      <c r="F34" s="542"/>
      <c r="G34" s="542"/>
      <c r="H34" s="542"/>
      <c r="I34" s="542"/>
      <c r="J34" s="542"/>
      <c r="K34" s="542"/>
      <c r="L34" s="542"/>
      <c r="M34" s="542"/>
    </row>
    <row r="35" spans="1:13" s="266" customFormat="1">
      <c r="A35" s="265"/>
      <c r="B35" s="258" t="s">
        <v>1264</v>
      </c>
      <c r="C35" s="258" t="s">
        <v>1265</v>
      </c>
      <c r="D35" s="258"/>
      <c r="E35" s="258"/>
      <c r="F35" s="258"/>
      <c r="G35" s="258"/>
      <c r="H35" s="258"/>
      <c r="I35" s="258"/>
      <c r="J35" s="258"/>
      <c r="K35" s="258"/>
      <c r="L35" s="258"/>
      <c r="M35" s="258"/>
    </row>
    <row r="36" spans="1:13" s="266" customFormat="1">
      <c r="A36" s="265"/>
      <c r="B36" s="258"/>
      <c r="C36" s="258" t="s">
        <v>1266</v>
      </c>
      <c r="D36" s="247"/>
      <c r="E36" s="543"/>
      <c r="F36" s="543"/>
      <c r="G36" s="543"/>
      <c r="H36" s="543"/>
      <c r="I36" s="543"/>
      <c r="J36" s="543"/>
      <c r="K36" s="543"/>
      <c r="L36" s="543"/>
      <c r="M36" s="543"/>
    </row>
    <row r="37" spans="1:13" s="266" customFormat="1">
      <c r="A37" s="265"/>
      <c r="B37" s="258"/>
      <c r="C37" s="258" t="s">
        <v>1267</v>
      </c>
      <c r="D37" s="247"/>
      <c r="E37" s="543"/>
      <c r="F37" s="543"/>
      <c r="G37" s="543"/>
      <c r="H37" s="543"/>
      <c r="I37" s="543"/>
      <c r="J37" s="543"/>
      <c r="K37" s="543"/>
      <c r="L37" s="543"/>
      <c r="M37" s="543"/>
    </row>
    <row r="38" spans="1:13" s="266" customFormat="1">
      <c r="A38" s="265"/>
      <c r="B38" s="258"/>
      <c r="C38" s="258" t="s">
        <v>1268</v>
      </c>
      <c r="D38" s="247"/>
      <c r="E38" s="543"/>
      <c r="F38" s="543"/>
      <c r="G38" s="543"/>
      <c r="H38" s="543"/>
      <c r="I38" s="543"/>
      <c r="J38" s="543"/>
      <c r="K38" s="543"/>
      <c r="L38" s="543"/>
      <c r="M38" s="543"/>
    </row>
    <row r="39" spans="1:13" s="266" customFormat="1">
      <c r="A39" s="265"/>
      <c r="B39" s="258"/>
      <c r="C39" s="258" t="s">
        <v>1269</v>
      </c>
      <c r="D39" s="247"/>
      <c r="E39" s="537"/>
      <c r="F39" s="537"/>
      <c r="G39" s="537"/>
      <c r="H39" s="537"/>
      <c r="I39" s="537"/>
      <c r="J39" s="537"/>
      <c r="K39" s="537"/>
      <c r="L39" s="537"/>
      <c r="M39" s="258"/>
    </row>
    <row r="40" spans="1:13" s="266" customFormat="1">
      <c r="A40" s="265"/>
      <c r="B40" s="258" t="s">
        <v>1270</v>
      </c>
      <c r="C40" s="258" t="s">
        <v>1271</v>
      </c>
      <c r="D40" s="258"/>
      <c r="E40" s="258"/>
      <c r="F40" s="258"/>
      <c r="G40" s="258"/>
      <c r="H40" s="258"/>
      <c r="I40" s="258"/>
      <c r="J40" s="258"/>
      <c r="K40" s="258"/>
      <c r="L40" s="258"/>
      <c r="M40" s="258"/>
    </row>
    <row r="41" spans="1:13" s="266" customFormat="1">
      <c r="A41" s="265"/>
      <c r="B41" s="258"/>
      <c r="C41" s="539"/>
      <c r="D41" s="539"/>
      <c r="E41" s="539"/>
      <c r="F41" s="539"/>
      <c r="G41" s="539"/>
      <c r="H41" s="539"/>
      <c r="I41" s="539"/>
      <c r="J41" s="539"/>
      <c r="K41" s="539"/>
      <c r="L41" s="539"/>
      <c r="M41" s="539"/>
    </row>
    <row r="42" spans="1:13" s="257" customFormat="1" ht="23.25">
      <c r="A42" s="224" t="s">
        <v>1272</v>
      </c>
      <c r="B42" s="225"/>
      <c r="C42" s="225"/>
      <c r="D42" s="225"/>
      <c r="E42" s="225"/>
      <c r="F42" s="225"/>
      <c r="G42" s="225"/>
      <c r="H42" s="225"/>
      <c r="I42" s="225"/>
      <c r="J42" s="225"/>
      <c r="K42" s="225"/>
      <c r="L42" s="226"/>
      <c r="M42" s="227"/>
    </row>
    <row r="43" spans="1:13">
      <c r="A43" s="231">
        <v>3.1</v>
      </c>
      <c r="B43" s="264" t="s">
        <v>1273</v>
      </c>
      <c r="C43" s="264"/>
      <c r="D43" s="243"/>
      <c r="E43" s="256"/>
      <c r="F43" s="256"/>
      <c r="G43" s="256"/>
      <c r="H43" s="256"/>
      <c r="I43" s="256"/>
      <c r="J43" s="256"/>
      <c r="K43" s="256"/>
      <c r="L43" s="227"/>
      <c r="M43" s="227"/>
    </row>
    <row r="44" spans="1:13" s="222" customFormat="1" ht="109.5" customHeight="1">
      <c r="A44" s="264"/>
      <c r="B44" s="539"/>
      <c r="C44" s="539"/>
      <c r="D44" s="539"/>
      <c r="E44" s="539"/>
      <c r="F44" s="539"/>
      <c r="G44" s="539"/>
      <c r="H44" s="539"/>
      <c r="I44" s="539"/>
      <c r="J44" s="539"/>
      <c r="K44" s="539"/>
      <c r="L44" s="539"/>
      <c r="M44" s="539"/>
    </row>
    <row r="45" spans="1:13">
      <c r="A45" s="231">
        <v>3.2</v>
      </c>
      <c r="B45" s="264" t="s">
        <v>1274</v>
      </c>
      <c r="C45" s="264"/>
      <c r="D45" s="264"/>
      <c r="E45" s="267"/>
      <c r="F45" s="268"/>
      <c r="G45" s="268"/>
      <c r="H45" s="268"/>
      <c r="I45" s="268"/>
      <c r="J45" s="268"/>
      <c r="K45" s="268"/>
      <c r="L45" s="256"/>
      <c r="M45" s="227"/>
    </row>
    <row r="46" spans="1:13" ht="7.5" customHeight="1">
      <c r="A46" s="249"/>
      <c r="B46" s="269"/>
      <c r="C46" s="269"/>
      <c r="D46" s="227"/>
      <c r="E46" s="269"/>
      <c r="F46" s="269"/>
      <c r="G46" s="269"/>
      <c r="H46" s="249"/>
      <c r="I46" s="227"/>
      <c r="J46" s="227"/>
      <c r="K46" s="227"/>
      <c r="L46" s="227"/>
      <c r="M46" s="270"/>
    </row>
    <row r="47" spans="1:13">
      <c r="A47" s="249"/>
      <c r="B47" s="544" t="s">
        <v>1275</v>
      </c>
      <c r="C47" s="545"/>
      <c r="D47" s="550" t="s">
        <v>1276</v>
      </c>
      <c r="E47" s="553" t="s">
        <v>1838</v>
      </c>
      <c r="F47" s="554"/>
      <c r="G47" s="557" t="s">
        <v>1880</v>
      </c>
      <c r="H47" s="559" t="s">
        <v>1881</v>
      </c>
      <c r="I47" s="561" t="s">
        <v>6</v>
      </c>
      <c r="J47" s="562"/>
      <c r="K47" s="562"/>
      <c r="L47" s="562"/>
      <c r="M47" s="563"/>
    </row>
    <row r="48" spans="1:13">
      <c r="A48" s="249"/>
      <c r="B48" s="546"/>
      <c r="C48" s="547"/>
      <c r="D48" s="551"/>
      <c r="E48" s="555"/>
      <c r="F48" s="556"/>
      <c r="G48" s="558"/>
      <c r="H48" s="560"/>
      <c r="I48" s="271" t="s">
        <v>548</v>
      </c>
      <c r="J48" s="271" t="s">
        <v>555</v>
      </c>
      <c r="K48" s="271" t="s">
        <v>1066</v>
      </c>
      <c r="L48" s="271" t="s">
        <v>1447</v>
      </c>
      <c r="M48" s="271" t="s">
        <v>1860</v>
      </c>
    </row>
    <row r="49" spans="1:13">
      <c r="A49" s="272"/>
      <c r="B49" s="548"/>
      <c r="C49" s="549"/>
      <c r="D49" s="552"/>
      <c r="E49" s="273" t="s">
        <v>1277</v>
      </c>
      <c r="F49" s="274" t="s">
        <v>1278</v>
      </c>
      <c r="G49" s="273" t="s">
        <v>1277</v>
      </c>
      <c r="H49" s="275" t="s">
        <v>1277</v>
      </c>
      <c r="I49" s="273" t="s">
        <v>1277</v>
      </c>
      <c r="J49" s="273" t="s">
        <v>1277</v>
      </c>
      <c r="K49" s="273" t="s">
        <v>1277</v>
      </c>
      <c r="L49" s="440" t="s">
        <v>1277</v>
      </c>
      <c r="M49" s="276" t="s">
        <v>1277</v>
      </c>
    </row>
    <row r="50" spans="1:13" ht="21.75" customHeight="1">
      <c r="A50" s="249"/>
      <c r="B50" s="277" t="s">
        <v>1279</v>
      </c>
      <c r="C50" s="278"/>
      <c r="D50" s="279"/>
      <c r="E50" s="280"/>
      <c r="F50" s="280"/>
      <c r="G50" s="280"/>
      <c r="H50" s="281"/>
      <c r="I50" s="282"/>
      <c r="J50" s="283"/>
      <c r="K50" s="283"/>
      <c r="L50" s="284"/>
      <c r="M50" s="282"/>
    </row>
    <row r="51" spans="1:13">
      <c r="A51" s="249"/>
      <c r="B51" s="285" t="s">
        <v>1280</v>
      </c>
      <c r="C51" s="286"/>
      <c r="D51" s="370"/>
      <c r="E51" s="372"/>
      <c r="F51" s="372"/>
      <c r="G51" s="372"/>
      <c r="H51" s="373"/>
      <c r="I51" s="372"/>
      <c r="J51" s="372"/>
      <c r="K51" s="372"/>
      <c r="L51" s="372"/>
      <c r="M51" s="373"/>
    </row>
    <row r="52" spans="1:13">
      <c r="A52" s="249"/>
      <c r="B52" s="285"/>
      <c r="C52" s="287"/>
      <c r="D52" s="371"/>
      <c r="E52" s="374"/>
      <c r="F52" s="374"/>
      <c r="G52" s="374"/>
      <c r="H52" s="375"/>
      <c r="I52" s="376"/>
      <c r="J52" s="377"/>
      <c r="K52" s="377"/>
      <c r="L52" s="378"/>
      <c r="M52" s="376"/>
    </row>
    <row r="53" spans="1:13" ht="21.75" customHeight="1">
      <c r="A53" s="249"/>
      <c r="B53" s="277" t="s">
        <v>1381</v>
      </c>
      <c r="C53" s="278"/>
      <c r="D53" s="279"/>
      <c r="E53" s="280"/>
      <c r="F53" s="280"/>
      <c r="G53" s="280"/>
      <c r="H53" s="281"/>
      <c r="I53" s="282"/>
      <c r="J53" s="283"/>
      <c r="K53" s="283"/>
      <c r="L53" s="284"/>
      <c r="M53" s="282"/>
    </row>
    <row r="54" spans="1:13">
      <c r="A54" s="249"/>
      <c r="B54" s="285" t="s">
        <v>1280</v>
      </c>
      <c r="C54" s="286"/>
      <c r="D54" s="370"/>
      <c r="E54" s="372"/>
      <c r="F54" s="372"/>
      <c r="G54" s="372"/>
      <c r="H54" s="373"/>
      <c r="I54" s="372"/>
      <c r="J54" s="372"/>
      <c r="K54" s="372"/>
      <c r="L54" s="372"/>
      <c r="M54" s="373"/>
    </row>
    <row r="55" spans="1:13">
      <c r="A55" s="249"/>
      <c r="B55" s="285"/>
      <c r="C55" s="287"/>
      <c r="D55" s="371"/>
      <c r="E55" s="374"/>
      <c r="F55" s="374"/>
      <c r="G55" s="374"/>
      <c r="H55" s="375"/>
      <c r="I55" s="376"/>
      <c r="J55" s="377"/>
      <c r="K55" s="377"/>
      <c r="L55" s="378"/>
      <c r="M55" s="376"/>
    </row>
    <row r="56" spans="1:13" s="222" customFormat="1">
      <c r="A56" s="224" t="s">
        <v>1281</v>
      </c>
      <c r="B56" s="227"/>
      <c r="C56" s="227"/>
      <c r="D56" s="227"/>
      <c r="E56" s="227"/>
      <c r="F56" s="227"/>
      <c r="G56" s="227"/>
      <c r="H56" s="227"/>
      <c r="I56" s="227"/>
      <c r="J56" s="227"/>
      <c r="K56" s="227"/>
      <c r="L56" s="226"/>
      <c r="M56" s="227"/>
    </row>
    <row r="57" spans="1:13">
      <c r="A57" s="231">
        <v>4.0999999999999996</v>
      </c>
      <c r="B57" s="564" t="s">
        <v>1882</v>
      </c>
      <c r="C57" s="564"/>
      <c r="D57" s="565">
        <f>D59+D58</f>
        <v>0</v>
      </c>
      <c r="E57" s="565"/>
      <c r="F57" s="226" t="s">
        <v>1</v>
      </c>
      <c r="G57" s="227"/>
      <c r="H57" s="227"/>
      <c r="I57" s="249"/>
      <c r="J57" s="227"/>
      <c r="K57" s="227"/>
      <c r="L57" s="227"/>
      <c r="M57" s="227"/>
    </row>
    <row r="58" spans="1:13">
      <c r="A58" s="249"/>
      <c r="B58" s="566" t="s">
        <v>1282</v>
      </c>
      <c r="C58" s="566"/>
      <c r="D58" s="567">
        <f>F67</f>
        <v>0</v>
      </c>
      <c r="E58" s="567"/>
      <c r="F58" s="462" t="s">
        <v>1</v>
      </c>
      <c r="G58" s="269"/>
      <c r="H58" s="249"/>
      <c r="I58" s="257"/>
      <c r="J58" s="227"/>
      <c r="K58" s="257"/>
      <c r="L58" s="226"/>
      <c r="M58" s="227"/>
    </row>
    <row r="59" spans="1:13" s="291" customFormat="1">
      <c r="A59" s="272"/>
      <c r="B59" s="568" t="s">
        <v>1283</v>
      </c>
      <c r="C59" s="568"/>
      <c r="D59" s="569">
        <f>F68</f>
        <v>0</v>
      </c>
      <c r="E59" s="569"/>
      <c r="F59" s="426" t="s">
        <v>1</v>
      </c>
      <c r="G59" s="289"/>
      <c r="H59" s="272"/>
      <c r="I59" s="272"/>
      <c r="J59" s="290"/>
      <c r="K59" s="290"/>
      <c r="L59" s="226"/>
      <c r="M59" s="290"/>
    </row>
    <row r="60" spans="1:13">
      <c r="A60" s="249"/>
      <c r="B60" s="269"/>
      <c r="C60" s="269"/>
      <c r="D60" s="227"/>
      <c r="E60" s="269"/>
      <c r="F60" s="269"/>
      <c r="G60" s="269"/>
      <c r="H60" s="249"/>
      <c r="I60" s="227"/>
      <c r="J60" s="227"/>
      <c r="K60" s="292" t="s">
        <v>1284</v>
      </c>
      <c r="L60" s="227"/>
      <c r="M60" s="227"/>
    </row>
    <row r="61" spans="1:13">
      <c r="A61" s="249"/>
      <c r="B61" s="583" t="s">
        <v>1285</v>
      </c>
      <c r="C61" s="584"/>
      <c r="D61" s="587" t="s">
        <v>1883</v>
      </c>
      <c r="E61" s="587" t="s">
        <v>1880</v>
      </c>
      <c r="F61" s="570" t="s">
        <v>1881</v>
      </c>
      <c r="G61" s="572" t="s">
        <v>33</v>
      </c>
      <c r="H61" s="573"/>
      <c r="I61" s="573"/>
      <c r="J61" s="573"/>
      <c r="K61" s="574"/>
      <c r="L61" s="227"/>
      <c r="M61" s="227"/>
    </row>
    <row r="62" spans="1:13">
      <c r="A62" s="249"/>
      <c r="B62" s="585"/>
      <c r="C62" s="586"/>
      <c r="D62" s="558"/>
      <c r="E62" s="558"/>
      <c r="F62" s="571"/>
      <c r="G62" s="271" t="s">
        <v>548</v>
      </c>
      <c r="H62" s="271" t="s">
        <v>555</v>
      </c>
      <c r="I62" s="271" t="s">
        <v>1066</v>
      </c>
      <c r="J62" s="271" t="s">
        <v>1447</v>
      </c>
      <c r="K62" s="271" t="s">
        <v>1860</v>
      </c>
      <c r="L62" s="227"/>
      <c r="M62" s="227"/>
    </row>
    <row r="63" spans="1:13" ht="21" customHeight="1">
      <c r="A63" s="249"/>
      <c r="B63" s="293" t="s">
        <v>29</v>
      </c>
      <c r="C63" s="293"/>
      <c r="D63" s="293"/>
      <c r="E63" s="293"/>
      <c r="F63" s="293"/>
      <c r="G63" s="294"/>
      <c r="H63" s="294"/>
      <c r="I63" s="294"/>
      <c r="J63" s="294"/>
      <c r="K63" s="294"/>
      <c r="L63" s="227"/>
      <c r="M63" s="227"/>
    </row>
    <row r="64" spans="1:13" ht="21" customHeight="1">
      <c r="A64" s="249"/>
      <c r="B64" s="293" t="s">
        <v>1286</v>
      </c>
      <c r="C64" s="293"/>
      <c r="D64" s="295"/>
      <c r="E64" s="296"/>
      <c r="F64" s="295"/>
      <c r="G64" s="295"/>
      <c r="H64" s="295"/>
      <c r="I64" s="295"/>
      <c r="J64" s="295"/>
      <c r="K64" s="295"/>
      <c r="L64" s="227"/>
      <c r="M64" s="227"/>
    </row>
    <row r="65" spans="1:13" ht="21" customHeight="1">
      <c r="A65" s="249"/>
      <c r="B65" s="293" t="s">
        <v>30</v>
      </c>
      <c r="C65" s="293"/>
      <c r="D65" s="295"/>
      <c r="E65" s="296"/>
      <c r="F65" s="295"/>
      <c r="G65" s="295"/>
      <c r="H65" s="295"/>
      <c r="I65" s="295"/>
      <c r="J65" s="295"/>
      <c r="K65" s="295"/>
      <c r="L65" s="227"/>
      <c r="M65" s="227"/>
    </row>
    <row r="66" spans="1:13" ht="21" customHeight="1">
      <c r="A66" s="249"/>
      <c r="B66" s="293" t="s">
        <v>31</v>
      </c>
      <c r="C66" s="293"/>
      <c r="D66" s="295"/>
      <c r="E66" s="296"/>
      <c r="F66" s="295"/>
      <c r="G66" s="295"/>
      <c r="H66" s="295"/>
      <c r="I66" s="295"/>
      <c r="J66" s="295"/>
      <c r="K66" s="295"/>
      <c r="L66" s="227"/>
      <c r="M66" s="227"/>
    </row>
    <row r="67" spans="1:13" ht="21" customHeight="1">
      <c r="A67" s="249"/>
      <c r="B67" s="581" t="s">
        <v>1287</v>
      </c>
      <c r="C67" s="582"/>
      <c r="D67" s="297">
        <f>SUM(D63:D66)</f>
        <v>0</v>
      </c>
      <c r="E67" s="297">
        <f>SUM(E63:E66)</f>
        <v>0</v>
      </c>
      <c r="F67" s="297">
        <f t="shared" ref="F67:K67" si="0">SUM(F63:F66)</f>
        <v>0</v>
      </c>
      <c r="G67" s="297">
        <f t="shared" si="0"/>
        <v>0</v>
      </c>
      <c r="H67" s="297">
        <f t="shared" si="0"/>
        <v>0</v>
      </c>
      <c r="I67" s="297">
        <f t="shared" si="0"/>
        <v>0</v>
      </c>
      <c r="J67" s="297">
        <f t="shared" si="0"/>
        <v>0</v>
      </c>
      <c r="K67" s="297">
        <f t="shared" si="0"/>
        <v>0</v>
      </c>
      <c r="L67" s="227"/>
      <c r="M67" s="227"/>
    </row>
    <row r="68" spans="1:13" ht="21" customHeight="1">
      <c r="A68" s="249"/>
      <c r="B68" s="576" t="s">
        <v>1288</v>
      </c>
      <c r="C68" s="577"/>
      <c r="D68" s="297"/>
      <c r="E68" s="299"/>
      <c r="F68" s="297"/>
      <c r="G68" s="298"/>
      <c r="H68" s="298"/>
      <c r="I68" s="298"/>
      <c r="J68" s="298"/>
      <c r="K68" s="298"/>
      <c r="L68" s="227"/>
      <c r="M68" s="227"/>
    </row>
    <row r="69" spans="1:13" s="302" customFormat="1" ht="14.25" customHeight="1">
      <c r="A69" s="300"/>
      <c r="B69" s="578"/>
      <c r="C69" s="578"/>
      <c r="D69" s="578"/>
      <c r="E69" s="578"/>
      <c r="F69" s="578"/>
      <c r="G69" s="578"/>
      <c r="H69" s="578"/>
      <c r="I69" s="578"/>
      <c r="J69" s="578"/>
      <c r="K69" s="578"/>
      <c r="L69" s="301"/>
      <c r="M69" s="301"/>
    </row>
    <row r="70" spans="1:13" ht="23.25">
      <c r="A70" s="224" t="s">
        <v>1374</v>
      </c>
      <c r="B70" s="225"/>
      <c r="C70" s="225"/>
      <c r="D70" s="225"/>
      <c r="E70" s="225"/>
      <c r="F70" s="225"/>
      <c r="G70" s="225"/>
      <c r="H70" s="225"/>
      <c r="I70" s="225"/>
      <c r="J70" s="225"/>
      <c r="K70" s="225"/>
      <c r="L70" s="226"/>
      <c r="M70" s="227"/>
    </row>
    <row r="71" spans="1:13">
      <c r="A71" s="264">
        <v>5.0999999999999996</v>
      </c>
      <c r="B71" s="305" t="s">
        <v>1289</v>
      </c>
      <c r="C71" s="226"/>
      <c r="D71" s="243"/>
      <c r="E71" s="243"/>
      <c r="F71" s="243"/>
      <c r="G71" s="243"/>
      <c r="H71" s="243"/>
      <c r="I71" s="243"/>
      <c r="J71" s="243"/>
      <c r="K71" s="243"/>
      <c r="L71" s="227"/>
      <c r="M71" s="227"/>
    </row>
    <row r="72" spans="1:13" s="304" customFormat="1" ht="48" customHeight="1">
      <c r="A72" s="303"/>
      <c r="B72" s="579"/>
      <c r="C72" s="579"/>
      <c r="D72" s="579"/>
      <c r="E72" s="579"/>
      <c r="F72" s="579"/>
      <c r="G72" s="579"/>
      <c r="H72" s="579"/>
      <c r="I72" s="579"/>
      <c r="J72" s="579"/>
      <c r="K72" s="579"/>
      <c r="L72" s="579"/>
      <c r="M72" s="579"/>
    </row>
    <row r="73" spans="1:13" s="311" customFormat="1" ht="19.5">
      <c r="A73" s="306"/>
      <c r="B73" s="307" t="s">
        <v>1290</v>
      </c>
      <c r="C73" s="308"/>
      <c r="D73" s="309"/>
      <c r="E73" s="309"/>
      <c r="F73" s="309"/>
      <c r="G73" s="309"/>
      <c r="H73" s="309"/>
      <c r="I73" s="309"/>
      <c r="J73" s="309"/>
      <c r="K73" s="309"/>
      <c r="L73" s="310"/>
      <c r="M73" s="308"/>
    </row>
    <row r="74" spans="1:13">
      <c r="A74" s="264">
        <v>5.2</v>
      </c>
      <c r="B74" s="264" t="s">
        <v>1291</v>
      </c>
      <c r="C74" s="264"/>
      <c r="D74" s="243"/>
      <c r="E74" s="243"/>
      <c r="F74" s="243"/>
      <c r="G74" s="243"/>
      <c r="H74" s="243"/>
      <c r="I74" s="243"/>
      <c r="J74" s="243"/>
      <c r="K74" s="243"/>
      <c r="L74" s="227"/>
      <c r="M74" s="227"/>
    </row>
    <row r="75" spans="1:13">
      <c r="A75" s="312"/>
      <c r="B75" s="579"/>
      <c r="C75" s="579"/>
      <c r="D75" s="579"/>
      <c r="E75" s="579"/>
      <c r="F75" s="579"/>
      <c r="G75" s="579"/>
      <c r="H75" s="579"/>
      <c r="I75" s="579"/>
      <c r="J75" s="579"/>
      <c r="K75" s="579"/>
      <c r="L75" s="579"/>
      <c r="M75" s="579"/>
    </row>
    <row r="76" spans="1:13">
      <c r="A76" s="312"/>
      <c r="B76" s="307" t="s">
        <v>1292</v>
      </c>
      <c r="C76" s="313"/>
      <c r="D76" s="313"/>
      <c r="E76" s="313"/>
      <c r="F76" s="313"/>
      <c r="G76" s="313"/>
      <c r="H76" s="313"/>
      <c r="I76" s="313"/>
      <c r="J76" s="313"/>
      <c r="K76" s="313"/>
      <c r="L76" s="313"/>
      <c r="M76" s="313"/>
    </row>
    <row r="77" spans="1:13">
      <c r="A77" s="272">
        <v>5.3</v>
      </c>
      <c r="B77" s="290" t="s">
        <v>1293</v>
      </c>
      <c r="C77" s="290"/>
      <c r="D77" s="580"/>
      <c r="E77" s="580"/>
      <c r="F77" s="580"/>
      <c r="G77" s="292" t="s">
        <v>1294</v>
      </c>
      <c r="H77" s="580"/>
      <c r="I77" s="580"/>
      <c r="J77" s="580"/>
      <c r="K77" s="580"/>
      <c r="L77" s="227"/>
      <c r="M77" s="227"/>
    </row>
    <row r="78" spans="1:13">
      <c r="A78" s="272"/>
      <c r="B78" s="290" t="s">
        <v>1295</v>
      </c>
      <c r="C78" s="290"/>
      <c r="D78" s="575"/>
      <c r="E78" s="575"/>
      <c r="F78" s="575"/>
      <c r="G78" s="292" t="s">
        <v>1296</v>
      </c>
      <c r="H78" s="575"/>
      <c r="I78" s="575"/>
      <c r="J78" s="575"/>
      <c r="K78" s="575"/>
      <c r="L78" s="227"/>
      <c r="M78" s="227"/>
    </row>
    <row r="79" spans="1:13" ht="10.5" customHeight="1">
      <c r="A79" s="272"/>
      <c r="B79" s="290"/>
      <c r="C79" s="290"/>
      <c r="D79" s="314"/>
      <c r="E79" s="314"/>
      <c r="F79" s="315"/>
      <c r="G79" s="292"/>
      <c r="H79" s="316"/>
      <c r="I79" s="316"/>
      <c r="J79" s="316"/>
      <c r="K79" s="316"/>
      <c r="L79" s="227"/>
      <c r="M79" s="227"/>
    </row>
    <row r="80" spans="1:13" ht="18" customHeight="1"/>
    <row r="81" spans="1:12" s="288" customFormat="1">
      <c r="A81" s="317"/>
      <c r="B81" s="230"/>
      <c r="C81" s="230"/>
      <c r="D81" s="230"/>
      <c r="E81" s="230"/>
      <c r="F81" s="230"/>
      <c r="G81" s="230"/>
      <c r="H81" s="230"/>
      <c r="I81" s="230"/>
      <c r="J81" s="230"/>
      <c r="K81" s="230"/>
      <c r="L81" s="230"/>
    </row>
    <row r="82" spans="1:12" ht="19.5" customHeight="1"/>
    <row r="83" spans="1:12" ht="19.5" customHeight="1"/>
    <row r="84" spans="1:12" ht="17.25" customHeight="1"/>
    <row r="85" spans="1:12" s="288" customFormat="1" ht="18.75" customHeight="1">
      <c r="A85" s="317"/>
      <c r="B85" s="230"/>
      <c r="C85" s="230"/>
      <c r="D85" s="230"/>
      <c r="E85" s="230"/>
      <c r="F85" s="230"/>
      <c r="G85" s="230"/>
      <c r="H85" s="230"/>
      <c r="I85" s="230"/>
      <c r="J85" s="230"/>
      <c r="K85" s="230"/>
      <c r="L85" s="230"/>
    </row>
    <row r="87" spans="1:12" ht="19.5" customHeight="1"/>
  </sheetData>
  <dataConsolidate/>
  <mergeCells count="54">
    <mergeCell ref="F61:F62"/>
    <mergeCell ref="G61:K61"/>
    <mergeCell ref="D78:F78"/>
    <mergeCell ref="H78:K78"/>
    <mergeCell ref="B68:C68"/>
    <mergeCell ref="B69:K69"/>
    <mergeCell ref="B72:M72"/>
    <mergeCell ref="B75:M75"/>
    <mergeCell ref="D77:F77"/>
    <mergeCell ref="H77:K77"/>
    <mergeCell ref="B67:C67"/>
    <mergeCell ref="B61:C62"/>
    <mergeCell ref="D61:D62"/>
    <mergeCell ref="E61:E62"/>
    <mergeCell ref="B57:C57"/>
    <mergeCell ref="D57:E57"/>
    <mergeCell ref="B58:C58"/>
    <mergeCell ref="D58:E58"/>
    <mergeCell ref="B59:C59"/>
    <mergeCell ref="D59:E59"/>
    <mergeCell ref="C41:M41"/>
    <mergeCell ref="B44:M44"/>
    <mergeCell ref="B47:C49"/>
    <mergeCell ref="D47:D49"/>
    <mergeCell ref="E47:F48"/>
    <mergeCell ref="G47:G48"/>
    <mergeCell ref="H47:H48"/>
    <mergeCell ref="I47:M47"/>
    <mergeCell ref="E39:F39"/>
    <mergeCell ref="G39:H39"/>
    <mergeCell ref="I39:J39"/>
    <mergeCell ref="K39:L39"/>
    <mergeCell ref="E17:M17"/>
    <mergeCell ref="B20:M20"/>
    <mergeCell ref="C23:M23"/>
    <mergeCell ref="C25:M25"/>
    <mergeCell ref="C27:M27"/>
    <mergeCell ref="C29:M29"/>
    <mergeCell ref="C31:M31"/>
    <mergeCell ref="E34:M34"/>
    <mergeCell ref="E36:M36"/>
    <mergeCell ref="E37:M37"/>
    <mergeCell ref="E38:M38"/>
    <mergeCell ref="E16:M16"/>
    <mergeCell ref="A1:M1"/>
    <mergeCell ref="D4:M4"/>
    <mergeCell ref="D5:M5"/>
    <mergeCell ref="D6:M6"/>
    <mergeCell ref="K7:L7"/>
    <mergeCell ref="D10:M10"/>
    <mergeCell ref="E12:M12"/>
    <mergeCell ref="E13:M13"/>
    <mergeCell ref="E14:M14"/>
    <mergeCell ref="E15:M15"/>
  </mergeCells>
  <printOptions horizontalCentered="1"/>
  <pageMargins left="0.59055118110236227" right="0" top="0.6692913385826772" bottom="0.47244094488188981" header="0" footer="0"/>
  <pageSetup paperSize="9" scale="57" orientation="portrait" r:id="rId1"/>
  <headerFooter alignWithMargins="0"/>
  <rowBreaks count="1" manualBreakCount="1">
    <brk id="32" max="12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117DCD80-B3A9-4B0E-91DE-1E52DF69FCD4}">
          <x14:formula1>
            <xm:f>Ind.โครงการ!$D$20:$D$24</xm:f>
          </x14:formula1>
          <xm:sqref>E38:M38</xm:sqref>
        </x14:dataValidation>
        <x14:dataValidation type="list" allowBlank="1" showInputMessage="1" showErrorMessage="1" xr:uid="{38A3B287-ED09-46FC-8929-223FEC299345}">
          <x14:formula1>
            <xm:f>Ind.โครงการ!$D$13:$D$17</xm:f>
          </x14:formula1>
          <xm:sqref>E37:M37</xm:sqref>
        </x14:dataValidation>
        <x14:dataValidation type="list" allowBlank="1" showInputMessage="1" showErrorMessage="1" xr:uid="{54E7149E-9D2C-499D-B1F8-D0D28DBF81A3}">
          <x14:formula1>
            <xm:f>Ind.โครงการ!$D$8:$D$10</xm:f>
          </x14:formula1>
          <xm:sqref>E36:M36</xm:sqref>
        </x14:dataValidation>
        <x14:dataValidation type="list" allowBlank="1" showInputMessage="1" showErrorMessage="1" xr:uid="{A0FF07FF-249C-4EEB-AED7-745783027B5C}">
          <x14:formula1>
            <xm:f>Ind.โครงการ!$D$3:$D$5</xm:f>
          </x14:formula1>
          <xm:sqref>E34:M34</xm:sqref>
        </x14:dataValidation>
        <x14:dataValidation type="list" allowBlank="1" showInputMessage="1" showErrorMessage="1" xr:uid="{3E98A19A-E166-41FE-AFD2-BB8964149D98}">
          <x14:formula1>
            <xm:f>Ind.โครงการ!$B$21:$B$24</xm:f>
          </x14:formula1>
          <xm:sqref>E16:M16</xm:sqref>
        </x14:dataValidation>
        <x14:dataValidation type="list" allowBlank="1" showInputMessage="1" showErrorMessage="1" xr:uid="{1EC8D1A6-525F-47EC-A37B-F5C8D3C85256}">
          <x14:formula1>
            <xm:f>Ind.โครงการ!$B$27:$B$37</xm:f>
          </x14:formula1>
          <xm:sqref>E17:M17</xm:sqref>
        </x14:dataValidation>
        <x14:dataValidation type="list" allowBlank="1" showInputMessage="1" showErrorMessage="1" xr:uid="{5080F5D8-3911-4278-8A60-714F587740BF}">
          <x14:formula1>
            <xm:f>Ind.โครงการ!$B$3:$B$4</xm:f>
          </x14:formula1>
          <xm:sqref>D8</xm:sqref>
        </x14:dataValidation>
        <x14:dataValidation type="list" allowBlank="1" showInputMessage="1" showErrorMessage="1" xr:uid="{555EA95C-C331-4A26-B8FD-1052CF2D1318}">
          <x14:formula1>
            <xm:f>Ind.โครงการ!$B$47:$B$54</xm:f>
          </x14:formula1>
          <xm:sqref>D6:M6</xm:sqref>
        </x14:dataValidation>
        <x14:dataValidation type="list" allowBlank="1" showInputMessage="1" showErrorMessage="1" xr:uid="{970BA12D-BCDD-4F01-B502-3BDC9C967183}">
          <x14:formula1>
            <xm:f>Ind.โครงการ!$D$27:$D$32</xm:f>
          </x14:formula1>
          <xm:sqref>E39:L39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6F45D-EDAE-40D0-A259-EB7E53A88AAF}">
  <dimension ref="B2:D63"/>
  <sheetViews>
    <sheetView topLeftCell="A4" zoomScale="110" zoomScaleNormal="110" workbookViewId="0">
      <selection activeCell="B6" sqref="B6"/>
    </sheetView>
  </sheetViews>
  <sheetFormatPr defaultRowHeight="21"/>
  <cols>
    <col min="2" max="2" width="120.33203125" customWidth="1"/>
    <col min="4" max="4" width="48.83203125" bestFit="1" customWidth="1"/>
  </cols>
  <sheetData>
    <row r="2" spans="2:4" ht="23.25">
      <c r="B2" s="354" t="s">
        <v>1305</v>
      </c>
      <c r="C2" s="355"/>
      <c r="D2" s="356" t="s">
        <v>1263</v>
      </c>
    </row>
    <row r="3" spans="2:4">
      <c r="B3" s="357" t="s">
        <v>1313</v>
      </c>
      <c r="C3" s="355"/>
      <c r="D3" s="358" t="s">
        <v>1320</v>
      </c>
    </row>
    <row r="4" spans="2:4">
      <c r="B4" s="357" t="s">
        <v>1312</v>
      </c>
      <c r="C4" s="355"/>
      <c r="D4" s="358" t="s">
        <v>1321</v>
      </c>
    </row>
    <row r="5" spans="2:4">
      <c r="B5" s="355"/>
      <c r="C5" s="355"/>
      <c r="D5" s="358" t="s">
        <v>1322</v>
      </c>
    </row>
    <row r="6" spans="2:4" ht="23.25">
      <c r="B6" s="356" t="s">
        <v>1323</v>
      </c>
      <c r="C6" s="355"/>
      <c r="D6" s="355"/>
    </row>
    <row r="7" spans="2:4" ht="23.25">
      <c r="B7" s="359" t="s">
        <v>1324</v>
      </c>
      <c r="C7" s="355"/>
      <c r="D7" s="356" t="s">
        <v>1266</v>
      </c>
    </row>
    <row r="8" spans="2:4">
      <c r="B8" s="359" t="s">
        <v>1325</v>
      </c>
      <c r="C8" s="355"/>
      <c r="D8" s="358" t="s">
        <v>1326</v>
      </c>
    </row>
    <row r="9" spans="2:4">
      <c r="B9" s="359" t="s">
        <v>1327</v>
      </c>
      <c r="C9" s="355"/>
      <c r="D9" s="358" t="s">
        <v>1328</v>
      </c>
    </row>
    <row r="10" spans="2:4">
      <c r="B10" s="359" t="s">
        <v>1329</v>
      </c>
      <c r="C10" s="355"/>
      <c r="D10" s="358" t="s">
        <v>1330</v>
      </c>
    </row>
    <row r="11" spans="2:4">
      <c r="B11" s="359" t="s">
        <v>1331</v>
      </c>
      <c r="C11" s="355"/>
      <c r="D11" s="355"/>
    </row>
    <row r="12" spans="2:4" ht="23.25">
      <c r="B12" s="359" t="s">
        <v>1332</v>
      </c>
      <c r="C12" s="355"/>
      <c r="D12" s="356" t="s">
        <v>1267</v>
      </c>
    </row>
    <row r="13" spans="2:4">
      <c r="B13" s="359" t="s">
        <v>1333</v>
      </c>
      <c r="C13" s="355"/>
      <c r="D13" s="358" t="s">
        <v>1334</v>
      </c>
    </row>
    <row r="14" spans="2:4">
      <c r="B14" s="359" t="s">
        <v>1335</v>
      </c>
      <c r="C14" s="355"/>
      <c r="D14" s="358" t="s">
        <v>1336</v>
      </c>
    </row>
    <row r="15" spans="2:4">
      <c r="B15" s="359" t="s">
        <v>1337</v>
      </c>
      <c r="C15" s="355"/>
      <c r="D15" s="358" t="s">
        <v>1338</v>
      </c>
    </row>
    <row r="16" spans="2:4">
      <c r="B16" s="359" t="s">
        <v>1339</v>
      </c>
      <c r="C16" s="355"/>
      <c r="D16" s="358" t="s">
        <v>1340</v>
      </c>
    </row>
    <row r="17" spans="2:4">
      <c r="B17" s="359" t="s">
        <v>1341</v>
      </c>
      <c r="C17" s="355"/>
      <c r="D17" s="358" t="s">
        <v>1342</v>
      </c>
    </row>
    <row r="18" spans="2:4">
      <c r="B18" s="359" t="s">
        <v>1343</v>
      </c>
      <c r="C18" s="355"/>
      <c r="D18" s="355"/>
    </row>
    <row r="19" spans="2:4" ht="23.25">
      <c r="B19" s="355"/>
      <c r="C19" s="355"/>
      <c r="D19" s="356" t="s">
        <v>1268</v>
      </c>
    </row>
    <row r="20" spans="2:4" ht="23.25">
      <c r="B20" s="360" t="s">
        <v>1246</v>
      </c>
      <c r="C20" s="355"/>
      <c r="D20" s="358" t="s">
        <v>1334</v>
      </c>
    </row>
    <row r="21" spans="2:4">
      <c r="B21" s="98" t="s">
        <v>1848</v>
      </c>
      <c r="C21" s="355"/>
      <c r="D21" s="358" t="s">
        <v>1336</v>
      </c>
    </row>
    <row r="22" spans="2:4">
      <c r="B22" s="98" t="s">
        <v>1164</v>
      </c>
      <c r="C22" s="355"/>
      <c r="D22" s="358" t="s">
        <v>1338</v>
      </c>
    </row>
    <row r="23" spans="2:4">
      <c r="B23" s="98" t="s">
        <v>1873</v>
      </c>
      <c r="C23" s="355"/>
      <c r="D23" s="358" t="s">
        <v>1340</v>
      </c>
    </row>
    <row r="24" spans="2:4">
      <c r="B24" s="98" t="s">
        <v>1853</v>
      </c>
      <c r="C24" s="355"/>
      <c r="D24" s="358" t="s">
        <v>1342</v>
      </c>
    </row>
    <row r="25" spans="2:4">
      <c r="B25" s="355"/>
      <c r="C25" s="355"/>
      <c r="D25" s="355"/>
    </row>
    <row r="26" spans="2:4" ht="23.25">
      <c r="B26" s="356" t="s">
        <v>1247</v>
      </c>
      <c r="C26" s="355"/>
      <c r="D26" s="356" t="s">
        <v>1344</v>
      </c>
    </row>
    <row r="27" spans="2:4">
      <c r="B27" s="361" t="s">
        <v>1345</v>
      </c>
      <c r="C27" s="355"/>
      <c r="D27" s="358" t="s">
        <v>1346</v>
      </c>
    </row>
    <row r="28" spans="2:4">
      <c r="B28" s="361" t="s">
        <v>1347</v>
      </c>
      <c r="C28" s="355"/>
      <c r="D28" s="358" t="s">
        <v>1348</v>
      </c>
    </row>
    <row r="29" spans="2:4">
      <c r="B29" s="361" t="s">
        <v>1349</v>
      </c>
      <c r="C29" s="355"/>
      <c r="D29" s="358" t="s">
        <v>1350</v>
      </c>
    </row>
    <row r="30" spans="2:4">
      <c r="B30" s="361" t="s">
        <v>1874</v>
      </c>
      <c r="C30" s="355"/>
      <c r="D30" s="358" t="s">
        <v>1351</v>
      </c>
    </row>
    <row r="31" spans="2:4">
      <c r="B31" s="359" t="s">
        <v>1875</v>
      </c>
      <c r="C31" s="355"/>
      <c r="D31" s="358" t="s">
        <v>1352</v>
      </c>
    </row>
    <row r="32" spans="2:4">
      <c r="B32" s="359" t="s">
        <v>1876</v>
      </c>
      <c r="C32" s="355"/>
      <c r="D32" s="358" t="s">
        <v>1354</v>
      </c>
    </row>
    <row r="33" spans="2:4">
      <c r="B33" s="361" t="s">
        <v>1877</v>
      </c>
      <c r="C33" s="355"/>
      <c r="D33" s="355"/>
    </row>
    <row r="34" spans="2:4">
      <c r="B34" s="359" t="s">
        <v>1878</v>
      </c>
      <c r="C34" s="355"/>
      <c r="D34" s="355"/>
    </row>
    <row r="35" spans="2:4">
      <c r="B35" s="359"/>
      <c r="C35" s="355"/>
      <c r="D35" s="355"/>
    </row>
    <row r="36" spans="2:4">
      <c r="B36" s="361"/>
      <c r="C36" s="355"/>
      <c r="D36" s="355"/>
    </row>
    <row r="37" spans="2:4">
      <c r="B37" s="361"/>
      <c r="C37" s="355"/>
      <c r="D37" s="355"/>
    </row>
    <row r="38" spans="2:4">
      <c r="B38" s="355"/>
      <c r="C38" s="355"/>
      <c r="D38" s="355"/>
    </row>
    <row r="39" spans="2:4" ht="23.25">
      <c r="B39" s="362" t="s">
        <v>1227</v>
      </c>
      <c r="C39" s="355"/>
      <c r="D39" s="355"/>
    </row>
    <row r="40" spans="2:4">
      <c r="B40" s="363" t="s">
        <v>1355</v>
      </c>
      <c r="C40" s="355"/>
      <c r="D40" s="355"/>
    </row>
    <row r="41" spans="2:4">
      <c r="B41" s="363" t="s">
        <v>1356</v>
      </c>
      <c r="C41" s="355"/>
      <c r="D41" s="355"/>
    </row>
    <row r="42" spans="2:4">
      <c r="B42" s="363" t="s">
        <v>1357</v>
      </c>
      <c r="C42" s="355"/>
      <c r="D42" s="355"/>
    </row>
    <row r="43" spans="2:4">
      <c r="B43" s="363" t="s">
        <v>1358</v>
      </c>
      <c r="C43" s="355"/>
      <c r="D43" s="355"/>
    </row>
    <row r="44" spans="2:4">
      <c r="B44" s="210" t="s">
        <v>1359</v>
      </c>
      <c r="C44" s="355"/>
      <c r="D44" s="355"/>
    </row>
    <row r="45" spans="2:4">
      <c r="B45" s="364"/>
      <c r="C45" s="355"/>
      <c r="D45" s="355"/>
    </row>
    <row r="46" spans="2:4" ht="23.25">
      <c r="B46" s="362" t="s">
        <v>1228</v>
      </c>
      <c r="C46" s="355"/>
      <c r="D46" s="355"/>
    </row>
    <row r="47" spans="2:4">
      <c r="B47" s="365" t="s">
        <v>1360</v>
      </c>
      <c r="C47" s="355"/>
      <c r="D47" s="355"/>
    </row>
    <row r="48" spans="2:4">
      <c r="B48" s="365" t="s">
        <v>1361</v>
      </c>
      <c r="C48" s="355"/>
      <c r="D48" s="355"/>
    </row>
    <row r="49" spans="2:4">
      <c r="B49" s="365" t="s">
        <v>1362</v>
      </c>
      <c r="C49" s="355"/>
      <c r="D49" s="355"/>
    </row>
    <row r="50" spans="2:4">
      <c r="B50" s="365" t="s">
        <v>1363</v>
      </c>
      <c r="C50" s="355"/>
      <c r="D50" s="355"/>
    </row>
    <row r="51" spans="2:4">
      <c r="B51" s="365" t="s">
        <v>1364</v>
      </c>
      <c r="C51" s="355"/>
      <c r="D51" s="355"/>
    </row>
    <row r="52" spans="2:4">
      <c r="B52" s="365" t="s">
        <v>1879</v>
      </c>
      <c r="C52" s="355"/>
      <c r="D52" s="355"/>
    </row>
    <row r="53" spans="2:4">
      <c r="B53" s="365" t="s">
        <v>1365</v>
      </c>
      <c r="C53" s="355"/>
      <c r="D53" s="355"/>
    </row>
    <row r="54" spans="2:4">
      <c r="B54" s="365" t="s">
        <v>1366</v>
      </c>
      <c r="C54" s="355"/>
      <c r="D54" s="355"/>
    </row>
    <row r="55" spans="2:4">
      <c r="C55" s="355"/>
      <c r="D55" s="355"/>
    </row>
    <row r="56" spans="2:4">
      <c r="C56" s="355"/>
      <c r="D56" s="355"/>
    </row>
    <row r="57" spans="2:4">
      <c r="C57" s="355"/>
      <c r="D57" s="355"/>
    </row>
    <row r="58" spans="2:4">
      <c r="C58" s="355"/>
      <c r="D58" s="355"/>
    </row>
    <row r="59" spans="2:4">
      <c r="C59" s="355"/>
      <c r="D59" s="355"/>
    </row>
    <row r="60" spans="2:4">
      <c r="C60" s="355"/>
      <c r="D60" s="355"/>
    </row>
    <row r="61" spans="2:4">
      <c r="C61" s="355"/>
      <c r="D61" s="355"/>
    </row>
    <row r="62" spans="2:4">
      <c r="C62" s="355"/>
      <c r="D62" s="355"/>
    </row>
    <row r="63" spans="2:4">
      <c r="C63" s="355"/>
      <c r="D63" s="36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CB696-6ED4-432E-9FC8-26345FBE1AF5}">
  <sheetPr>
    <tabColor theme="8" tint="-0.499984740745262"/>
  </sheetPr>
  <dimension ref="A2:N28"/>
  <sheetViews>
    <sheetView view="pageBreakPreview" zoomScaleNormal="100" zoomScaleSheetLayoutView="100" workbookViewId="0">
      <selection activeCell="A4" sqref="A4:G4"/>
    </sheetView>
  </sheetViews>
  <sheetFormatPr defaultColWidth="9.33203125" defaultRowHeight="23.25"/>
  <cols>
    <col min="1" max="1" width="5" style="5" customWidth="1"/>
    <col min="2" max="2" width="12.1640625" style="5" customWidth="1"/>
    <col min="3" max="4" width="26.83203125" style="5" customWidth="1"/>
    <col min="5" max="6" width="24.5" style="5" customWidth="1"/>
    <col min="7" max="7" width="13.6640625" style="5" customWidth="1"/>
    <col min="8" max="16384" width="9.33203125" style="5"/>
  </cols>
  <sheetData>
    <row r="2" spans="1:7" ht="12" customHeight="1"/>
    <row r="3" spans="1:7" s="204" customFormat="1" ht="28.5">
      <c r="A3" s="474" t="s">
        <v>1854</v>
      </c>
      <c r="B3" s="474"/>
      <c r="C3" s="474"/>
      <c r="D3" s="474"/>
      <c r="E3" s="474"/>
      <c r="F3" s="474"/>
      <c r="G3" s="474"/>
    </row>
    <row r="4" spans="1:7" s="204" customFormat="1" ht="28.5">
      <c r="A4" s="474" t="s">
        <v>1884</v>
      </c>
      <c r="B4" s="474"/>
      <c r="C4" s="474"/>
      <c r="D4" s="474"/>
      <c r="E4" s="474"/>
      <c r="F4" s="474"/>
      <c r="G4" s="474"/>
    </row>
    <row r="6" spans="1:7" s="7" customFormat="1">
      <c r="A6" s="7" t="s">
        <v>34</v>
      </c>
    </row>
    <row r="8" spans="1:7">
      <c r="C8" s="5" t="s">
        <v>1857</v>
      </c>
    </row>
    <row r="9" spans="1:7" ht="9" customHeight="1"/>
    <row r="10" spans="1:7" ht="17.25" customHeight="1">
      <c r="F10" s="166" t="s">
        <v>1155</v>
      </c>
      <c r="G10" s="166"/>
    </row>
    <row r="11" spans="1:7" ht="28.5">
      <c r="C11" s="600" t="s">
        <v>6</v>
      </c>
      <c r="D11" s="601"/>
      <c r="E11" s="600" t="s">
        <v>37</v>
      </c>
      <c r="F11" s="602"/>
      <c r="G11" s="166"/>
    </row>
    <row r="12" spans="1:7">
      <c r="C12" s="185" t="s">
        <v>2</v>
      </c>
      <c r="D12" s="186"/>
      <c r="E12" s="598">
        <f>+E13+E14</f>
        <v>44592000</v>
      </c>
      <c r="F12" s="599"/>
      <c r="G12" s="166"/>
    </row>
    <row r="13" spans="1:7" ht="24.75" customHeight="1">
      <c r="C13" s="588" t="s">
        <v>1161</v>
      </c>
      <c r="D13" s="589"/>
      <c r="E13" s="590">
        <v>44592000</v>
      </c>
      <c r="F13" s="591"/>
      <c r="G13" s="166"/>
    </row>
    <row r="14" spans="1:7" ht="24.75" customHeight="1">
      <c r="C14" s="588" t="s">
        <v>1162</v>
      </c>
      <c r="D14" s="589"/>
      <c r="E14" s="590">
        <v>0</v>
      </c>
      <c r="F14" s="591"/>
      <c r="G14" s="166"/>
    </row>
    <row r="15" spans="1:7">
      <c r="C15" s="596" t="s">
        <v>1156</v>
      </c>
      <c r="D15" s="597"/>
      <c r="E15" s="598">
        <f>+E16+E17+E18</f>
        <v>20870400</v>
      </c>
      <c r="F15" s="599"/>
      <c r="G15" s="166"/>
    </row>
    <row r="16" spans="1:7" ht="24.75" customHeight="1">
      <c r="C16" s="588" t="s">
        <v>1153</v>
      </c>
      <c r="D16" s="589"/>
      <c r="E16" s="590">
        <v>0</v>
      </c>
      <c r="F16" s="591"/>
      <c r="G16" s="166"/>
    </row>
    <row r="17" spans="2:14">
      <c r="C17" s="588" t="s">
        <v>1154</v>
      </c>
      <c r="D17" s="589"/>
      <c r="E17" s="590">
        <v>20870400</v>
      </c>
      <c r="F17" s="591"/>
      <c r="G17" s="166"/>
      <c r="M17" s="184"/>
      <c r="N17" s="184"/>
    </row>
    <row r="18" spans="2:14">
      <c r="C18" s="588" t="s">
        <v>1181</v>
      </c>
      <c r="D18" s="589"/>
      <c r="E18" s="590">
        <v>0</v>
      </c>
      <c r="F18" s="591"/>
      <c r="G18" s="166"/>
    </row>
    <row r="19" spans="2:14">
      <c r="C19" s="592" t="s">
        <v>1163</v>
      </c>
      <c r="D19" s="593"/>
      <c r="E19" s="594">
        <f>+E13-E15</f>
        <v>23721600</v>
      </c>
      <c r="F19" s="595"/>
      <c r="G19" s="166"/>
    </row>
    <row r="20" spans="2:14">
      <c r="B20" s="427" t="s">
        <v>1842</v>
      </c>
    </row>
    <row r="21" spans="2:14" ht="13.5" customHeight="1"/>
    <row r="22" spans="2:14">
      <c r="C22" s="165"/>
      <c r="D22" s="165"/>
      <c r="E22" s="165"/>
      <c r="F22" s="165"/>
      <c r="G22" s="166"/>
    </row>
    <row r="23" spans="2:14">
      <c r="C23" s="6"/>
      <c r="D23" s="5" t="s">
        <v>35</v>
      </c>
      <c r="G23" s="166"/>
    </row>
    <row r="24" spans="2:14">
      <c r="C24" s="6"/>
      <c r="D24" s="5" t="s">
        <v>1180</v>
      </c>
      <c r="G24" s="166"/>
    </row>
    <row r="25" spans="2:14">
      <c r="C25" s="6"/>
      <c r="G25" s="166"/>
    </row>
    <row r="26" spans="2:14">
      <c r="G26" s="166"/>
    </row>
    <row r="27" spans="2:14">
      <c r="C27" s="6"/>
      <c r="D27" s="5" t="s">
        <v>36</v>
      </c>
      <c r="G27" s="166"/>
    </row>
    <row r="28" spans="2:14">
      <c r="C28" s="6"/>
      <c r="D28" s="5" t="s">
        <v>1180</v>
      </c>
    </row>
  </sheetData>
  <mergeCells count="19">
    <mergeCell ref="C13:D13"/>
    <mergeCell ref="E13:F13"/>
    <mergeCell ref="A3:G3"/>
    <mergeCell ref="A4:G4"/>
    <mergeCell ref="C11:D11"/>
    <mergeCell ref="E11:F11"/>
    <mergeCell ref="E12:F12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</mergeCells>
  <printOptions horizontalCentered="1"/>
  <pageMargins left="1.4311023620000001" right="1.4980314960000001" top="0.93110236199999996" bottom="0.984251969" header="0.511811023622047" footer="0.511811023622047"/>
  <pageSetup paperSize="9" scale="75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A1703-10BB-46AB-8964-4A3238566047}">
  <sheetPr>
    <tabColor theme="8" tint="-0.499984740745262"/>
  </sheetPr>
  <dimension ref="A1:U33"/>
  <sheetViews>
    <sheetView zoomScale="80" zoomScaleNormal="80" workbookViewId="0">
      <pane ySplit="9" topLeftCell="A10" activePane="bottomLeft" state="frozen"/>
      <selection activeCell="E17" sqref="E17:M17"/>
      <selection pane="bottomLeft" activeCell="G10" sqref="G10:G16"/>
    </sheetView>
  </sheetViews>
  <sheetFormatPr defaultColWidth="9.33203125" defaultRowHeight="23.25"/>
  <cols>
    <col min="1" max="1" width="38.33203125" style="24" customWidth="1"/>
    <col min="2" max="2" width="39.1640625" style="24" customWidth="1"/>
    <col min="3" max="3" width="29.33203125" style="24" customWidth="1"/>
    <col min="4" max="4" width="45.83203125" style="24" customWidth="1"/>
    <col min="5" max="5" width="35.33203125" style="24" bestFit="1" customWidth="1"/>
    <col min="6" max="6" width="53.83203125" style="206" customWidth="1"/>
    <col min="7" max="7" width="26.5" style="25" customWidth="1"/>
    <col min="8" max="8" width="76.1640625" style="25" customWidth="1"/>
    <col min="9" max="13" width="19.6640625" style="25" customWidth="1"/>
    <col min="14" max="16384" width="9.33203125" style="24"/>
  </cols>
  <sheetData>
    <row r="1" spans="1:21" ht="30.75">
      <c r="A1" s="503" t="s">
        <v>1861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108"/>
      <c r="O1" s="108"/>
      <c r="P1" s="108"/>
      <c r="Q1" s="108"/>
      <c r="R1" s="108"/>
      <c r="S1" s="108"/>
      <c r="T1" s="108"/>
      <c r="U1" s="108"/>
    </row>
    <row r="2" spans="1:21" s="408" customFormat="1">
      <c r="A2" s="504" t="s">
        <v>1862</v>
      </c>
      <c r="B2" s="504"/>
      <c r="C2" s="504"/>
      <c r="D2" s="504"/>
      <c r="E2" s="401"/>
      <c r="F2" s="401"/>
      <c r="G2" s="407"/>
      <c r="H2" s="407"/>
      <c r="I2" s="407"/>
      <c r="J2" s="407"/>
      <c r="K2" s="407"/>
      <c r="L2" s="407"/>
      <c r="M2" s="407"/>
      <c r="N2" s="108"/>
      <c r="O2" s="108"/>
      <c r="P2" s="108"/>
      <c r="Q2" s="108"/>
      <c r="R2" s="108"/>
      <c r="S2" s="108"/>
      <c r="T2" s="108"/>
      <c r="U2" s="108"/>
    </row>
    <row r="3" spans="1:21" s="412" customFormat="1">
      <c r="A3" s="409" t="s">
        <v>0</v>
      </c>
      <c r="B3" s="410">
        <v>30213100</v>
      </c>
      <c r="C3" s="411" t="s">
        <v>1</v>
      </c>
      <c r="D3" s="411"/>
      <c r="E3" s="411"/>
      <c r="F3" s="411"/>
      <c r="N3" s="108"/>
      <c r="O3" s="108"/>
      <c r="P3" s="108"/>
      <c r="Q3" s="108"/>
      <c r="R3" s="108"/>
      <c r="S3" s="108"/>
      <c r="T3" s="108"/>
      <c r="U3" s="108"/>
    </row>
    <row r="4" spans="1:21" s="412" customFormat="1" ht="24" thickBot="1">
      <c r="A4" s="411" t="s">
        <v>3</v>
      </c>
      <c r="B4" s="413">
        <f>SUM(B3:B3)</f>
        <v>30213100</v>
      </c>
      <c r="C4" s="411" t="s">
        <v>1</v>
      </c>
      <c r="D4" s="411"/>
      <c r="E4" s="411"/>
      <c r="F4" s="411"/>
      <c r="N4" s="108"/>
      <c r="O4" s="108"/>
      <c r="P4" s="108"/>
      <c r="Q4" s="108"/>
      <c r="R4" s="108"/>
      <c r="S4" s="108"/>
      <c r="T4" s="108"/>
      <c r="U4" s="108"/>
    </row>
    <row r="5" spans="1:21" s="412" customFormat="1" ht="13.5" customHeight="1" thickTop="1">
      <c r="A5" s="411"/>
      <c r="B5" s="414"/>
      <c r="C5" s="411"/>
      <c r="D5" s="411"/>
      <c r="E5" s="411"/>
      <c r="F5" s="411"/>
      <c r="N5" s="108"/>
      <c r="O5" s="108"/>
      <c r="P5" s="108"/>
      <c r="Q5" s="108"/>
      <c r="R5" s="108"/>
      <c r="S5" s="108"/>
      <c r="T5" s="108"/>
      <c r="U5" s="108"/>
    </row>
    <row r="6" spans="1:21" s="418" customFormat="1" ht="26.25">
      <c r="A6" s="415" t="s">
        <v>1387</v>
      </c>
      <c r="B6" s="416"/>
      <c r="C6" s="417"/>
      <c r="D6" s="417"/>
      <c r="E6" s="417"/>
      <c r="F6" s="417"/>
      <c r="N6" s="108"/>
      <c r="O6" s="108"/>
      <c r="P6" s="108"/>
      <c r="Q6" s="108"/>
      <c r="R6" s="108"/>
      <c r="S6" s="108"/>
      <c r="T6" s="108"/>
      <c r="U6" s="108"/>
    </row>
    <row r="7" spans="1:21" s="420" customFormat="1" ht="25.5" customHeight="1">
      <c r="A7" s="603" t="s">
        <v>1160</v>
      </c>
      <c r="B7" s="603"/>
      <c r="C7" s="603"/>
      <c r="D7" s="603"/>
      <c r="E7" s="419"/>
      <c r="F7" s="419"/>
      <c r="N7" s="108"/>
      <c r="O7" s="108"/>
      <c r="P7" s="108"/>
      <c r="Q7" s="108"/>
      <c r="R7" s="108"/>
      <c r="S7" s="108"/>
      <c r="T7" s="108"/>
      <c r="U7" s="108"/>
    </row>
    <row r="8" spans="1:21" s="203" customFormat="1" ht="26.25">
      <c r="A8" s="505" t="s">
        <v>63</v>
      </c>
      <c r="B8" s="505" t="s">
        <v>83</v>
      </c>
      <c r="C8" s="506" t="s">
        <v>540</v>
      </c>
      <c r="D8" s="506" t="s">
        <v>539</v>
      </c>
      <c r="E8" s="506" t="s">
        <v>541</v>
      </c>
      <c r="F8" s="506" t="s">
        <v>101</v>
      </c>
      <c r="G8" s="506" t="s">
        <v>1859</v>
      </c>
      <c r="H8" s="506" t="s">
        <v>1378</v>
      </c>
      <c r="I8" s="508" t="s">
        <v>6</v>
      </c>
      <c r="J8" s="508"/>
      <c r="K8" s="508"/>
      <c r="L8" s="508"/>
      <c r="M8" s="508"/>
      <c r="N8" s="367"/>
      <c r="O8" s="367"/>
      <c r="P8" s="367"/>
      <c r="Q8" s="367"/>
      <c r="R8" s="367"/>
      <c r="S8" s="367"/>
      <c r="T8" s="367"/>
      <c r="U8" s="367"/>
    </row>
    <row r="9" spans="1:21" s="368" customFormat="1" ht="26.25">
      <c r="A9" s="505"/>
      <c r="B9" s="505"/>
      <c r="C9" s="506"/>
      <c r="D9" s="505"/>
      <c r="E9" s="505"/>
      <c r="F9" s="505"/>
      <c r="G9" s="505"/>
      <c r="H9" s="506"/>
      <c r="I9" s="449" t="s">
        <v>548</v>
      </c>
      <c r="J9" s="449" t="s">
        <v>555</v>
      </c>
      <c r="K9" s="449" t="s">
        <v>1066</v>
      </c>
      <c r="L9" s="449" t="s">
        <v>1447</v>
      </c>
      <c r="M9" s="449" t="s">
        <v>1860</v>
      </c>
      <c r="N9" s="367"/>
      <c r="O9" s="367"/>
      <c r="P9" s="367"/>
      <c r="Q9" s="367"/>
      <c r="R9" s="367"/>
      <c r="S9" s="367"/>
      <c r="T9" s="367"/>
      <c r="U9" s="367"/>
    </row>
    <row r="10" spans="1:21" s="22" customFormat="1" ht="46.5">
      <c r="A10" s="379" t="s">
        <v>1069</v>
      </c>
      <c r="B10" s="369" t="s">
        <v>1092</v>
      </c>
      <c r="C10" s="189" t="s">
        <v>201</v>
      </c>
      <c r="D10" s="189" t="s">
        <v>196</v>
      </c>
      <c r="E10" s="189" t="s">
        <v>9</v>
      </c>
      <c r="F10" s="380" t="s">
        <v>349</v>
      </c>
      <c r="G10" s="189">
        <v>17000000</v>
      </c>
      <c r="H10" s="189" t="s">
        <v>1388</v>
      </c>
      <c r="I10" s="189">
        <v>17000000</v>
      </c>
      <c r="J10" s="189">
        <v>17000000</v>
      </c>
      <c r="K10" s="189">
        <v>17000000</v>
      </c>
      <c r="L10" s="189">
        <v>17000000</v>
      </c>
      <c r="M10" s="189">
        <v>17000000</v>
      </c>
      <c r="N10" s="108"/>
      <c r="O10" s="108"/>
      <c r="P10" s="108"/>
      <c r="Q10" s="108"/>
      <c r="R10" s="108"/>
      <c r="S10" s="108"/>
      <c r="T10" s="108"/>
      <c r="U10" s="108"/>
    </row>
    <row r="11" spans="1:21" s="22" customFormat="1" ht="46.5">
      <c r="A11" s="379" t="s">
        <v>1069</v>
      </c>
      <c r="B11" s="188" t="s">
        <v>1092</v>
      </c>
      <c r="C11" s="189" t="s">
        <v>201</v>
      </c>
      <c r="D11" s="189" t="s">
        <v>194</v>
      </c>
      <c r="E11" s="189" t="s">
        <v>13</v>
      </c>
      <c r="F11" s="380" t="s">
        <v>333</v>
      </c>
      <c r="G11" s="189">
        <v>5000000</v>
      </c>
      <c r="H11" s="189" t="s">
        <v>1389</v>
      </c>
      <c r="I11" s="189">
        <v>5000000</v>
      </c>
      <c r="J11" s="189">
        <v>5000000</v>
      </c>
      <c r="K11" s="189">
        <v>5000000</v>
      </c>
      <c r="L11" s="189">
        <v>5000000</v>
      </c>
      <c r="M11" s="189">
        <v>5000000</v>
      </c>
      <c r="N11" s="108"/>
      <c r="O11" s="108"/>
      <c r="P11" s="108"/>
      <c r="Q11" s="108"/>
      <c r="R11" s="108"/>
      <c r="S11" s="108"/>
      <c r="T11" s="108"/>
      <c r="U11" s="108"/>
    </row>
    <row r="12" spans="1:21" s="22" customFormat="1" ht="46.5">
      <c r="A12" s="379" t="s">
        <v>1069</v>
      </c>
      <c r="B12" s="188" t="s">
        <v>1092</v>
      </c>
      <c r="C12" s="189" t="s">
        <v>201</v>
      </c>
      <c r="D12" s="189" t="s">
        <v>177</v>
      </c>
      <c r="E12" s="189" t="s">
        <v>211</v>
      </c>
      <c r="F12" s="380" t="s">
        <v>280</v>
      </c>
      <c r="G12" s="189">
        <v>20000000</v>
      </c>
      <c r="H12" s="188" t="s">
        <v>1390</v>
      </c>
      <c r="I12" s="189">
        <v>20000000</v>
      </c>
      <c r="J12" s="189">
        <v>20000000</v>
      </c>
      <c r="K12" s="189">
        <v>20000000</v>
      </c>
      <c r="L12" s="189">
        <v>20000000</v>
      </c>
      <c r="M12" s="189">
        <v>20000000</v>
      </c>
      <c r="N12" s="108"/>
      <c r="O12" s="108"/>
      <c r="P12" s="108"/>
      <c r="Q12" s="108"/>
      <c r="R12" s="108"/>
      <c r="S12" s="108"/>
      <c r="T12" s="108"/>
      <c r="U12" s="108"/>
    </row>
    <row r="13" spans="1:21" s="22" customFormat="1" ht="46.5">
      <c r="A13" s="379" t="s">
        <v>1069</v>
      </c>
      <c r="B13" s="188" t="s">
        <v>1092</v>
      </c>
      <c r="C13" s="189" t="s">
        <v>201</v>
      </c>
      <c r="D13" s="189" t="s">
        <v>191</v>
      </c>
      <c r="E13" s="188" t="s">
        <v>175</v>
      </c>
      <c r="F13" s="380" t="s">
        <v>278</v>
      </c>
      <c r="G13" s="189">
        <v>500000</v>
      </c>
      <c r="H13" s="189" t="s">
        <v>1391</v>
      </c>
      <c r="I13" s="189">
        <v>500000</v>
      </c>
      <c r="J13" s="189">
        <v>500000</v>
      </c>
      <c r="K13" s="189">
        <v>500000</v>
      </c>
      <c r="L13" s="189">
        <v>500000</v>
      </c>
      <c r="M13" s="189">
        <v>500000</v>
      </c>
      <c r="N13" s="108"/>
      <c r="O13" s="108"/>
      <c r="P13" s="108"/>
      <c r="Q13" s="108"/>
      <c r="R13" s="108"/>
      <c r="S13" s="108"/>
      <c r="T13" s="108"/>
      <c r="U13" s="108"/>
    </row>
    <row r="14" spans="1:21" s="22" customFormat="1" ht="46.5">
      <c r="A14" s="379" t="s">
        <v>1069</v>
      </c>
      <c r="B14" s="188" t="s">
        <v>1092</v>
      </c>
      <c r="C14" s="189" t="s">
        <v>201</v>
      </c>
      <c r="D14" s="189" t="s">
        <v>173</v>
      </c>
      <c r="E14" s="189" t="s">
        <v>212</v>
      </c>
      <c r="F14" s="380" t="s">
        <v>265</v>
      </c>
      <c r="G14" s="189">
        <v>960000</v>
      </c>
      <c r="H14" s="188" t="s">
        <v>1392</v>
      </c>
      <c r="I14" s="189">
        <v>960000</v>
      </c>
      <c r="J14" s="189">
        <v>960000</v>
      </c>
      <c r="K14" s="189">
        <v>960000</v>
      </c>
      <c r="L14" s="189">
        <v>960000</v>
      </c>
      <c r="M14" s="189">
        <v>960000</v>
      </c>
      <c r="N14" s="108"/>
      <c r="O14" s="108"/>
      <c r="P14" s="108"/>
      <c r="Q14" s="108"/>
      <c r="R14" s="108"/>
      <c r="S14" s="108"/>
      <c r="T14" s="108"/>
      <c r="U14" s="108"/>
    </row>
    <row r="15" spans="1:21" s="22" customFormat="1" ht="46.5">
      <c r="A15" s="379" t="s">
        <v>1069</v>
      </c>
      <c r="B15" s="188" t="s">
        <v>1092</v>
      </c>
      <c r="C15" s="189" t="s">
        <v>201</v>
      </c>
      <c r="D15" s="189" t="s">
        <v>187</v>
      </c>
      <c r="E15" s="189" t="s">
        <v>20</v>
      </c>
      <c r="F15" s="380" t="s">
        <v>247</v>
      </c>
      <c r="G15" s="189">
        <v>132000</v>
      </c>
      <c r="H15" s="189" t="s">
        <v>1393</v>
      </c>
      <c r="I15" s="189">
        <v>132000</v>
      </c>
      <c r="J15" s="189">
        <v>132000</v>
      </c>
      <c r="K15" s="189">
        <v>132000</v>
      </c>
      <c r="L15" s="189">
        <v>132000</v>
      </c>
      <c r="M15" s="189">
        <v>132000</v>
      </c>
      <c r="N15" s="108"/>
      <c r="O15" s="108"/>
      <c r="P15" s="108"/>
      <c r="Q15" s="108"/>
      <c r="R15" s="108"/>
      <c r="S15" s="108"/>
      <c r="T15" s="108"/>
      <c r="U15" s="108"/>
    </row>
    <row r="16" spans="1:21" s="22" customFormat="1" ht="46.5">
      <c r="A16" s="379" t="s">
        <v>1069</v>
      </c>
      <c r="B16" s="188" t="s">
        <v>1092</v>
      </c>
      <c r="C16" s="189" t="s">
        <v>199</v>
      </c>
      <c r="D16" s="189" t="s">
        <v>166</v>
      </c>
      <c r="E16" s="189" t="s">
        <v>210</v>
      </c>
      <c r="F16" s="380" t="s">
        <v>229</v>
      </c>
      <c r="G16" s="189">
        <v>1000000</v>
      </c>
      <c r="H16" s="188" t="s">
        <v>1394</v>
      </c>
      <c r="I16" s="189">
        <v>1000000</v>
      </c>
      <c r="J16" s="189">
        <v>1000000</v>
      </c>
      <c r="K16" s="189">
        <v>1000000</v>
      </c>
      <c r="L16" s="189">
        <v>1000000</v>
      </c>
      <c r="M16" s="189">
        <v>1000000</v>
      </c>
      <c r="N16" s="108"/>
      <c r="O16" s="108"/>
      <c r="P16" s="108"/>
      <c r="Q16" s="108"/>
      <c r="R16" s="108"/>
      <c r="S16" s="108"/>
      <c r="T16" s="108"/>
      <c r="U16" s="108"/>
    </row>
    <row r="17" spans="1:21" s="22" customFormat="1">
      <c r="A17" s="379"/>
      <c r="B17" s="189"/>
      <c r="C17" s="189"/>
      <c r="D17" s="189"/>
      <c r="E17" s="189"/>
      <c r="F17" s="380"/>
      <c r="G17" s="189"/>
      <c r="H17" s="189"/>
      <c r="I17" s="189"/>
      <c r="J17" s="189"/>
      <c r="K17" s="189"/>
      <c r="L17" s="189"/>
      <c r="M17" s="189"/>
      <c r="N17" s="108"/>
      <c r="O17" s="108"/>
      <c r="P17" s="108"/>
      <c r="Q17" s="108"/>
      <c r="R17" s="108"/>
      <c r="S17" s="108"/>
      <c r="T17" s="108"/>
      <c r="U17" s="108"/>
    </row>
    <row r="18" spans="1:21" s="22" customFormat="1">
      <c r="A18" s="379"/>
      <c r="B18" s="189"/>
      <c r="C18" s="189"/>
      <c r="D18" s="189"/>
      <c r="E18" s="189"/>
      <c r="F18" s="380"/>
      <c r="G18" s="189"/>
      <c r="H18" s="189"/>
      <c r="I18" s="189"/>
      <c r="J18" s="189"/>
      <c r="K18" s="189"/>
      <c r="L18" s="189"/>
      <c r="M18" s="189"/>
      <c r="N18" s="108"/>
      <c r="O18" s="108"/>
      <c r="P18" s="108"/>
      <c r="Q18" s="108"/>
      <c r="R18" s="108"/>
      <c r="S18" s="108"/>
      <c r="T18" s="108"/>
      <c r="U18" s="108"/>
    </row>
    <row r="19" spans="1:21" s="22" customFormat="1">
      <c r="A19" s="379"/>
      <c r="B19" s="189"/>
      <c r="C19" s="189"/>
      <c r="D19" s="189"/>
      <c r="E19" s="189"/>
      <c r="F19" s="380"/>
      <c r="G19" s="189"/>
      <c r="H19" s="189"/>
      <c r="I19" s="189"/>
      <c r="J19" s="189"/>
      <c r="K19" s="189"/>
      <c r="L19" s="189"/>
      <c r="M19" s="189"/>
      <c r="N19" s="108"/>
      <c r="O19" s="108"/>
      <c r="P19" s="108"/>
      <c r="Q19" s="108"/>
      <c r="R19" s="108"/>
      <c r="S19" s="108"/>
      <c r="T19" s="108"/>
      <c r="U19" s="108"/>
    </row>
    <row r="20" spans="1:21" s="22" customFormat="1">
      <c r="A20" s="379"/>
      <c r="B20" s="189"/>
      <c r="C20" s="189"/>
      <c r="D20" s="189"/>
      <c r="E20" s="189"/>
      <c r="F20" s="380"/>
      <c r="G20" s="189"/>
      <c r="H20" s="189"/>
      <c r="I20" s="189"/>
      <c r="J20" s="189"/>
      <c r="K20" s="189"/>
      <c r="L20" s="189"/>
      <c r="M20" s="189"/>
      <c r="N20" s="108"/>
      <c r="O20" s="108"/>
      <c r="P20" s="108"/>
      <c r="Q20" s="108"/>
      <c r="R20" s="108"/>
      <c r="S20" s="108"/>
      <c r="T20" s="108"/>
      <c r="U20" s="108"/>
    </row>
    <row r="21" spans="1:21" s="22" customFormat="1">
      <c r="A21" s="379"/>
      <c r="B21" s="189"/>
      <c r="C21" s="189"/>
      <c r="D21" s="189"/>
      <c r="E21" s="189"/>
      <c r="F21" s="380"/>
      <c r="G21" s="189"/>
      <c r="H21" s="189"/>
      <c r="I21" s="189"/>
      <c r="J21" s="189"/>
      <c r="K21" s="189"/>
      <c r="L21" s="189"/>
      <c r="M21" s="189"/>
      <c r="N21" s="108"/>
      <c r="O21" s="108"/>
      <c r="P21" s="108"/>
      <c r="Q21" s="108"/>
      <c r="R21" s="108"/>
      <c r="S21" s="108"/>
      <c r="T21" s="108"/>
      <c r="U21" s="108"/>
    </row>
    <row r="22" spans="1:21" s="22" customFormat="1">
      <c r="A22" s="379"/>
      <c r="B22" s="189"/>
      <c r="C22" s="189"/>
      <c r="D22" s="189"/>
      <c r="E22" s="189"/>
      <c r="F22" s="380"/>
      <c r="G22" s="189"/>
      <c r="H22" s="189"/>
      <c r="I22" s="189"/>
      <c r="J22" s="189"/>
      <c r="K22" s="189"/>
      <c r="L22" s="189"/>
      <c r="M22" s="189"/>
      <c r="N22" s="108"/>
      <c r="O22" s="108"/>
      <c r="P22" s="108"/>
      <c r="Q22" s="108"/>
      <c r="R22" s="108"/>
      <c r="S22" s="108"/>
      <c r="T22" s="108"/>
      <c r="U22" s="108"/>
    </row>
    <row r="23" spans="1:21" s="22" customFormat="1">
      <c r="A23" s="379"/>
      <c r="B23" s="189"/>
      <c r="C23" s="189"/>
      <c r="D23" s="189"/>
      <c r="E23" s="189"/>
      <c r="F23" s="380"/>
      <c r="G23" s="189"/>
      <c r="H23" s="189"/>
      <c r="I23" s="189"/>
      <c r="J23" s="189"/>
      <c r="K23" s="189"/>
      <c r="L23" s="189"/>
      <c r="M23" s="189"/>
      <c r="N23" s="108"/>
      <c r="O23" s="108"/>
      <c r="P23" s="108"/>
      <c r="Q23" s="108"/>
      <c r="R23" s="108"/>
      <c r="S23" s="108"/>
      <c r="T23" s="108"/>
      <c r="U23" s="108"/>
    </row>
    <row r="24" spans="1:21" s="22" customFormat="1">
      <c r="A24" s="379"/>
      <c r="B24" s="189"/>
      <c r="C24" s="189"/>
      <c r="D24" s="189"/>
      <c r="E24" s="189"/>
      <c r="F24" s="380"/>
      <c r="G24" s="189"/>
      <c r="H24" s="189"/>
      <c r="I24" s="189"/>
      <c r="J24" s="189"/>
      <c r="K24" s="189"/>
      <c r="L24" s="189"/>
      <c r="M24" s="189"/>
      <c r="N24" s="108"/>
      <c r="O24" s="108"/>
      <c r="P24" s="108"/>
      <c r="Q24" s="108"/>
      <c r="R24" s="108"/>
      <c r="S24" s="108"/>
      <c r="T24" s="108"/>
      <c r="U24" s="108"/>
    </row>
    <row r="25" spans="1:21" s="22" customFormat="1">
      <c r="A25" s="379"/>
      <c r="B25" s="189"/>
      <c r="C25" s="189"/>
      <c r="D25" s="189"/>
      <c r="E25" s="189"/>
      <c r="F25" s="380"/>
      <c r="G25" s="189"/>
      <c r="H25" s="189"/>
      <c r="I25" s="189"/>
      <c r="J25" s="189"/>
      <c r="K25" s="189"/>
      <c r="L25" s="189"/>
      <c r="M25" s="189"/>
      <c r="N25" s="108"/>
      <c r="O25" s="108"/>
      <c r="P25" s="108"/>
      <c r="Q25" s="108"/>
      <c r="R25" s="108"/>
      <c r="S25" s="108"/>
      <c r="T25" s="108"/>
      <c r="U25" s="108"/>
    </row>
    <row r="26" spans="1:21" s="22" customFormat="1">
      <c r="A26" s="379"/>
      <c r="B26" s="189"/>
      <c r="C26" s="189"/>
      <c r="D26" s="189"/>
      <c r="E26" s="189"/>
      <c r="F26" s="380"/>
      <c r="G26" s="189"/>
      <c r="H26" s="189"/>
      <c r="I26" s="189"/>
      <c r="J26" s="189"/>
      <c r="K26" s="189"/>
      <c r="L26" s="189"/>
      <c r="M26" s="189"/>
      <c r="N26" s="108"/>
      <c r="O26" s="108"/>
      <c r="P26" s="108"/>
      <c r="Q26" s="108"/>
      <c r="R26" s="108"/>
      <c r="S26" s="108"/>
      <c r="T26" s="108"/>
      <c r="U26" s="108"/>
    </row>
    <row r="27" spans="1:21" s="22" customFormat="1">
      <c r="A27" s="379"/>
      <c r="B27" s="189"/>
      <c r="C27" s="189"/>
      <c r="D27" s="189"/>
      <c r="E27" s="189"/>
      <c r="F27" s="380"/>
      <c r="G27" s="189"/>
      <c r="H27" s="189"/>
      <c r="I27" s="189"/>
      <c r="J27" s="189"/>
      <c r="K27" s="189"/>
      <c r="L27" s="189"/>
      <c r="M27" s="189"/>
      <c r="N27" s="108"/>
      <c r="O27" s="108"/>
      <c r="P27" s="108"/>
      <c r="Q27" s="108"/>
      <c r="R27" s="108"/>
      <c r="S27" s="108"/>
      <c r="T27" s="108"/>
      <c r="U27" s="108"/>
    </row>
    <row r="28" spans="1:21" s="22" customFormat="1">
      <c r="A28" s="379"/>
      <c r="B28" s="189"/>
      <c r="C28" s="189"/>
      <c r="D28" s="189"/>
      <c r="E28" s="189"/>
      <c r="F28" s="380"/>
      <c r="G28" s="189"/>
      <c r="H28" s="189"/>
      <c r="I28" s="189"/>
      <c r="J28" s="189"/>
      <c r="K28" s="189"/>
      <c r="L28" s="189"/>
      <c r="M28" s="189"/>
      <c r="N28" s="108"/>
      <c r="O28" s="108"/>
      <c r="P28" s="108"/>
      <c r="Q28" s="108"/>
      <c r="R28" s="108"/>
      <c r="S28" s="108"/>
      <c r="T28" s="108"/>
      <c r="U28" s="108"/>
    </row>
    <row r="29" spans="1:21" s="22" customFormat="1">
      <c r="A29" s="379"/>
      <c r="B29" s="189"/>
      <c r="C29" s="189"/>
      <c r="D29" s="189"/>
      <c r="E29" s="189"/>
      <c r="F29" s="380"/>
      <c r="G29" s="189"/>
      <c r="H29" s="189"/>
      <c r="I29" s="189"/>
      <c r="J29" s="189"/>
      <c r="K29" s="189"/>
      <c r="L29" s="189"/>
      <c r="M29" s="189"/>
      <c r="N29" s="108"/>
      <c r="O29" s="108"/>
      <c r="P29" s="108"/>
      <c r="Q29" s="108"/>
      <c r="R29" s="108"/>
      <c r="S29" s="108"/>
      <c r="T29" s="108"/>
      <c r="U29" s="108"/>
    </row>
    <row r="30" spans="1:21" s="22" customFormat="1">
      <c r="A30" s="379"/>
      <c r="B30" s="189"/>
      <c r="C30" s="189"/>
      <c r="D30" s="189"/>
      <c r="E30" s="189"/>
      <c r="F30" s="380"/>
      <c r="G30" s="189"/>
      <c r="H30" s="189"/>
      <c r="I30" s="189"/>
      <c r="J30" s="189"/>
      <c r="K30" s="189"/>
      <c r="L30" s="189"/>
      <c r="M30" s="189"/>
      <c r="N30" s="108"/>
      <c r="O30" s="108"/>
      <c r="P30" s="108"/>
      <c r="Q30" s="108"/>
      <c r="R30" s="108"/>
      <c r="S30" s="108"/>
      <c r="T30" s="108"/>
      <c r="U30" s="108"/>
    </row>
    <row r="31" spans="1:21" s="84" customFormat="1" ht="28.5">
      <c r="A31" s="107"/>
      <c r="C31" s="107"/>
      <c r="D31" s="107"/>
      <c r="E31" s="107"/>
      <c r="F31" s="205"/>
      <c r="G31" s="110"/>
      <c r="H31" s="110"/>
      <c r="I31" s="110"/>
      <c r="J31" s="110"/>
      <c r="K31" s="110"/>
      <c r="L31" s="110"/>
      <c r="M31" s="110"/>
      <c r="N31" s="108"/>
      <c r="O31" s="108"/>
      <c r="P31" s="108"/>
      <c r="Q31" s="108"/>
      <c r="R31" s="108"/>
      <c r="S31" s="108"/>
      <c r="T31" s="108"/>
      <c r="U31" s="108"/>
    </row>
    <row r="32" spans="1:21" s="108" customFormat="1">
      <c r="A32" s="84"/>
      <c r="B32" s="84"/>
      <c r="C32" s="84"/>
      <c r="D32" s="84"/>
      <c r="E32" s="84"/>
      <c r="F32" s="206"/>
      <c r="G32" s="109"/>
      <c r="H32" s="109"/>
      <c r="I32" s="109"/>
      <c r="J32" s="109"/>
      <c r="K32" s="109"/>
      <c r="L32" s="109"/>
      <c r="M32" s="109"/>
    </row>
    <row r="33" spans="6:13" s="84" customFormat="1">
      <c r="F33" s="206"/>
      <c r="G33" s="85"/>
      <c r="H33" s="85"/>
      <c r="I33" s="85"/>
      <c r="J33" s="85"/>
      <c r="K33" s="85"/>
      <c r="L33" s="85"/>
      <c r="M33" s="85"/>
    </row>
  </sheetData>
  <mergeCells count="12">
    <mergeCell ref="H8:H9"/>
    <mergeCell ref="I8:M8"/>
    <mergeCell ref="A1:M1"/>
    <mergeCell ref="A2:D2"/>
    <mergeCell ref="A7:D7"/>
    <mergeCell ref="A8:A9"/>
    <mergeCell ref="B8:B9"/>
    <mergeCell ref="C8:C9"/>
    <mergeCell ref="D8:D9"/>
    <mergeCell ref="E8:E9"/>
    <mergeCell ref="F8:F9"/>
    <mergeCell ref="G8:G9"/>
  </mergeCells>
  <dataValidations count="6">
    <dataValidation type="list" allowBlank="1" showInputMessage="1" showErrorMessage="1" sqref="B10:B30" xr:uid="{8176959C-20AE-4747-91C8-558A03192F86}">
      <formula1>functionalAreaรับ</formula1>
    </dataValidation>
    <dataValidation type="list" allowBlank="1" showInputMessage="1" showErrorMessage="1" sqref="A10:A30" xr:uid="{2010BD24-3F88-4751-A58C-448ED6550B4F}">
      <formula1>Fundรายรับ</formula1>
    </dataValidation>
    <dataValidation type="list" allowBlank="1" showInputMessage="1" showErrorMessage="1" sqref="F10:F30" xr:uid="{4CA8065C-061E-41E9-8C7A-6968131875AF}">
      <formula1>INDIRECT(VLOOKUP(step003,Logic01,2,0))</formula1>
    </dataValidation>
    <dataValidation type="list" allowBlank="1" showInputMessage="1" showErrorMessage="1" sqref="E10:E30" xr:uid="{000B0C75-D2BE-4097-BF24-90507F5E2956}">
      <formula1>INDIRECT(VLOOKUP(step002,Logic01,2,0))</formula1>
    </dataValidation>
    <dataValidation type="list" allowBlank="1" showInputMessage="1" showErrorMessage="1" sqref="D10:D30" xr:uid="{44CAFF91-C3DC-4745-9C29-95746956BB46}">
      <formula1>INDIRECT(VLOOKUP(step001,Logic01,2,0))</formula1>
    </dataValidation>
    <dataValidation type="list" allowBlank="1" showInputMessage="1" showErrorMessage="1" sqref="C10:C30" xr:uid="{160AB5C9-97E1-43D7-B8B6-FB0C21C0D6EF}">
      <formula1>Level_01</formula1>
    </dataValidation>
  </dataValidations>
  <printOptions horizontalCentered="1"/>
  <pageMargins left="0" right="0" top="0.35433070866141736" bottom="0" header="0.31496062992125984" footer="0.31496062992125984"/>
  <pageSetup paperSize="9" scale="4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68C2E-6243-4E21-9745-23E1AADD0457}">
  <sheetPr>
    <tabColor theme="8" tint="-0.499984740745262"/>
  </sheetPr>
  <dimension ref="A1:M202"/>
  <sheetViews>
    <sheetView view="pageBreakPreview" zoomScale="70" zoomScaleNormal="80" zoomScaleSheetLayoutView="70" workbookViewId="0">
      <pane ySplit="5" topLeftCell="A6" activePane="bottomLeft" state="frozen"/>
      <selection activeCell="E17" sqref="E17:M17"/>
      <selection pane="bottomLeft" activeCell="F6" sqref="F6"/>
    </sheetView>
  </sheetViews>
  <sheetFormatPr defaultColWidth="9.33203125" defaultRowHeight="23.25"/>
  <cols>
    <col min="1" max="1" width="36.6640625" style="24" customWidth="1"/>
    <col min="2" max="2" width="39.1640625" style="24" customWidth="1"/>
    <col min="3" max="3" width="25.1640625" style="24" customWidth="1"/>
    <col min="4" max="4" width="32" style="24" customWidth="1"/>
    <col min="5" max="5" width="44.1640625" style="24" customWidth="1"/>
    <col min="6" max="6" width="65.5" style="24" customWidth="1"/>
    <col min="7" max="7" width="26.5" style="101" customWidth="1"/>
    <col min="8" max="8" width="71.33203125" style="100" customWidth="1"/>
    <col min="9" max="13" width="19.5" style="25" customWidth="1"/>
    <col min="14" max="16384" width="9.33203125" style="24"/>
  </cols>
  <sheetData>
    <row r="1" spans="1:13" s="22" customFormat="1" ht="46.5" customHeight="1">
      <c r="A1" s="513" t="s">
        <v>1863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</row>
    <row r="2" spans="1:13" s="22" customFormat="1" ht="42" customHeight="1">
      <c r="A2" s="81" t="s">
        <v>1179</v>
      </c>
      <c r="B2" s="82"/>
      <c r="C2" s="83"/>
      <c r="D2" s="83"/>
      <c r="E2" s="83"/>
      <c r="F2" s="83"/>
      <c r="G2" s="83"/>
      <c r="H2" s="99"/>
      <c r="I2" s="83"/>
      <c r="J2" s="83"/>
      <c r="K2" s="83"/>
      <c r="L2" s="83"/>
      <c r="M2" s="83"/>
    </row>
    <row r="3" spans="1:13" s="203" customFormat="1" ht="26.25">
      <c r="A3" s="198" t="s">
        <v>1395</v>
      </c>
      <c r="B3" s="199"/>
      <c r="C3" s="200"/>
      <c r="D3" s="200"/>
      <c r="E3" s="200"/>
      <c r="F3" s="201"/>
      <c r="G3" s="201"/>
      <c r="H3" s="202"/>
      <c r="I3" s="200"/>
      <c r="J3" s="200"/>
      <c r="K3" s="200"/>
      <c r="L3" s="200"/>
      <c r="M3" s="200"/>
    </row>
    <row r="4" spans="1:13" s="22" customFormat="1" ht="42.75" customHeight="1">
      <c r="A4" s="604" t="s">
        <v>63</v>
      </c>
      <c r="B4" s="604" t="s">
        <v>83</v>
      </c>
      <c r="C4" s="604" t="s">
        <v>99</v>
      </c>
      <c r="D4" s="606" t="s">
        <v>100</v>
      </c>
      <c r="E4" s="606" t="s">
        <v>1377</v>
      </c>
      <c r="F4" s="606" t="s">
        <v>1373</v>
      </c>
      <c r="G4" s="606" t="s">
        <v>1864</v>
      </c>
      <c r="H4" s="604" t="s">
        <v>1865</v>
      </c>
      <c r="I4" s="608" t="s">
        <v>6</v>
      </c>
      <c r="J4" s="608"/>
      <c r="K4" s="608"/>
      <c r="L4" s="608"/>
      <c r="M4" s="608"/>
    </row>
    <row r="5" spans="1:13" s="23" customFormat="1" ht="42.75" customHeight="1">
      <c r="A5" s="605"/>
      <c r="B5" s="605"/>
      <c r="C5" s="605"/>
      <c r="D5" s="607"/>
      <c r="E5" s="607"/>
      <c r="F5" s="607"/>
      <c r="G5" s="605"/>
      <c r="H5" s="605"/>
      <c r="I5" s="457" t="s">
        <v>548</v>
      </c>
      <c r="J5" s="457" t="s">
        <v>555</v>
      </c>
      <c r="K5" s="457" t="s">
        <v>1066</v>
      </c>
      <c r="L5" s="457" t="s">
        <v>1447</v>
      </c>
      <c r="M5" s="457" t="s">
        <v>1860</v>
      </c>
    </row>
    <row r="6" spans="1:13" s="190" customFormat="1" ht="46.5">
      <c r="A6" s="192" t="s">
        <v>1069</v>
      </c>
      <c r="B6" s="192" t="s">
        <v>84</v>
      </c>
      <c r="C6" s="189" t="s">
        <v>102</v>
      </c>
      <c r="D6" s="189" t="s">
        <v>128</v>
      </c>
      <c r="E6" s="189" t="s">
        <v>524</v>
      </c>
      <c r="F6" s="189" t="s">
        <v>1396</v>
      </c>
      <c r="G6" s="189">
        <v>837600</v>
      </c>
      <c r="H6" s="188" t="s">
        <v>1167</v>
      </c>
      <c r="I6" s="189">
        <v>888600</v>
      </c>
      <c r="J6" s="189">
        <v>915300</v>
      </c>
      <c r="K6" s="189">
        <v>942700</v>
      </c>
      <c r="L6" s="189">
        <v>971000</v>
      </c>
      <c r="M6" s="189">
        <v>1000100</v>
      </c>
    </row>
    <row r="7" spans="1:13" s="190" customFormat="1" ht="46.5">
      <c r="A7" s="192" t="s">
        <v>1069</v>
      </c>
      <c r="B7" s="192" t="s">
        <v>84</v>
      </c>
      <c r="C7" s="189" t="s">
        <v>102</v>
      </c>
      <c r="D7" s="189" t="s">
        <v>128</v>
      </c>
      <c r="E7" s="189" t="s">
        <v>523</v>
      </c>
      <c r="F7" s="189" t="s">
        <v>1397</v>
      </c>
      <c r="G7" s="189">
        <v>2940000</v>
      </c>
      <c r="H7" s="188" t="s">
        <v>1167</v>
      </c>
      <c r="I7" s="189">
        <v>3108000</v>
      </c>
      <c r="J7" s="189">
        <v>3276000</v>
      </c>
      <c r="K7" s="189">
        <v>3444000</v>
      </c>
      <c r="L7" s="189">
        <v>3612000</v>
      </c>
      <c r="M7" s="189">
        <v>3780000</v>
      </c>
    </row>
    <row r="8" spans="1:13" s="190" customFormat="1" ht="46.5">
      <c r="A8" s="192" t="s">
        <v>1069</v>
      </c>
      <c r="B8" s="192" t="s">
        <v>84</v>
      </c>
      <c r="C8" s="189" t="s">
        <v>102</v>
      </c>
      <c r="D8" s="189" t="s">
        <v>128</v>
      </c>
      <c r="E8" s="189" t="s">
        <v>523</v>
      </c>
      <c r="F8" s="188" t="s">
        <v>1398</v>
      </c>
      <c r="G8" s="189">
        <v>420000</v>
      </c>
      <c r="H8" s="188" t="s">
        <v>1169</v>
      </c>
      <c r="I8" s="189">
        <v>420000</v>
      </c>
      <c r="J8" s="189">
        <v>420000</v>
      </c>
      <c r="K8" s="189">
        <v>420000</v>
      </c>
      <c r="L8" s="189">
        <v>420000</v>
      </c>
      <c r="M8" s="189">
        <v>420000</v>
      </c>
    </row>
    <row r="9" spans="1:13" s="190" customFormat="1" ht="46.5">
      <c r="A9" s="192" t="s">
        <v>1069</v>
      </c>
      <c r="B9" s="192" t="s">
        <v>84</v>
      </c>
      <c r="C9" s="189" t="s">
        <v>102</v>
      </c>
      <c r="D9" s="189" t="s">
        <v>128</v>
      </c>
      <c r="E9" s="189" t="s">
        <v>523</v>
      </c>
      <c r="F9" s="188" t="s">
        <v>1399</v>
      </c>
      <c r="G9" s="189">
        <v>900000</v>
      </c>
      <c r="H9" s="188" t="s">
        <v>1166</v>
      </c>
      <c r="I9" s="189">
        <v>900000</v>
      </c>
      <c r="J9" s="189">
        <v>900000</v>
      </c>
      <c r="K9" s="189">
        <v>900000</v>
      </c>
      <c r="L9" s="189">
        <v>900000</v>
      </c>
      <c r="M9" s="189">
        <v>900000</v>
      </c>
    </row>
    <row r="10" spans="1:13" s="190" customFormat="1" ht="46.5">
      <c r="A10" s="192" t="s">
        <v>1069</v>
      </c>
      <c r="B10" s="192" t="s">
        <v>84</v>
      </c>
      <c r="C10" s="189" t="s">
        <v>102</v>
      </c>
      <c r="D10" s="189" t="s">
        <v>128</v>
      </c>
      <c r="E10" s="188" t="s">
        <v>520</v>
      </c>
      <c r="F10" s="188" t="s">
        <v>1400</v>
      </c>
      <c r="G10" s="189">
        <v>1800000</v>
      </c>
      <c r="H10" s="188" t="s">
        <v>1169</v>
      </c>
      <c r="I10" s="189">
        <v>1800000</v>
      </c>
      <c r="J10" s="189">
        <v>1800000</v>
      </c>
      <c r="K10" s="189">
        <v>1800000</v>
      </c>
      <c r="L10" s="189">
        <v>1800000</v>
      </c>
      <c r="M10" s="189">
        <v>1800000</v>
      </c>
    </row>
    <row r="11" spans="1:13" s="190" customFormat="1" ht="46.5">
      <c r="A11" s="192" t="s">
        <v>1069</v>
      </c>
      <c r="B11" s="192" t="s">
        <v>84</v>
      </c>
      <c r="C11" s="189" t="s">
        <v>102</v>
      </c>
      <c r="D11" s="189" t="s">
        <v>151</v>
      </c>
      <c r="E11" s="189" t="s">
        <v>513</v>
      </c>
      <c r="F11" s="189" t="s">
        <v>1401</v>
      </c>
      <c r="G11" s="189">
        <v>346800</v>
      </c>
      <c r="H11" s="188" t="s">
        <v>1167</v>
      </c>
      <c r="I11" s="189">
        <v>346800</v>
      </c>
      <c r="J11" s="189">
        <v>346800</v>
      </c>
      <c r="K11" s="189">
        <v>346800</v>
      </c>
      <c r="L11" s="189">
        <v>346800</v>
      </c>
      <c r="M11" s="189">
        <v>346800</v>
      </c>
    </row>
    <row r="12" spans="1:13" s="190" customFormat="1" ht="46.5">
      <c r="A12" s="192" t="s">
        <v>1069</v>
      </c>
      <c r="B12" s="192" t="s">
        <v>84</v>
      </c>
      <c r="C12" s="189" t="s">
        <v>102</v>
      </c>
      <c r="D12" s="189" t="s">
        <v>149</v>
      </c>
      <c r="E12" s="189" t="s">
        <v>118</v>
      </c>
      <c r="F12" s="189" t="s">
        <v>1402</v>
      </c>
      <c r="G12" s="189">
        <v>276000</v>
      </c>
      <c r="H12" s="188" t="s">
        <v>1167</v>
      </c>
      <c r="I12" s="189">
        <v>230000</v>
      </c>
      <c r="J12" s="189">
        <v>230000</v>
      </c>
      <c r="K12" s="189">
        <v>230000</v>
      </c>
      <c r="L12" s="189">
        <v>230000</v>
      </c>
      <c r="M12" s="189">
        <v>230000</v>
      </c>
    </row>
    <row r="13" spans="1:13" s="190" customFormat="1" ht="93">
      <c r="A13" s="192" t="s">
        <v>1069</v>
      </c>
      <c r="B13" s="192" t="s">
        <v>84</v>
      </c>
      <c r="C13" s="189" t="s">
        <v>110</v>
      </c>
      <c r="D13" s="189" t="s">
        <v>147</v>
      </c>
      <c r="E13" s="188" t="s">
        <v>507</v>
      </c>
      <c r="F13" s="188" t="s">
        <v>1403</v>
      </c>
      <c r="G13" s="189">
        <v>1200000</v>
      </c>
      <c r="H13" s="188" t="s">
        <v>1167</v>
      </c>
      <c r="I13" s="189">
        <v>1200000</v>
      </c>
      <c r="J13" s="189">
        <v>1200000</v>
      </c>
      <c r="K13" s="189">
        <v>1200000</v>
      </c>
      <c r="L13" s="189">
        <v>1200000</v>
      </c>
      <c r="M13" s="189">
        <v>1200000</v>
      </c>
    </row>
    <row r="14" spans="1:13" s="190" customFormat="1" ht="46.5">
      <c r="A14" s="192" t="s">
        <v>1069</v>
      </c>
      <c r="B14" s="192" t="s">
        <v>84</v>
      </c>
      <c r="C14" s="189" t="s">
        <v>110</v>
      </c>
      <c r="D14" s="189" t="s">
        <v>145</v>
      </c>
      <c r="E14" s="189" t="s">
        <v>469</v>
      </c>
      <c r="F14" s="189" t="s">
        <v>1404</v>
      </c>
      <c r="G14" s="189">
        <v>900000</v>
      </c>
      <c r="H14" s="188" t="s">
        <v>1169</v>
      </c>
      <c r="I14" s="189">
        <v>75000</v>
      </c>
      <c r="J14" s="189">
        <v>75000</v>
      </c>
      <c r="K14" s="189">
        <v>75000</v>
      </c>
      <c r="L14" s="189">
        <v>75000</v>
      </c>
      <c r="M14" s="189">
        <v>75000</v>
      </c>
    </row>
    <row r="15" spans="1:13" s="190" customFormat="1" ht="46.5">
      <c r="A15" s="192" t="s">
        <v>1069</v>
      </c>
      <c r="B15" s="192" t="s">
        <v>84</v>
      </c>
      <c r="C15" s="189" t="s">
        <v>110</v>
      </c>
      <c r="D15" s="189" t="s">
        <v>141</v>
      </c>
      <c r="E15" s="189" t="s">
        <v>423</v>
      </c>
      <c r="F15" s="189" t="s">
        <v>1405</v>
      </c>
      <c r="G15" s="189">
        <v>3000000</v>
      </c>
      <c r="H15" s="188" t="s">
        <v>1169</v>
      </c>
      <c r="I15" s="189">
        <v>3000000</v>
      </c>
      <c r="J15" s="189">
        <v>3000000</v>
      </c>
      <c r="K15" s="189">
        <v>3000000</v>
      </c>
      <c r="L15" s="189">
        <v>3000000</v>
      </c>
      <c r="M15" s="189">
        <v>3000000</v>
      </c>
    </row>
    <row r="16" spans="1:13" s="190" customFormat="1" ht="46.5">
      <c r="A16" s="192" t="s">
        <v>1069</v>
      </c>
      <c r="B16" s="192" t="s">
        <v>84</v>
      </c>
      <c r="C16" s="189" t="s">
        <v>111</v>
      </c>
      <c r="D16" s="189" t="s">
        <v>139</v>
      </c>
      <c r="E16" s="188" t="s">
        <v>393</v>
      </c>
      <c r="F16" s="189" t="s">
        <v>1406</v>
      </c>
      <c r="G16" s="189">
        <v>1950000</v>
      </c>
      <c r="H16" s="188" t="s">
        <v>1168</v>
      </c>
      <c r="I16" s="189">
        <v>2000000</v>
      </c>
      <c r="J16" s="189">
        <v>2000000</v>
      </c>
      <c r="K16" s="189">
        <v>2000000</v>
      </c>
      <c r="L16" s="189">
        <v>2000000</v>
      </c>
      <c r="M16" s="189">
        <v>2000000</v>
      </c>
    </row>
    <row r="17" spans="1:13" s="190" customFormat="1" ht="46.5">
      <c r="A17" s="192" t="s">
        <v>1069</v>
      </c>
      <c r="B17" s="192" t="s">
        <v>84</v>
      </c>
      <c r="C17" s="189" t="s">
        <v>111</v>
      </c>
      <c r="D17" s="189" t="s">
        <v>137</v>
      </c>
      <c r="E17" s="189" t="s">
        <v>379</v>
      </c>
      <c r="F17" s="189" t="s">
        <v>1407</v>
      </c>
      <c r="G17" s="189">
        <v>2200000</v>
      </c>
      <c r="H17" s="188" t="s">
        <v>1168</v>
      </c>
      <c r="I17" s="189"/>
      <c r="J17" s="189"/>
      <c r="K17" s="189"/>
      <c r="L17" s="189"/>
      <c r="M17" s="189"/>
    </row>
    <row r="18" spans="1:13" s="190" customFormat="1" ht="46.5">
      <c r="A18" s="192" t="s">
        <v>1069</v>
      </c>
      <c r="B18" s="192" t="s">
        <v>84</v>
      </c>
      <c r="C18" s="189" t="s">
        <v>113</v>
      </c>
      <c r="D18" s="189" t="s">
        <v>135</v>
      </c>
      <c r="E18" s="188" t="s">
        <v>364</v>
      </c>
      <c r="F18" s="189" t="s">
        <v>1408</v>
      </c>
      <c r="G18" s="189">
        <v>3500000</v>
      </c>
      <c r="H18" s="188" t="s">
        <v>1165</v>
      </c>
      <c r="I18" s="189">
        <v>3500000</v>
      </c>
      <c r="J18" s="189">
        <v>3500000</v>
      </c>
      <c r="K18" s="189">
        <v>3500000</v>
      </c>
      <c r="L18" s="189">
        <v>3500000</v>
      </c>
      <c r="M18" s="189">
        <v>3500000</v>
      </c>
    </row>
    <row r="19" spans="1:13" s="190" customFormat="1" ht="46.5">
      <c r="A19" s="192" t="s">
        <v>1069</v>
      </c>
      <c r="B19" s="192" t="s">
        <v>84</v>
      </c>
      <c r="C19" s="189" t="s">
        <v>113</v>
      </c>
      <c r="D19" s="189" t="s">
        <v>135</v>
      </c>
      <c r="E19" s="189" t="s">
        <v>358</v>
      </c>
      <c r="F19" s="188" t="s">
        <v>1409</v>
      </c>
      <c r="G19" s="189">
        <v>500000</v>
      </c>
      <c r="H19" s="188" t="s">
        <v>1167</v>
      </c>
      <c r="I19" s="189">
        <v>500000</v>
      </c>
      <c r="J19" s="189">
        <v>500000</v>
      </c>
      <c r="K19" s="189">
        <v>500000</v>
      </c>
      <c r="L19" s="189">
        <v>500000</v>
      </c>
      <c r="M19" s="189">
        <v>500000</v>
      </c>
    </row>
    <row r="20" spans="1:13" s="190" customFormat="1" ht="69.75">
      <c r="A20" s="192" t="s">
        <v>1069</v>
      </c>
      <c r="B20" s="192" t="s">
        <v>84</v>
      </c>
      <c r="C20" s="189" t="s">
        <v>154</v>
      </c>
      <c r="D20" s="189" t="s">
        <v>133</v>
      </c>
      <c r="E20" s="189" t="s">
        <v>352</v>
      </c>
      <c r="F20" s="188" t="s">
        <v>1410</v>
      </c>
      <c r="G20" s="189">
        <v>100000</v>
      </c>
      <c r="H20" s="188" t="s">
        <v>1169</v>
      </c>
      <c r="I20" s="189">
        <v>100000</v>
      </c>
      <c r="J20" s="189">
        <v>100000</v>
      </c>
      <c r="K20" s="189">
        <v>100000</v>
      </c>
      <c r="L20" s="189">
        <v>100000</v>
      </c>
      <c r="M20" s="189">
        <v>100000</v>
      </c>
    </row>
    <row r="21" spans="1:13" s="190" customFormat="1">
      <c r="A21" s="192"/>
      <c r="B21" s="192"/>
      <c r="C21" s="189"/>
      <c r="D21" s="189"/>
      <c r="E21" s="189"/>
      <c r="F21" s="189"/>
      <c r="G21" s="189"/>
      <c r="H21" s="188"/>
      <c r="I21" s="189"/>
      <c r="J21" s="189"/>
      <c r="K21" s="189"/>
      <c r="L21" s="189"/>
      <c r="M21" s="189"/>
    </row>
    <row r="22" spans="1:13" s="190" customFormat="1">
      <c r="A22" s="192"/>
      <c r="B22" s="192"/>
      <c r="C22" s="189"/>
      <c r="D22" s="189"/>
      <c r="E22" s="189"/>
      <c r="F22" s="189"/>
      <c r="G22" s="189"/>
      <c r="H22" s="188"/>
      <c r="I22" s="189"/>
      <c r="J22" s="189"/>
      <c r="K22" s="189"/>
      <c r="L22" s="189"/>
      <c r="M22" s="189"/>
    </row>
    <row r="23" spans="1:13" s="190" customFormat="1">
      <c r="A23" s="192"/>
      <c r="B23" s="192"/>
      <c r="C23" s="189"/>
      <c r="D23" s="189"/>
      <c r="E23" s="189"/>
      <c r="F23" s="189"/>
      <c r="G23" s="189"/>
      <c r="H23" s="188"/>
      <c r="I23" s="189"/>
      <c r="J23" s="189"/>
      <c r="K23" s="189"/>
      <c r="L23" s="189"/>
      <c r="M23" s="189"/>
    </row>
    <row r="24" spans="1:13" s="190" customFormat="1">
      <c r="A24" s="192"/>
      <c r="B24" s="192"/>
      <c r="C24" s="189"/>
      <c r="D24" s="189"/>
      <c r="E24" s="189"/>
      <c r="F24" s="189"/>
      <c r="G24" s="189"/>
      <c r="H24" s="188"/>
      <c r="I24" s="189"/>
      <c r="J24" s="189"/>
      <c r="K24" s="189"/>
      <c r="L24" s="189"/>
      <c r="M24" s="189"/>
    </row>
    <row r="25" spans="1:13" s="190" customFormat="1">
      <c r="A25" s="192"/>
      <c r="B25" s="192"/>
      <c r="C25" s="189"/>
      <c r="D25" s="189"/>
      <c r="E25" s="189"/>
      <c r="F25" s="189"/>
      <c r="G25" s="189"/>
      <c r="H25" s="188"/>
      <c r="I25" s="189"/>
      <c r="J25" s="189"/>
      <c r="K25" s="189"/>
      <c r="L25" s="189"/>
      <c r="M25" s="189"/>
    </row>
    <row r="26" spans="1:13" s="190" customFormat="1">
      <c r="A26" s="192"/>
      <c r="B26" s="192"/>
      <c r="C26" s="189"/>
      <c r="D26" s="189"/>
      <c r="E26" s="189"/>
      <c r="F26" s="189"/>
      <c r="G26" s="189"/>
      <c r="H26" s="188"/>
      <c r="I26" s="189"/>
      <c r="J26" s="189"/>
      <c r="K26" s="189"/>
      <c r="L26" s="189"/>
      <c r="M26" s="189"/>
    </row>
    <row r="27" spans="1:13" s="190" customFormat="1">
      <c r="A27" s="192"/>
      <c r="B27" s="192"/>
      <c r="C27" s="189"/>
      <c r="D27" s="189"/>
      <c r="E27" s="189"/>
      <c r="F27" s="189"/>
      <c r="G27" s="189"/>
      <c r="H27" s="188"/>
      <c r="I27" s="189"/>
      <c r="J27" s="189"/>
      <c r="K27" s="189"/>
      <c r="L27" s="189"/>
      <c r="M27" s="189"/>
    </row>
    <row r="28" spans="1:13" s="190" customFormat="1">
      <c r="A28" s="192"/>
      <c r="B28" s="192"/>
      <c r="C28" s="189"/>
      <c r="D28" s="189"/>
      <c r="E28" s="189"/>
      <c r="F28" s="189"/>
      <c r="G28" s="189"/>
      <c r="H28" s="188"/>
      <c r="I28" s="189"/>
      <c r="J28" s="189"/>
      <c r="K28" s="189"/>
      <c r="L28" s="189"/>
      <c r="M28" s="189"/>
    </row>
    <row r="29" spans="1:13" s="190" customFormat="1">
      <c r="A29" s="192"/>
      <c r="B29" s="192"/>
      <c r="C29" s="189"/>
      <c r="D29" s="189"/>
      <c r="E29" s="189"/>
      <c r="F29" s="189"/>
      <c r="G29" s="189"/>
      <c r="H29" s="188"/>
      <c r="I29" s="189"/>
      <c r="J29" s="189"/>
      <c r="K29" s="189"/>
      <c r="L29" s="189"/>
      <c r="M29" s="189"/>
    </row>
    <row r="30" spans="1:13" s="190" customFormat="1">
      <c r="A30" s="192"/>
      <c r="B30" s="192"/>
      <c r="C30" s="189"/>
      <c r="D30" s="189"/>
      <c r="E30" s="189"/>
      <c r="F30" s="189"/>
      <c r="G30" s="189"/>
      <c r="H30" s="188"/>
      <c r="I30" s="189"/>
      <c r="J30" s="189"/>
      <c r="K30" s="189"/>
      <c r="L30" s="189"/>
      <c r="M30" s="189"/>
    </row>
    <row r="31" spans="1:13" s="190" customFormat="1">
      <c r="A31" s="192"/>
      <c r="B31" s="192"/>
      <c r="C31" s="189"/>
      <c r="D31" s="189"/>
      <c r="E31" s="189"/>
      <c r="F31" s="189"/>
      <c r="G31" s="189"/>
      <c r="H31" s="188"/>
      <c r="I31" s="189"/>
      <c r="J31" s="189"/>
      <c r="K31" s="189"/>
      <c r="L31" s="189"/>
      <c r="M31" s="189"/>
    </row>
    <row r="32" spans="1:13" s="190" customFormat="1">
      <c r="A32" s="192"/>
      <c r="B32" s="192"/>
      <c r="C32" s="189"/>
      <c r="D32" s="189"/>
      <c r="E32" s="189"/>
      <c r="F32" s="189"/>
      <c r="G32" s="189"/>
      <c r="H32" s="188"/>
      <c r="I32" s="189"/>
      <c r="J32" s="189"/>
      <c r="K32" s="189"/>
      <c r="L32" s="189"/>
      <c r="M32" s="189"/>
    </row>
    <row r="33" spans="1:13" s="190" customFormat="1">
      <c r="A33" s="192"/>
      <c r="B33" s="192"/>
      <c r="C33" s="189"/>
      <c r="D33" s="189"/>
      <c r="E33" s="189"/>
      <c r="F33" s="189"/>
      <c r="G33" s="189"/>
      <c r="H33" s="188"/>
      <c r="I33" s="189"/>
      <c r="J33" s="189"/>
      <c r="K33" s="189"/>
      <c r="L33" s="189"/>
      <c r="M33" s="189"/>
    </row>
    <row r="34" spans="1:13" s="190" customFormat="1">
      <c r="A34" s="192"/>
      <c r="B34" s="192"/>
      <c r="C34" s="189"/>
      <c r="D34" s="189"/>
      <c r="E34" s="189"/>
      <c r="F34" s="189"/>
      <c r="G34" s="189"/>
      <c r="H34" s="188"/>
      <c r="I34" s="189"/>
      <c r="J34" s="189"/>
      <c r="K34" s="189"/>
      <c r="L34" s="189"/>
      <c r="M34" s="189"/>
    </row>
    <row r="35" spans="1:13" s="190" customFormat="1">
      <c r="A35" s="192"/>
      <c r="B35" s="192"/>
      <c r="C35" s="189"/>
      <c r="D35" s="189"/>
      <c r="E35" s="189"/>
      <c r="F35" s="189"/>
      <c r="G35" s="189"/>
      <c r="H35" s="188"/>
      <c r="I35" s="189"/>
      <c r="J35" s="189"/>
      <c r="K35" s="189"/>
      <c r="L35" s="189"/>
      <c r="M35" s="189"/>
    </row>
    <row r="36" spans="1:13" s="190" customFormat="1">
      <c r="A36" s="192"/>
      <c r="B36" s="192"/>
      <c r="C36" s="189"/>
      <c r="D36" s="189"/>
      <c r="E36" s="189"/>
      <c r="F36" s="189"/>
      <c r="G36" s="189"/>
      <c r="H36" s="188"/>
      <c r="I36" s="189"/>
      <c r="J36" s="189"/>
      <c r="K36" s="189"/>
      <c r="L36" s="189"/>
      <c r="M36" s="189"/>
    </row>
    <row r="37" spans="1:13" s="190" customFormat="1">
      <c r="A37" s="192"/>
      <c r="B37" s="192"/>
      <c r="C37" s="189"/>
      <c r="D37" s="189"/>
      <c r="E37" s="189"/>
      <c r="F37" s="189"/>
      <c r="G37" s="189"/>
      <c r="H37" s="188"/>
      <c r="I37" s="189"/>
      <c r="J37" s="189"/>
      <c r="K37" s="189"/>
      <c r="L37" s="189"/>
      <c r="M37" s="189"/>
    </row>
    <row r="38" spans="1:13" s="190" customFormat="1">
      <c r="A38" s="192"/>
      <c r="B38" s="192"/>
      <c r="C38" s="189"/>
      <c r="D38" s="189"/>
      <c r="E38" s="189"/>
      <c r="F38" s="189"/>
      <c r="G38" s="189"/>
      <c r="H38" s="188"/>
      <c r="I38" s="189"/>
      <c r="J38" s="189"/>
      <c r="K38" s="189"/>
      <c r="L38" s="189"/>
      <c r="M38" s="189"/>
    </row>
    <row r="39" spans="1:13" s="190" customFormat="1">
      <c r="A39" s="192"/>
      <c r="B39" s="192"/>
      <c r="C39" s="189"/>
      <c r="D39" s="189"/>
      <c r="E39" s="189"/>
      <c r="F39" s="189"/>
      <c r="G39" s="189"/>
      <c r="H39" s="188"/>
      <c r="I39" s="189"/>
      <c r="J39" s="189"/>
      <c r="K39" s="189"/>
      <c r="L39" s="189"/>
      <c r="M39" s="189"/>
    </row>
    <row r="40" spans="1:13" s="190" customFormat="1">
      <c r="A40" s="192"/>
      <c r="B40" s="192"/>
      <c r="C40" s="189"/>
      <c r="D40" s="189"/>
      <c r="E40" s="189"/>
      <c r="F40" s="189"/>
      <c r="G40" s="189"/>
      <c r="H40" s="188"/>
      <c r="I40" s="189"/>
      <c r="J40" s="189"/>
      <c r="K40" s="189"/>
      <c r="L40" s="189"/>
      <c r="M40" s="189"/>
    </row>
    <row r="41" spans="1:13" s="190" customFormat="1">
      <c r="A41" s="192"/>
      <c r="B41" s="192"/>
      <c r="C41" s="189"/>
      <c r="D41" s="189"/>
      <c r="E41" s="189"/>
      <c r="F41" s="189"/>
      <c r="G41" s="189"/>
      <c r="H41" s="188"/>
      <c r="I41" s="189"/>
      <c r="J41" s="189"/>
      <c r="K41" s="189"/>
      <c r="L41" s="189"/>
      <c r="M41" s="189"/>
    </row>
    <row r="42" spans="1:13" s="190" customFormat="1">
      <c r="A42" s="192"/>
      <c r="B42" s="192"/>
      <c r="C42" s="189"/>
      <c r="D42" s="189"/>
      <c r="E42" s="189"/>
      <c r="F42" s="189"/>
      <c r="G42" s="189"/>
      <c r="H42" s="188"/>
      <c r="I42" s="189"/>
      <c r="J42" s="189"/>
      <c r="K42" s="189"/>
      <c r="L42" s="189"/>
      <c r="M42" s="189"/>
    </row>
    <row r="43" spans="1:13" s="190" customFormat="1">
      <c r="A43" s="192"/>
      <c r="B43" s="192"/>
      <c r="C43" s="189"/>
      <c r="D43" s="189"/>
      <c r="E43" s="189"/>
      <c r="F43" s="189"/>
      <c r="G43" s="189"/>
      <c r="H43" s="188"/>
      <c r="I43" s="189"/>
      <c r="J43" s="189"/>
      <c r="K43" s="189"/>
      <c r="L43" s="189"/>
      <c r="M43" s="189"/>
    </row>
    <row r="44" spans="1:13" s="190" customFormat="1">
      <c r="A44" s="192"/>
      <c r="B44" s="192"/>
      <c r="C44" s="189"/>
      <c r="D44" s="189"/>
      <c r="E44" s="189"/>
      <c r="F44" s="189"/>
      <c r="G44" s="189"/>
      <c r="H44" s="188"/>
      <c r="I44" s="189"/>
      <c r="J44" s="189"/>
      <c r="K44" s="189"/>
      <c r="L44" s="189"/>
      <c r="M44" s="189"/>
    </row>
    <row r="45" spans="1:13" s="190" customFormat="1">
      <c r="A45" s="192"/>
      <c r="B45" s="192"/>
      <c r="C45" s="189"/>
      <c r="D45" s="189"/>
      <c r="E45" s="189"/>
      <c r="F45" s="189"/>
      <c r="G45" s="189"/>
      <c r="H45" s="188"/>
      <c r="I45" s="189"/>
      <c r="J45" s="189"/>
      <c r="K45" s="189"/>
      <c r="L45" s="189"/>
      <c r="M45" s="189"/>
    </row>
    <row r="46" spans="1:13" s="190" customFormat="1">
      <c r="A46" s="192"/>
      <c r="B46" s="192"/>
      <c r="C46" s="189"/>
      <c r="D46" s="189"/>
      <c r="E46" s="189"/>
      <c r="F46" s="189"/>
      <c r="G46" s="189"/>
      <c r="H46" s="188"/>
      <c r="I46" s="189"/>
      <c r="J46" s="189"/>
      <c r="K46" s="189"/>
      <c r="L46" s="189"/>
      <c r="M46" s="189"/>
    </row>
    <row r="47" spans="1:13" s="190" customFormat="1">
      <c r="A47" s="192"/>
      <c r="B47" s="192"/>
      <c r="C47" s="189"/>
      <c r="D47" s="189"/>
      <c r="E47" s="189"/>
      <c r="F47" s="189"/>
      <c r="G47" s="189"/>
      <c r="H47" s="188"/>
      <c r="I47" s="189"/>
      <c r="J47" s="189"/>
      <c r="K47" s="189"/>
      <c r="L47" s="189"/>
      <c r="M47" s="189"/>
    </row>
    <row r="48" spans="1:13" s="190" customFormat="1">
      <c r="A48" s="192"/>
      <c r="B48" s="192"/>
      <c r="C48" s="189"/>
      <c r="D48" s="189"/>
      <c r="E48" s="189"/>
      <c r="F48" s="189"/>
      <c r="G48" s="189"/>
      <c r="H48" s="188"/>
      <c r="I48" s="189"/>
      <c r="J48" s="189"/>
      <c r="K48" s="189"/>
      <c r="L48" s="189"/>
      <c r="M48" s="189"/>
    </row>
    <row r="49" spans="1:13" s="190" customFormat="1">
      <c r="A49" s="192"/>
      <c r="B49" s="192"/>
      <c r="C49" s="189"/>
      <c r="D49" s="189"/>
      <c r="E49" s="189"/>
      <c r="F49" s="189"/>
      <c r="G49" s="189"/>
      <c r="H49" s="188"/>
      <c r="I49" s="189"/>
      <c r="J49" s="189"/>
      <c r="K49" s="189"/>
      <c r="L49" s="189"/>
      <c r="M49" s="189"/>
    </row>
    <row r="50" spans="1:13" s="190" customFormat="1">
      <c r="A50" s="192"/>
      <c r="B50" s="192"/>
      <c r="C50" s="189"/>
      <c r="D50" s="189"/>
      <c r="E50" s="189"/>
      <c r="F50" s="189"/>
      <c r="G50" s="189"/>
      <c r="H50" s="188"/>
      <c r="I50" s="189"/>
      <c r="J50" s="189"/>
      <c r="K50" s="189"/>
      <c r="L50" s="189"/>
      <c r="M50" s="189"/>
    </row>
    <row r="51" spans="1:13" s="190" customFormat="1">
      <c r="A51" s="192"/>
      <c r="B51" s="192"/>
      <c r="C51" s="189"/>
      <c r="D51" s="189"/>
      <c r="E51" s="189"/>
      <c r="F51" s="189"/>
      <c r="G51" s="189"/>
      <c r="H51" s="188"/>
      <c r="I51" s="189"/>
      <c r="J51" s="189"/>
      <c r="K51" s="189"/>
      <c r="L51" s="189"/>
      <c r="M51" s="189"/>
    </row>
    <row r="52" spans="1:13" s="190" customFormat="1">
      <c r="A52" s="192"/>
      <c r="B52" s="192"/>
      <c r="C52" s="189"/>
      <c r="D52" s="189"/>
      <c r="E52" s="189"/>
      <c r="F52" s="189"/>
      <c r="G52" s="189"/>
      <c r="H52" s="188"/>
      <c r="I52" s="189"/>
      <c r="J52" s="189"/>
      <c r="K52" s="189"/>
      <c r="L52" s="189"/>
      <c r="M52" s="189"/>
    </row>
    <row r="53" spans="1:13" s="190" customFormat="1">
      <c r="A53" s="192"/>
      <c r="B53" s="192"/>
      <c r="C53" s="189"/>
      <c r="D53" s="189"/>
      <c r="E53" s="189"/>
      <c r="F53" s="189"/>
      <c r="G53" s="189"/>
      <c r="H53" s="188"/>
      <c r="I53" s="189"/>
      <c r="J53" s="189"/>
      <c r="K53" s="189"/>
      <c r="L53" s="189"/>
      <c r="M53" s="189"/>
    </row>
    <row r="54" spans="1:13" s="190" customFormat="1">
      <c r="A54" s="192"/>
      <c r="B54" s="192"/>
      <c r="C54" s="189"/>
      <c r="D54" s="189"/>
      <c r="E54" s="189"/>
      <c r="F54" s="189"/>
      <c r="G54" s="189"/>
      <c r="H54" s="188"/>
      <c r="I54" s="189"/>
      <c r="J54" s="189"/>
      <c r="K54" s="189"/>
      <c r="L54" s="189"/>
      <c r="M54" s="189"/>
    </row>
    <row r="55" spans="1:13" s="190" customFormat="1">
      <c r="A55" s="192"/>
      <c r="B55" s="192"/>
      <c r="C55" s="189"/>
      <c r="D55" s="189"/>
      <c r="E55" s="189"/>
      <c r="F55" s="189"/>
      <c r="G55" s="189"/>
      <c r="H55" s="188"/>
      <c r="I55" s="189"/>
      <c r="J55" s="189"/>
      <c r="K55" s="189"/>
      <c r="L55" s="189"/>
      <c r="M55" s="189"/>
    </row>
    <row r="56" spans="1:13" s="190" customFormat="1">
      <c r="A56" s="192"/>
      <c r="B56" s="192"/>
      <c r="C56" s="189"/>
      <c r="D56" s="189"/>
      <c r="E56" s="189"/>
      <c r="F56" s="189"/>
      <c r="G56" s="189"/>
      <c r="H56" s="188"/>
      <c r="I56" s="189"/>
      <c r="J56" s="189"/>
      <c r="K56" s="189"/>
      <c r="L56" s="189"/>
      <c r="M56" s="189"/>
    </row>
    <row r="57" spans="1:13" s="190" customFormat="1">
      <c r="A57" s="192"/>
      <c r="B57" s="192"/>
      <c r="C57" s="189"/>
      <c r="D57" s="189"/>
      <c r="E57" s="189"/>
      <c r="F57" s="189"/>
      <c r="G57" s="189"/>
      <c r="H57" s="188"/>
      <c r="I57" s="189"/>
      <c r="J57" s="189"/>
      <c r="K57" s="189"/>
      <c r="L57" s="189"/>
      <c r="M57" s="189"/>
    </row>
    <row r="58" spans="1:13" s="190" customFormat="1">
      <c r="A58" s="192"/>
      <c r="B58" s="192"/>
      <c r="C58" s="189"/>
      <c r="D58" s="189"/>
      <c r="E58" s="189"/>
      <c r="F58" s="189"/>
      <c r="G58" s="189"/>
      <c r="H58" s="188"/>
      <c r="I58" s="189"/>
      <c r="J58" s="189"/>
      <c r="K58" s="189"/>
      <c r="L58" s="189"/>
      <c r="M58" s="189"/>
    </row>
    <row r="59" spans="1:13" s="190" customFormat="1">
      <c r="A59" s="192"/>
      <c r="B59" s="192"/>
      <c r="C59" s="189"/>
      <c r="D59" s="189"/>
      <c r="E59" s="189"/>
      <c r="F59" s="189"/>
      <c r="G59" s="189"/>
      <c r="H59" s="188"/>
      <c r="I59" s="189"/>
      <c r="J59" s="189"/>
      <c r="K59" s="189"/>
      <c r="L59" s="189"/>
      <c r="M59" s="189"/>
    </row>
    <row r="60" spans="1:13" s="190" customFormat="1">
      <c r="A60" s="192"/>
      <c r="B60" s="192"/>
      <c r="C60" s="189"/>
      <c r="D60" s="189"/>
      <c r="E60" s="189"/>
      <c r="F60" s="189"/>
      <c r="G60" s="189"/>
      <c r="H60" s="188"/>
      <c r="I60" s="189"/>
      <c r="J60" s="189"/>
      <c r="K60" s="189"/>
      <c r="L60" s="189"/>
      <c r="M60" s="189"/>
    </row>
    <row r="61" spans="1:13" s="190" customFormat="1">
      <c r="A61" s="192"/>
      <c r="B61" s="192"/>
      <c r="C61" s="189"/>
      <c r="D61" s="189"/>
      <c r="E61" s="189"/>
      <c r="F61" s="189"/>
      <c r="G61" s="189"/>
      <c r="H61" s="188"/>
      <c r="I61" s="189"/>
      <c r="J61" s="189"/>
      <c r="K61" s="189"/>
      <c r="L61" s="189"/>
      <c r="M61" s="189"/>
    </row>
    <row r="62" spans="1:13" s="190" customFormat="1">
      <c r="A62" s="192"/>
      <c r="B62" s="192"/>
      <c r="C62" s="189"/>
      <c r="D62" s="189"/>
      <c r="E62" s="189"/>
      <c r="F62" s="189"/>
      <c r="G62" s="189"/>
      <c r="H62" s="188"/>
      <c r="I62" s="189"/>
      <c r="J62" s="189"/>
      <c r="K62" s="189"/>
      <c r="L62" s="189"/>
      <c r="M62" s="189"/>
    </row>
    <row r="63" spans="1:13" s="190" customFormat="1">
      <c r="A63" s="192"/>
      <c r="B63" s="192"/>
      <c r="C63" s="189"/>
      <c r="D63" s="189"/>
      <c r="E63" s="189"/>
      <c r="F63" s="189"/>
      <c r="G63" s="189"/>
      <c r="H63" s="188"/>
      <c r="I63" s="189"/>
      <c r="J63" s="189"/>
      <c r="K63" s="189"/>
      <c r="L63" s="189"/>
      <c r="M63" s="189"/>
    </row>
    <row r="64" spans="1:13" s="190" customFormat="1">
      <c r="A64" s="192"/>
      <c r="B64" s="192"/>
      <c r="C64" s="189"/>
      <c r="D64" s="189"/>
      <c r="E64" s="189"/>
      <c r="F64" s="189"/>
      <c r="G64" s="189"/>
      <c r="H64" s="188"/>
      <c r="I64" s="189"/>
      <c r="J64" s="189"/>
      <c r="K64" s="189"/>
      <c r="L64" s="189"/>
      <c r="M64" s="189"/>
    </row>
    <row r="65" spans="1:13" s="190" customFormat="1">
      <c r="A65" s="192"/>
      <c r="B65" s="192"/>
      <c r="C65" s="189"/>
      <c r="D65" s="189"/>
      <c r="E65" s="189"/>
      <c r="F65" s="189"/>
      <c r="G65" s="189"/>
      <c r="H65" s="188"/>
      <c r="I65" s="189"/>
      <c r="J65" s="189"/>
      <c r="K65" s="189"/>
      <c r="L65" s="189"/>
      <c r="M65" s="189"/>
    </row>
    <row r="66" spans="1:13" s="190" customFormat="1">
      <c r="A66" s="192"/>
      <c r="B66" s="192"/>
      <c r="C66" s="189"/>
      <c r="D66" s="189"/>
      <c r="E66" s="189"/>
      <c r="F66" s="189"/>
      <c r="G66" s="189"/>
      <c r="H66" s="188"/>
      <c r="I66" s="189"/>
      <c r="J66" s="189"/>
      <c r="K66" s="189"/>
      <c r="L66" s="189"/>
      <c r="M66" s="189"/>
    </row>
    <row r="67" spans="1:13" s="190" customFormat="1">
      <c r="A67" s="192"/>
      <c r="B67" s="192"/>
      <c r="C67" s="189"/>
      <c r="D67" s="189"/>
      <c r="E67" s="189"/>
      <c r="F67" s="189"/>
      <c r="G67" s="189"/>
      <c r="H67" s="188"/>
      <c r="I67" s="189"/>
      <c r="J67" s="189"/>
      <c r="K67" s="189"/>
      <c r="L67" s="189"/>
      <c r="M67" s="189"/>
    </row>
    <row r="68" spans="1:13" s="190" customFormat="1">
      <c r="A68" s="192"/>
      <c r="B68" s="192"/>
      <c r="C68" s="189"/>
      <c r="D68" s="189"/>
      <c r="E68" s="189"/>
      <c r="F68" s="189"/>
      <c r="G68" s="189"/>
      <c r="H68" s="188"/>
      <c r="I68" s="189"/>
      <c r="J68" s="189"/>
      <c r="K68" s="189"/>
      <c r="L68" s="189"/>
      <c r="M68" s="189"/>
    </row>
    <row r="69" spans="1:13" s="190" customFormat="1">
      <c r="A69" s="192"/>
      <c r="B69" s="192"/>
      <c r="C69" s="189"/>
      <c r="D69" s="189"/>
      <c r="E69" s="189"/>
      <c r="F69" s="189"/>
      <c r="G69" s="189"/>
      <c r="H69" s="188"/>
      <c r="I69" s="189"/>
      <c r="J69" s="189"/>
      <c r="K69" s="189"/>
      <c r="L69" s="189"/>
      <c r="M69" s="189"/>
    </row>
    <row r="70" spans="1:13" s="190" customFormat="1">
      <c r="A70" s="192"/>
      <c r="B70" s="192"/>
      <c r="C70" s="189"/>
      <c r="D70" s="189"/>
      <c r="E70" s="189"/>
      <c r="F70" s="189"/>
      <c r="G70" s="189"/>
      <c r="H70" s="188"/>
      <c r="I70" s="189"/>
      <c r="J70" s="189"/>
      <c r="K70" s="189"/>
      <c r="L70" s="189"/>
      <c r="M70" s="189"/>
    </row>
    <row r="71" spans="1:13" s="190" customFormat="1">
      <c r="A71" s="192"/>
      <c r="B71" s="192"/>
      <c r="C71" s="189"/>
      <c r="D71" s="189"/>
      <c r="E71" s="189"/>
      <c r="F71" s="189"/>
      <c r="G71" s="189"/>
      <c r="H71" s="188"/>
      <c r="I71" s="189"/>
      <c r="J71" s="189"/>
      <c r="K71" s="189"/>
      <c r="L71" s="189"/>
      <c r="M71" s="189"/>
    </row>
    <row r="72" spans="1:13" s="190" customFormat="1">
      <c r="A72" s="192"/>
      <c r="B72" s="192"/>
      <c r="C72" s="189"/>
      <c r="D72" s="189"/>
      <c r="E72" s="189"/>
      <c r="F72" s="189"/>
      <c r="G72" s="189"/>
      <c r="H72" s="188"/>
      <c r="I72" s="189"/>
      <c r="J72" s="189"/>
      <c r="K72" s="189"/>
      <c r="L72" s="189"/>
      <c r="M72" s="189"/>
    </row>
    <row r="73" spans="1:13" s="190" customFormat="1">
      <c r="A73" s="192"/>
      <c r="B73" s="192"/>
      <c r="C73" s="189"/>
      <c r="D73" s="189"/>
      <c r="E73" s="189"/>
      <c r="F73" s="189"/>
      <c r="G73" s="189"/>
      <c r="H73" s="188"/>
      <c r="I73" s="189"/>
      <c r="J73" s="189"/>
      <c r="K73" s="189"/>
      <c r="L73" s="189"/>
      <c r="M73" s="189"/>
    </row>
    <row r="74" spans="1:13" s="190" customFormat="1">
      <c r="A74" s="192"/>
      <c r="B74" s="192"/>
      <c r="C74" s="189"/>
      <c r="D74" s="189"/>
      <c r="E74" s="189"/>
      <c r="F74" s="189"/>
      <c r="G74" s="189"/>
      <c r="H74" s="188"/>
      <c r="I74" s="189"/>
      <c r="J74" s="189"/>
      <c r="K74" s="189"/>
      <c r="L74" s="189"/>
      <c r="M74" s="189"/>
    </row>
    <row r="75" spans="1:13" s="190" customFormat="1">
      <c r="A75" s="192"/>
      <c r="B75" s="192"/>
      <c r="C75" s="189"/>
      <c r="D75" s="189"/>
      <c r="E75" s="189"/>
      <c r="F75" s="189"/>
      <c r="G75" s="189"/>
      <c r="H75" s="188"/>
      <c r="I75" s="189"/>
      <c r="J75" s="189"/>
      <c r="K75" s="189"/>
      <c r="L75" s="189"/>
      <c r="M75" s="189"/>
    </row>
    <row r="76" spans="1:13" s="190" customFormat="1">
      <c r="A76" s="192"/>
      <c r="B76" s="192"/>
      <c r="C76" s="189"/>
      <c r="D76" s="189"/>
      <c r="E76" s="189"/>
      <c r="F76" s="189"/>
      <c r="G76" s="189"/>
      <c r="H76" s="188"/>
      <c r="I76" s="189"/>
      <c r="J76" s="189"/>
      <c r="K76" s="189"/>
      <c r="L76" s="189"/>
      <c r="M76" s="189"/>
    </row>
    <row r="77" spans="1:13" s="190" customFormat="1">
      <c r="A77" s="192"/>
      <c r="B77" s="192"/>
      <c r="C77" s="189"/>
      <c r="D77" s="189"/>
      <c r="E77" s="189"/>
      <c r="F77" s="189"/>
      <c r="G77" s="189"/>
      <c r="H77" s="188"/>
      <c r="I77" s="189"/>
      <c r="J77" s="189"/>
      <c r="K77" s="189"/>
      <c r="L77" s="189"/>
      <c r="M77" s="189"/>
    </row>
    <row r="78" spans="1:13" s="190" customFormat="1">
      <c r="A78" s="192"/>
      <c r="B78" s="192"/>
      <c r="C78" s="189"/>
      <c r="D78" s="189"/>
      <c r="E78" s="189"/>
      <c r="F78" s="189"/>
      <c r="G78" s="189"/>
      <c r="H78" s="188"/>
      <c r="I78" s="189"/>
      <c r="J78" s="189"/>
      <c r="K78" s="189"/>
      <c r="L78" s="189"/>
      <c r="M78" s="189"/>
    </row>
    <row r="79" spans="1:13" s="190" customFormat="1">
      <c r="A79" s="192"/>
      <c r="B79" s="192"/>
      <c r="C79" s="189"/>
      <c r="D79" s="189"/>
      <c r="E79" s="189"/>
      <c r="F79" s="189"/>
      <c r="G79" s="189"/>
      <c r="H79" s="188"/>
      <c r="I79" s="189"/>
      <c r="J79" s="189"/>
      <c r="K79" s="189"/>
      <c r="L79" s="189"/>
      <c r="M79" s="189"/>
    </row>
    <row r="80" spans="1:13" s="190" customFormat="1">
      <c r="A80" s="192"/>
      <c r="B80" s="192"/>
      <c r="C80" s="189"/>
      <c r="D80" s="189"/>
      <c r="E80" s="189"/>
      <c r="F80" s="189"/>
      <c r="G80" s="189"/>
      <c r="H80" s="188"/>
      <c r="I80" s="189"/>
      <c r="J80" s="189"/>
      <c r="K80" s="189"/>
      <c r="L80" s="189"/>
      <c r="M80" s="189"/>
    </row>
    <row r="81" spans="1:13" s="190" customFormat="1">
      <c r="A81" s="192"/>
      <c r="B81" s="192"/>
      <c r="C81" s="189"/>
      <c r="D81" s="189"/>
      <c r="E81" s="189"/>
      <c r="F81" s="189"/>
      <c r="G81" s="189"/>
      <c r="H81" s="188"/>
      <c r="I81" s="189"/>
      <c r="J81" s="189"/>
      <c r="K81" s="189"/>
      <c r="L81" s="189"/>
      <c r="M81" s="189"/>
    </row>
    <row r="82" spans="1:13" s="190" customFormat="1">
      <c r="A82" s="192"/>
      <c r="B82" s="192"/>
      <c r="C82" s="189"/>
      <c r="D82" s="189"/>
      <c r="E82" s="189"/>
      <c r="F82" s="189"/>
      <c r="G82" s="189"/>
      <c r="H82" s="188"/>
      <c r="I82" s="189"/>
      <c r="J82" s="189"/>
      <c r="K82" s="189"/>
      <c r="L82" s="189"/>
      <c r="M82" s="189"/>
    </row>
    <row r="83" spans="1:13" s="190" customFormat="1">
      <c r="A83" s="192"/>
      <c r="B83" s="192"/>
      <c r="C83" s="189"/>
      <c r="D83" s="189"/>
      <c r="E83" s="189"/>
      <c r="F83" s="189"/>
      <c r="G83" s="189"/>
      <c r="H83" s="188"/>
      <c r="I83" s="189"/>
      <c r="J83" s="189"/>
      <c r="K83" s="189"/>
      <c r="L83" s="189"/>
      <c r="M83" s="189"/>
    </row>
    <row r="84" spans="1:13" s="190" customFormat="1">
      <c r="A84" s="192"/>
      <c r="B84" s="192"/>
      <c r="C84" s="189"/>
      <c r="D84" s="189"/>
      <c r="E84" s="189"/>
      <c r="F84" s="189"/>
      <c r="G84" s="189"/>
      <c r="H84" s="188"/>
      <c r="I84" s="189"/>
      <c r="J84" s="189"/>
      <c r="K84" s="189"/>
      <c r="L84" s="189"/>
      <c r="M84" s="189"/>
    </row>
    <row r="85" spans="1:13" s="190" customFormat="1">
      <c r="A85" s="192"/>
      <c r="B85" s="192"/>
      <c r="C85" s="189"/>
      <c r="D85" s="189"/>
      <c r="E85" s="189"/>
      <c r="F85" s="189"/>
      <c r="G85" s="189"/>
      <c r="H85" s="188"/>
      <c r="I85" s="189"/>
      <c r="J85" s="189"/>
      <c r="K85" s="189"/>
      <c r="L85" s="189"/>
      <c r="M85" s="189"/>
    </row>
    <row r="86" spans="1:13" s="190" customFormat="1">
      <c r="A86" s="192"/>
      <c r="B86" s="192"/>
      <c r="C86" s="189"/>
      <c r="D86" s="189"/>
      <c r="E86" s="189"/>
      <c r="F86" s="189"/>
      <c r="G86" s="189"/>
      <c r="H86" s="188"/>
      <c r="I86" s="189"/>
      <c r="J86" s="189"/>
      <c r="K86" s="189"/>
      <c r="L86" s="189"/>
      <c r="M86" s="189"/>
    </row>
    <row r="87" spans="1:13" s="190" customFormat="1">
      <c r="A87" s="192"/>
      <c r="B87" s="192"/>
      <c r="C87" s="189"/>
      <c r="D87" s="189"/>
      <c r="E87" s="189"/>
      <c r="F87" s="189"/>
      <c r="G87" s="189"/>
      <c r="H87" s="188"/>
      <c r="I87" s="189"/>
      <c r="J87" s="189"/>
      <c r="K87" s="189"/>
      <c r="L87" s="189"/>
      <c r="M87" s="189"/>
    </row>
    <row r="88" spans="1:13" s="190" customFormat="1">
      <c r="A88" s="192"/>
      <c r="B88" s="192"/>
      <c r="C88" s="189"/>
      <c r="D88" s="189"/>
      <c r="E88" s="189"/>
      <c r="F88" s="189"/>
      <c r="G88" s="189"/>
      <c r="H88" s="188"/>
      <c r="I88" s="189"/>
      <c r="J88" s="189"/>
      <c r="K88" s="189"/>
      <c r="L88" s="189"/>
      <c r="M88" s="189"/>
    </row>
    <row r="89" spans="1:13" s="190" customFormat="1">
      <c r="A89" s="192"/>
      <c r="B89" s="192"/>
      <c r="C89" s="189"/>
      <c r="D89" s="189"/>
      <c r="E89" s="189"/>
      <c r="F89" s="189"/>
      <c r="G89" s="189"/>
      <c r="H89" s="188"/>
      <c r="I89" s="189"/>
      <c r="J89" s="189"/>
      <c r="K89" s="189"/>
      <c r="L89" s="189"/>
      <c r="M89" s="189"/>
    </row>
    <row r="90" spans="1:13" s="190" customFormat="1">
      <c r="A90" s="192"/>
      <c r="B90" s="192"/>
      <c r="C90" s="189"/>
      <c r="D90" s="189"/>
      <c r="E90" s="189"/>
      <c r="F90" s="189"/>
      <c r="G90" s="189"/>
      <c r="H90" s="188"/>
      <c r="I90" s="189"/>
      <c r="J90" s="189"/>
      <c r="K90" s="189"/>
      <c r="L90" s="189"/>
      <c r="M90" s="189"/>
    </row>
    <row r="91" spans="1:13" s="190" customFormat="1">
      <c r="A91" s="192"/>
      <c r="B91" s="192"/>
      <c r="C91" s="189"/>
      <c r="D91" s="189"/>
      <c r="E91" s="189"/>
      <c r="F91" s="189"/>
      <c r="G91" s="189"/>
      <c r="H91" s="188"/>
      <c r="I91" s="189"/>
      <c r="J91" s="189"/>
      <c r="K91" s="189"/>
      <c r="L91" s="189"/>
      <c r="M91" s="189"/>
    </row>
    <row r="92" spans="1:13" s="190" customFormat="1">
      <c r="A92" s="192"/>
      <c r="B92" s="192"/>
      <c r="C92" s="189"/>
      <c r="D92" s="189"/>
      <c r="E92" s="189"/>
      <c r="F92" s="189"/>
      <c r="G92" s="189"/>
      <c r="H92" s="188"/>
      <c r="I92" s="189"/>
      <c r="J92" s="189"/>
      <c r="K92" s="189"/>
      <c r="L92" s="189"/>
      <c r="M92" s="189"/>
    </row>
    <row r="93" spans="1:13" s="190" customFormat="1">
      <c r="A93" s="192"/>
      <c r="B93" s="192"/>
      <c r="C93" s="189"/>
      <c r="D93" s="189"/>
      <c r="E93" s="189"/>
      <c r="F93" s="189"/>
      <c r="G93" s="189"/>
      <c r="H93" s="188"/>
      <c r="I93" s="189"/>
      <c r="J93" s="189"/>
      <c r="K93" s="189"/>
      <c r="L93" s="189"/>
      <c r="M93" s="189"/>
    </row>
    <row r="94" spans="1:13" s="190" customFormat="1">
      <c r="A94" s="192"/>
      <c r="B94" s="192"/>
      <c r="C94" s="189"/>
      <c r="D94" s="189"/>
      <c r="E94" s="189"/>
      <c r="F94" s="189"/>
      <c r="G94" s="189"/>
      <c r="H94" s="188"/>
      <c r="I94" s="189"/>
      <c r="J94" s="189"/>
      <c r="K94" s="189"/>
      <c r="L94" s="189"/>
      <c r="M94" s="189"/>
    </row>
    <row r="95" spans="1:13" s="190" customFormat="1">
      <c r="A95" s="192"/>
      <c r="B95" s="192"/>
      <c r="C95" s="189"/>
      <c r="D95" s="189"/>
      <c r="E95" s="189"/>
      <c r="F95" s="189"/>
      <c r="G95" s="189"/>
      <c r="H95" s="188"/>
      <c r="I95" s="189"/>
      <c r="J95" s="189"/>
      <c r="K95" s="189"/>
      <c r="L95" s="189"/>
      <c r="M95" s="189"/>
    </row>
    <row r="96" spans="1:13" s="190" customFormat="1">
      <c r="A96" s="192"/>
      <c r="B96" s="192"/>
      <c r="C96" s="189"/>
      <c r="D96" s="189"/>
      <c r="E96" s="189"/>
      <c r="F96" s="189"/>
      <c r="G96" s="189"/>
      <c r="H96" s="188"/>
      <c r="I96" s="189"/>
      <c r="J96" s="189"/>
      <c r="K96" s="189"/>
      <c r="L96" s="189"/>
      <c r="M96" s="189"/>
    </row>
    <row r="97" spans="1:13" s="190" customFormat="1">
      <c r="A97" s="192"/>
      <c r="B97" s="192"/>
      <c r="C97" s="189"/>
      <c r="D97" s="189"/>
      <c r="E97" s="189"/>
      <c r="F97" s="189"/>
      <c r="G97" s="189"/>
      <c r="H97" s="188"/>
      <c r="I97" s="189"/>
      <c r="J97" s="189"/>
      <c r="K97" s="189"/>
      <c r="L97" s="189"/>
      <c r="M97" s="189"/>
    </row>
    <row r="98" spans="1:13" s="190" customFormat="1">
      <c r="A98" s="192"/>
      <c r="B98" s="192"/>
      <c r="C98" s="189"/>
      <c r="D98" s="189"/>
      <c r="E98" s="189"/>
      <c r="F98" s="189"/>
      <c r="G98" s="189"/>
      <c r="H98" s="188"/>
      <c r="I98" s="189"/>
      <c r="J98" s="189"/>
      <c r="K98" s="189"/>
      <c r="L98" s="189"/>
      <c r="M98" s="189"/>
    </row>
    <row r="99" spans="1:13" s="190" customFormat="1">
      <c r="A99" s="192"/>
      <c r="B99" s="192"/>
      <c r="C99" s="189"/>
      <c r="D99" s="189"/>
      <c r="E99" s="189"/>
      <c r="F99" s="189"/>
      <c r="G99" s="189"/>
      <c r="H99" s="188"/>
      <c r="I99" s="189"/>
      <c r="J99" s="189"/>
      <c r="K99" s="189"/>
      <c r="L99" s="189"/>
      <c r="M99" s="189"/>
    </row>
    <row r="100" spans="1:13" s="190" customFormat="1">
      <c r="A100" s="192"/>
      <c r="B100" s="192"/>
      <c r="C100" s="189"/>
      <c r="D100" s="189"/>
      <c r="E100" s="189"/>
      <c r="F100" s="189"/>
      <c r="G100" s="189"/>
      <c r="H100" s="188"/>
      <c r="I100" s="189"/>
      <c r="J100" s="189"/>
      <c r="K100" s="189"/>
      <c r="L100" s="189"/>
      <c r="M100" s="189"/>
    </row>
    <row r="101" spans="1:13" s="190" customFormat="1">
      <c r="A101" s="192"/>
      <c r="B101" s="192"/>
      <c r="C101" s="189"/>
      <c r="D101" s="189"/>
      <c r="E101" s="189"/>
      <c r="F101" s="189"/>
      <c r="G101" s="189"/>
      <c r="H101" s="188"/>
      <c r="I101" s="189"/>
      <c r="J101" s="189"/>
      <c r="K101" s="189"/>
      <c r="L101" s="189"/>
      <c r="M101" s="189"/>
    </row>
    <row r="102" spans="1:13" s="190" customFormat="1">
      <c r="A102" s="192"/>
      <c r="B102" s="192"/>
      <c r="C102" s="189"/>
      <c r="D102" s="189"/>
      <c r="E102" s="189"/>
      <c r="F102" s="189"/>
      <c r="G102" s="189"/>
      <c r="H102" s="188"/>
      <c r="I102" s="189"/>
      <c r="J102" s="189"/>
      <c r="K102" s="189"/>
      <c r="L102" s="189"/>
      <c r="M102" s="189"/>
    </row>
    <row r="103" spans="1:13" s="190" customFormat="1">
      <c r="A103" s="192"/>
      <c r="B103" s="192"/>
      <c r="C103" s="189"/>
      <c r="D103" s="189"/>
      <c r="E103" s="189"/>
      <c r="F103" s="189"/>
      <c r="G103" s="189"/>
      <c r="H103" s="188"/>
      <c r="I103" s="189"/>
      <c r="J103" s="189"/>
      <c r="K103" s="189"/>
      <c r="L103" s="189"/>
      <c r="M103" s="189"/>
    </row>
    <row r="104" spans="1:13" s="190" customFormat="1">
      <c r="A104" s="192"/>
      <c r="B104" s="192"/>
      <c r="C104" s="189"/>
      <c r="D104" s="189"/>
      <c r="E104" s="189"/>
      <c r="F104" s="189"/>
      <c r="G104" s="189"/>
      <c r="H104" s="188"/>
      <c r="I104" s="189"/>
      <c r="J104" s="189"/>
      <c r="K104" s="189"/>
      <c r="L104" s="189"/>
      <c r="M104" s="189"/>
    </row>
    <row r="105" spans="1:13" s="190" customFormat="1">
      <c r="A105" s="192"/>
      <c r="B105" s="192"/>
      <c r="C105" s="189"/>
      <c r="D105" s="189"/>
      <c r="E105" s="189"/>
      <c r="F105" s="189"/>
      <c r="G105" s="189"/>
      <c r="H105" s="188"/>
      <c r="I105" s="189"/>
      <c r="J105" s="189"/>
      <c r="K105" s="189"/>
      <c r="L105" s="189"/>
      <c r="M105" s="189"/>
    </row>
    <row r="106" spans="1:13" s="190" customFormat="1">
      <c r="A106" s="192"/>
      <c r="B106" s="192"/>
      <c r="C106" s="189"/>
      <c r="D106" s="189"/>
      <c r="E106" s="189"/>
      <c r="F106" s="189"/>
      <c r="G106" s="189"/>
      <c r="H106" s="188"/>
      <c r="I106" s="189"/>
      <c r="J106" s="189"/>
      <c r="K106" s="189"/>
      <c r="L106" s="189"/>
      <c r="M106" s="189"/>
    </row>
    <row r="107" spans="1:13" s="190" customFormat="1">
      <c r="A107" s="192"/>
      <c r="B107" s="192"/>
      <c r="C107" s="189"/>
      <c r="D107" s="189"/>
      <c r="E107" s="189"/>
      <c r="F107" s="189"/>
      <c r="G107" s="189"/>
      <c r="H107" s="188"/>
      <c r="I107" s="189"/>
      <c r="J107" s="189"/>
      <c r="K107" s="189"/>
      <c r="L107" s="189"/>
      <c r="M107" s="189"/>
    </row>
    <row r="108" spans="1:13" s="190" customFormat="1">
      <c r="A108" s="192"/>
      <c r="B108" s="192"/>
      <c r="C108" s="189"/>
      <c r="D108" s="189"/>
      <c r="E108" s="189"/>
      <c r="F108" s="189"/>
      <c r="G108" s="189"/>
      <c r="H108" s="188"/>
      <c r="I108" s="189"/>
      <c r="J108" s="189"/>
      <c r="K108" s="189"/>
      <c r="L108" s="189"/>
      <c r="M108" s="189"/>
    </row>
    <row r="109" spans="1:13" s="190" customFormat="1">
      <c r="A109" s="192"/>
      <c r="B109" s="192"/>
      <c r="C109" s="189"/>
      <c r="D109" s="189"/>
      <c r="E109" s="189"/>
      <c r="F109" s="189"/>
      <c r="G109" s="189"/>
      <c r="H109" s="188"/>
      <c r="I109" s="189"/>
      <c r="J109" s="189"/>
      <c r="K109" s="189"/>
      <c r="L109" s="189"/>
      <c r="M109" s="189"/>
    </row>
    <row r="110" spans="1:13" s="190" customFormat="1">
      <c r="A110" s="192"/>
      <c r="B110" s="192"/>
      <c r="C110" s="189"/>
      <c r="D110" s="189"/>
      <c r="E110" s="189"/>
      <c r="F110" s="189"/>
      <c r="G110" s="189"/>
      <c r="H110" s="188"/>
      <c r="I110" s="189"/>
      <c r="J110" s="189"/>
      <c r="K110" s="189"/>
      <c r="L110" s="189"/>
      <c r="M110" s="189"/>
    </row>
    <row r="111" spans="1:13" s="190" customFormat="1">
      <c r="A111" s="192"/>
      <c r="B111" s="192"/>
      <c r="C111" s="189"/>
      <c r="D111" s="189"/>
      <c r="E111" s="189"/>
      <c r="F111" s="189"/>
      <c r="G111" s="189"/>
      <c r="H111" s="188"/>
      <c r="I111" s="189"/>
      <c r="J111" s="189"/>
      <c r="K111" s="189"/>
      <c r="L111" s="189"/>
      <c r="M111" s="189"/>
    </row>
    <row r="112" spans="1:13" s="190" customFormat="1">
      <c r="A112" s="192"/>
      <c r="B112" s="192"/>
      <c r="C112" s="189"/>
      <c r="D112" s="189"/>
      <c r="E112" s="189"/>
      <c r="F112" s="189"/>
      <c r="G112" s="189"/>
      <c r="H112" s="188"/>
      <c r="I112" s="189"/>
      <c r="J112" s="189"/>
      <c r="K112" s="189"/>
      <c r="L112" s="189"/>
      <c r="M112" s="189"/>
    </row>
    <row r="113" spans="1:13" s="190" customFormat="1">
      <c r="A113" s="192"/>
      <c r="B113" s="192"/>
      <c r="C113" s="189"/>
      <c r="D113" s="189"/>
      <c r="E113" s="189"/>
      <c r="F113" s="189"/>
      <c r="G113" s="189"/>
      <c r="H113" s="188"/>
      <c r="I113" s="189"/>
      <c r="J113" s="189"/>
      <c r="K113" s="189"/>
      <c r="L113" s="189"/>
      <c r="M113" s="189"/>
    </row>
    <row r="114" spans="1:13" s="190" customFormat="1">
      <c r="A114" s="192"/>
      <c r="B114" s="192"/>
      <c r="C114" s="189"/>
      <c r="D114" s="189"/>
      <c r="E114" s="189"/>
      <c r="F114" s="189"/>
      <c r="G114" s="189"/>
      <c r="H114" s="188"/>
      <c r="I114" s="189"/>
      <c r="J114" s="189"/>
      <c r="K114" s="189"/>
      <c r="L114" s="189"/>
      <c r="M114" s="189"/>
    </row>
    <row r="115" spans="1:13" s="190" customFormat="1">
      <c r="A115" s="192"/>
      <c r="B115" s="192"/>
      <c r="C115" s="189"/>
      <c r="D115" s="189"/>
      <c r="E115" s="189"/>
      <c r="F115" s="189"/>
      <c r="G115" s="189"/>
      <c r="H115" s="188"/>
      <c r="I115" s="189"/>
      <c r="J115" s="189"/>
      <c r="K115" s="189"/>
      <c r="L115" s="189"/>
      <c r="M115" s="189"/>
    </row>
    <row r="116" spans="1:13" s="190" customFormat="1">
      <c r="A116" s="192"/>
      <c r="B116" s="192"/>
      <c r="C116" s="189"/>
      <c r="D116" s="189"/>
      <c r="E116" s="189"/>
      <c r="F116" s="189"/>
      <c r="G116" s="189"/>
      <c r="H116" s="188"/>
      <c r="I116" s="189"/>
      <c r="J116" s="189"/>
      <c r="K116" s="189"/>
      <c r="L116" s="189"/>
      <c r="M116" s="189"/>
    </row>
    <row r="117" spans="1:13" s="190" customFormat="1">
      <c r="A117" s="192"/>
      <c r="B117" s="192"/>
      <c r="C117" s="189"/>
      <c r="D117" s="189"/>
      <c r="E117" s="189"/>
      <c r="F117" s="189"/>
      <c r="G117" s="189"/>
      <c r="H117" s="188"/>
      <c r="I117" s="189"/>
      <c r="J117" s="189"/>
      <c r="K117" s="189"/>
      <c r="L117" s="189"/>
      <c r="M117" s="189"/>
    </row>
    <row r="118" spans="1:13" s="190" customFormat="1">
      <c r="A118" s="192"/>
      <c r="B118" s="192"/>
      <c r="C118" s="189"/>
      <c r="D118" s="189"/>
      <c r="E118" s="189"/>
      <c r="F118" s="189"/>
      <c r="G118" s="189"/>
      <c r="H118" s="188"/>
      <c r="I118" s="189"/>
      <c r="J118" s="189"/>
      <c r="K118" s="189"/>
      <c r="L118" s="189"/>
      <c r="M118" s="189"/>
    </row>
    <row r="119" spans="1:13" s="190" customFormat="1">
      <c r="A119" s="192"/>
      <c r="B119" s="192"/>
      <c r="C119" s="189"/>
      <c r="D119" s="189"/>
      <c r="E119" s="189"/>
      <c r="F119" s="189"/>
      <c r="G119" s="189"/>
      <c r="H119" s="188"/>
      <c r="I119" s="189"/>
      <c r="J119" s="189"/>
      <c r="K119" s="189"/>
      <c r="L119" s="189"/>
      <c r="M119" s="189"/>
    </row>
    <row r="120" spans="1:13" s="190" customFormat="1">
      <c r="A120" s="192"/>
      <c r="B120" s="192"/>
      <c r="C120" s="189"/>
      <c r="D120" s="189"/>
      <c r="E120" s="189"/>
      <c r="F120" s="189"/>
      <c r="G120" s="189"/>
      <c r="H120" s="188"/>
      <c r="I120" s="189"/>
      <c r="J120" s="189"/>
      <c r="K120" s="189"/>
      <c r="L120" s="189"/>
      <c r="M120" s="189"/>
    </row>
    <row r="121" spans="1:13" s="190" customFormat="1">
      <c r="A121" s="192"/>
      <c r="B121" s="192"/>
      <c r="C121" s="189"/>
      <c r="D121" s="189"/>
      <c r="E121" s="189"/>
      <c r="F121" s="189"/>
      <c r="G121" s="189"/>
      <c r="H121" s="188"/>
      <c r="I121" s="189"/>
      <c r="J121" s="189"/>
      <c r="K121" s="189"/>
      <c r="L121" s="189"/>
      <c r="M121" s="189"/>
    </row>
    <row r="122" spans="1:13" s="190" customFormat="1">
      <c r="A122" s="192"/>
      <c r="B122" s="192"/>
      <c r="C122" s="189"/>
      <c r="D122" s="189"/>
      <c r="E122" s="189"/>
      <c r="F122" s="189"/>
      <c r="G122" s="189"/>
      <c r="H122" s="188"/>
      <c r="I122" s="189"/>
      <c r="J122" s="189"/>
      <c r="K122" s="189"/>
      <c r="L122" s="189"/>
      <c r="M122" s="189"/>
    </row>
    <row r="123" spans="1:13" s="190" customFormat="1">
      <c r="A123" s="192"/>
      <c r="B123" s="192"/>
      <c r="C123" s="189"/>
      <c r="D123" s="189"/>
      <c r="E123" s="189"/>
      <c r="F123" s="189"/>
      <c r="G123" s="189"/>
      <c r="H123" s="188"/>
      <c r="I123" s="189"/>
      <c r="J123" s="189"/>
      <c r="K123" s="189"/>
      <c r="L123" s="189"/>
      <c r="M123" s="189"/>
    </row>
    <row r="124" spans="1:13" s="190" customFormat="1">
      <c r="A124" s="192"/>
      <c r="B124" s="192"/>
      <c r="C124" s="189"/>
      <c r="D124" s="189"/>
      <c r="E124" s="189"/>
      <c r="F124" s="189"/>
      <c r="G124" s="189"/>
      <c r="H124" s="188"/>
      <c r="I124" s="189"/>
      <c r="J124" s="189"/>
      <c r="K124" s="189"/>
      <c r="L124" s="189"/>
      <c r="M124" s="189"/>
    </row>
    <row r="125" spans="1:13" s="190" customFormat="1">
      <c r="A125" s="192"/>
      <c r="B125" s="192"/>
      <c r="C125" s="189"/>
      <c r="D125" s="189"/>
      <c r="E125" s="189"/>
      <c r="F125" s="189"/>
      <c r="G125" s="189"/>
      <c r="H125" s="188"/>
      <c r="I125" s="189"/>
      <c r="J125" s="189"/>
      <c r="K125" s="189"/>
      <c r="L125" s="189"/>
      <c r="M125" s="189"/>
    </row>
    <row r="126" spans="1:13" s="190" customFormat="1">
      <c r="A126" s="192"/>
      <c r="B126" s="192"/>
      <c r="C126" s="189"/>
      <c r="D126" s="189"/>
      <c r="E126" s="189"/>
      <c r="F126" s="189"/>
      <c r="G126" s="189"/>
      <c r="H126" s="188"/>
      <c r="I126" s="189"/>
      <c r="J126" s="189"/>
      <c r="K126" s="189"/>
      <c r="L126" s="189"/>
      <c r="M126" s="189"/>
    </row>
    <row r="127" spans="1:13" s="190" customFormat="1">
      <c r="A127" s="192"/>
      <c r="B127" s="192"/>
      <c r="C127" s="189"/>
      <c r="D127" s="189"/>
      <c r="E127" s="189"/>
      <c r="F127" s="189"/>
      <c r="G127" s="189"/>
      <c r="H127" s="188"/>
      <c r="I127" s="189"/>
      <c r="J127" s="189"/>
      <c r="K127" s="189"/>
      <c r="L127" s="189"/>
      <c r="M127" s="189"/>
    </row>
    <row r="128" spans="1:13" s="190" customFormat="1">
      <c r="A128" s="192"/>
      <c r="B128" s="192"/>
      <c r="C128" s="189"/>
      <c r="D128" s="189"/>
      <c r="E128" s="189"/>
      <c r="F128" s="189"/>
      <c r="G128" s="189"/>
      <c r="H128" s="188"/>
      <c r="I128" s="189"/>
      <c r="J128" s="189"/>
      <c r="K128" s="189"/>
      <c r="L128" s="189"/>
      <c r="M128" s="189"/>
    </row>
    <row r="129" spans="1:13" s="190" customFormat="1">
      <c r="A129" s="192"/>
      <c r="B129" s="192"/>
      <c r="C129" s="189"/>
      <c r="D129" s="189"/>
      <c r="E129" s="189"/>
      <c r="F129" s="189"/>
      <c r="G129" s="189"/>
      <c r="H129" s="188"/>
      <c r="I129" s="189"/>
      <c r="J129" s="189"/>
      <c r="K129" s="189"/>
      <c r="L129" s="189"/>
      <c r="M129" s="189"/>
    </row>
    <row r="130" spans="1:13" s="190" customFormat="1">
      <c r="A130" s="192"/>
      <c r="B130" s="192"/>
      <c r="C130" s="189"/>
      <c r="D130" s="189"/>
      <c r="E130" s="189"/>
      <c r="F130" s="189"/>
      <c r="G130" s="189"/>
      <c r="H130" s="188"/>
      <c r="I130" s="189"/>
      <c r="J130" s="189"/>
      <c r="K130" s="189"/>
      <c r="L130" s="189"/>
      <c r="M130" s="189"/>
    </row>
    <row r="131" spans="1:13" s="190" customFormat="1">
      <c r="A131" s="192"/>
      <c r="B131" s="192"/>
      <c r="C131" s="189"/>
      <c r="D131" s="189"/>
      <c r="E131" s="189"/>
      <c r="F131" s="189"/>
      <c r="G131" s="189"/>
      <c r="H131" s="188"/>
      <c r="I131" s="189"/>
      <c r="J131" s="189"/>
      <c r="K131" s="189"/>
      <c r="L131" s="189"/>
      <c r="M131" s="189"/>
    </row>
    <row r="132" spans="1:13" s="190" customFormat="1">
      <c r="A132" s="192"/>
      <c r="B132" s="192"/>
      <c r="C132" s="189"/>
      <c r="D132" s="189"/>
      <c r="E132" s="189"/>
      <c r="F132" s="189"/>
      <c r="G132" s="189"/>
      <c r="H132" s="188"/>
      <c r="I132" s="189"/>
      <c r="J132" s="189"/>
      <c r="K132" s="189"/>
      <c r="L132" s="189"/>
      <c r="M132" s="189"/>
    </row>
    <row r="133" spans="1:13" s="190" customFormat="1">
      <c r="A133" s="192"/>
      <c r="B133" s="192"/>
      <c r="C133" s="189"/>
      <c r="D133" s="189"/>
      <c r="E133" s="189"/>
      <c r="F133" s="189"/>
      <c r="G133" s="189"/>
      <c r="H133" s="188"/>
      <c r="I133" s="189"/>
      <c r="J133" s="189"/>
      <c r="K133" s="189"/>
      <c r="L133" s="189"/>
      <c r="M133" s="189"/>
    </row>
    <row r="134" spans="1:13" s="190" customFormat="1">
      <c r="A134" s="192"/>
      <c r="B134" s="192"/>
      <c r="C134" s="189"/>
      <c r="D134" s="189"/>
      <c r="E134" s="189"/>
      <c r="F134" s="189"/>
      <c r="G134" s="189"/>
      <c r="H134" s="188"/>
      <c r="I134" s="189"/>
      <c r="J134" s="189"/>
      <c r="K134" s="189"/>
      <c r="L134" s="189"/>
      <c r="M134" s="189"/>
    </row>
    <row r="135" spans="1:13" s="190" customFormat="1">
      <c r="A135" s="192"/>
      <c r="B135" s="192"/>
      <c r="C135" s="189"/>
      <c r="D135" s="189"/>
      <c r="E135" s="189"/>
      <c r="F135" s="189"/>
      <c r="G135" s="189"/>
      <c r="H135" s="188"/>
      <c r="I135" s="189"/>
      <c r="J135" s="189"/>
      <c r="K135" s="189"/>
      <c r="L135" s="189"/>
      <c r="M135" s="189"/>
    </row>
    <row r="136" spans="1:13" s="190" customFormat="1">
      <c r="A136" s="192"/>
      <c r="B136" s="192"/>
      <c r="C136" s="189"/>
      <c r="D136" s="189"/>
      <c r="E136" s="189"/>
      <c r="F136" s="189"/>
      <c r="G136" s="189"/>
      <c r="H136" s="188"/>
      <c r="I136" s="189"/>
      <c r="J136" s="189"/>
      <c r="K136" s="189"/>
      <c r="L136" s="189"/>
      <c r="M136" s="189"/>
    </row>
    <row r="137" spans="1:13" s="190" customFormat="1">
      <c r="A137" s="192"/>
      <c r="B137" s="192"/>
      <c r="C137" s="189"/>
      <c r="D137" s="189"/>
      <c r="E137" s="189"/>
      <c r="F137" s="189"/>
      <c r="G137" s="189"/>
      <c r="H137" s="188"/>
      <c r="I137" s="189"/>
      <c r="J137" s="189"/>
      <c r="K137" s="189"/>
      <c r="L137" s="189"/>
      <c r="M137" s="189"/>
    </row>
    <row r="138" spans="1:13" s="190" customFormat="1">
      <c r="A138" s="192"/>
      <c r="B138" s="192"/>
      <c r="C138" s="189"/>
      <c r="D138" s="189"/>
      <c r="E138" s="189"/>
      <c r="F138" s="189"/>
      <c r="G138" s="189"/>
      <c r="H138" s="188"/>
      <c r="I138" s="189"/>
      <c r="J138" s="189"/>
      <c r="K138" s="189"/>
      <c r="L138" s="189"/>
      <c r="M138" s="189"/>
    </row>
    <row r="139" spans="1:13" s="190" customFormat="1">
      <c r="A139" s="192"/>
      <c r="B139" s="192"/>
      <c r="C139" s="189"/>
      <c r="D139" s="189"/>
      <c r="E139" s="189"/>
      <c r="F139" s="189"/>
      <c r="G139" s="189"/>
      <c r="H139" s="188"/>
      <c r="I139" s="189"/>
      <c r="J139" s="189"/>
      <c r="K139" s="189"/>
      <c r="L139" s="189"/>
      <c r="M139" s="189"/>
    </row>
    <row r="140" spans="1:13" s="190" customFormat="1">
      <c r="A140" s="192"/>
      <c r="B140" s="192"/>
      <c r="C140" s="189"/>
      <c r="D140" s="189"/>
      <c r="E140" s="189"/>
      <c r="F140" s="189"/>
      <c r="G140" s="189"/>
      <c r="H140" s="188"/>
      <c r="I140" s="189"/>
      <c r="J140" s="189"/>
      <c r="K140" s="189"/>
      <c r="L140" s="189"/>
      <c r="M140" s="189"/>
    </row>
    <row r="141" spans="1:13" s="190" customFormat="1">
      <c r="A141" s="192"/>
      <c r="B141" s="192"/>
      <c r="C141" s="189"/>
      <c r="D141" s="189"/>
      <c r="E141" s="189"/>
      <c r="F141" s="189"/>
      <c r="G141" s="189"/>
      <c r="H141" s="188"/>
      <c r="I141" s="189"/>
      <c r="J141" s="189"/>
      <c r="K141" s="189"/>
      <c r="L141" s="189"/>
      <c r="M141" s="189"/>
    </row>
    <row r="142" spans="1:13" s="190" customFormat="1">
      <c r="A142" s="192"/>
      <c r="B142" s="192"/>
      <c r="C142" s="189"/>
      <c r="D142" s="189"/>
      <c r="E142" s="189"/>
      <c r="F142" s="189"/>
      <c r="G142" s="189"/>
      <c r="H142" s="188"/>
      <c r="I142" s="189"/>
      <c r="J142" s="189"/>
      <c r="K142" s="189"/>
      <c r="L142" s="189"/>
      <c r="M142" s="189"/>
    </row>
    <row r="143" spans="1:13" s="190" customFormat="1">
      <c r="A143" s="192"/>
      <c r="B143" s="192"/>
      <c r="C143" s="189"/>
      <c r="D143" s="189"/>
      <c r="E143" s="189"/>
      <c r="F143" s="189"/>
      <c r="G143" s="189"/>
      <c r="H143" s="188"/>
      <c r="I143" s="189"/>
      <c r="J143" s="189"/>
      <c r="K143" s="189"/>
      <c r="L143" s="189"/>
      <c r="M143" s="189"/>
    </row>
    <row r="144" spans="1:13" s="190" customFormat="1">
      <c r="A144" s="192"/>
      <c r="B144" s="192"/>
      <c r="C144" s="189"/>
      <c r="D144" s="189"/>
      <c r="E144" s="189"/>
      <c r="F144" s="189"/>
      <c r="G144" s="189"/>
      <c r="H144" s="188"/>
      <c r="I144" s="189"/>
      <c r="J144" s="189"/>
      <c r="K144" s="189"/>
      <c r="L144" s="189"/>
      <c r="M144" s="189"/>
    </row>
    <row r="145" spans="1:13" s="190" customFormat="1">
      <c r="A145" s="192"/>
      <c r="B145" s="192"/>
      <c r="C145" s="189"/>
      <c r="D145" s="189"/>
      <c r="E145" s="189"/>
      <c r="F145" s="189"/>
      <c r="G145" s="189"/>
      <c r="H145" s="188"/>
      <c r="I145" s="189"/>
      <c r="J145" s="189"/>
      <c r="K145" s="189"/>
      <c r="L145" s="189"/>
      <c r="M145" s="189"/>
    </row>
    <row r="146" spans="1:13" s="190" customFormat="1">
      <c r="A146" s="192"/>
      <c r="B146" s="192"/>
      <c r="C146" s="189"/>
      <c r="D146" s="189"/>
      <c r="E146" s="189"/>
      <c r="F146" s="189"/>
      <c r="G146" s="189"/>
      <c r="H146" s="188"/>
      <c r="I146" s="189"/>
      <c r="J146" s="189"/>
      <c r="K146" s="189"/>
      <c r="L146" s="189"/>
      <c r="M146" s="189"/>
    </row>
    <row r="147" spans="1:13" s="190" customFormat="1">
      <c r="A147" s="192"/>
      <c r="B147" s="192"/>
      <c r="C147" s="189"/>
      <c r="D147" s="189"/>
      <c r="E147" s="189"/>
      <c r="F147" s="189"/>
      <c r="G147" s="189"/>
      <c r="H147" s="188"/>
      <c r="I147" s="189"/>
      <c r="J147" s="189"/>
      <c r="K147" s="189"/>
      <c r="L147" s="189"/>
      <c r="M147" s="189"/>
    </row>
    <row r="148" spans="1:13" s="190" customFormat="1">
      <c r="A148" s="192"/>
      <c r="B148" s="192"/>
      <c r="C148" s="189"/>
      <c r="D148" s="189"/>
      <c r="E148" s="189"/>
      <c r="F148" s="189"/>
      <c r="G148" s="189"/>
      <c r="H148" s="188"/>
      <c r="I148" s="189"/>
      <c r="J148" s="189"/>
      <c r="K148" s="189"/>
      <c r="L148" s="189"/>
      <c r="M148" s="189"/>
    </row>
    <row r="149" spans="1:13" s="190" customFormat="1">
      <c r="A149" s="192"/>
      <c r="B149" s="192"/>
      <c r="C149" s="189"/>
      <c r="D149" s="189"/>
      <c r="E149" s="189"/>
      <c r="F149" s="189"/>
      <c r="G149" s="189"/>
      <c r="H149" s="188"/>
      <c r="I149" s="189"/>
      <c r="J149" s="189"/>
      <c r="K149" s="189"/>
      <c r="L149" s="189"/>
      <c r="M149" s="189"/>
    </row>
    <row r="150" spans="1:13" s="190" customFormat="1">
      <c r="A150" s="192"/>
      <c r="B150" s="192"/>
      <c r="C150" s="189"/>
      <c r="D150" s="189"/>
      <c r="E150" s="189"/>
      <c r="F150" s="189"/>
      <c r="G150" s="189"/>
      <c r="H150" s="188"/>
      <c r="I150" s="189"/>
      <c r="J150" s="189"/>
      <c r="K150" s="189"/>
      <c r="L150" s="189"/>
      <c r="M150" s="189"/>
    </row>
    <row r="151" spans="1:13" s="190" customFormat="1">
      <c r="A151" s="192"/>
      <c r="B151" s="192"/>
      <c r="C151" s="189"/>
      <c r="D151" s="189"/>
      <c r="E151" s="189"/>
      <c r="F151" s="189"/>
      <c r="G151" s="189"/>
      <c r="H151" s="188"/>
      <c r="I151" s="189"/>
      <c r="J151" s="189"/>
      <c r="K151" s="189"/>
      <c r="L151" s="189"/>
      <c r="M151" s="189"/>
    </row>
    <row r="152" spans="1:13" s="190" customFormat="1">
      <c r="A152" s="192"/>
      <c r="B152" s="192"/>
      <c r="C152" s="189"/>
      <c r="D152" s="189"/>
      <c r="E152" s="189"/>
      <c r="F152" s="189"/>
      <c r="G152" s="189"/>
      <c r="H152" s="188"/>
      <c r="I152" s="189"/>
      <c r="J152" s="189"/>
      <c r="K152" s="189"/>
      <c r="L152" s="189"/>
      <c r="M152" s="189"/>
    </row>
    <row r="153" spans="1:13" s="190" customFormat="1">
      <c r="A153" s="192"/>
      <c r="B153" s="192"/>
      <c r="C153" s="189"/>
      <c r="D153" s="189"/>
      <c r="E153" s="189"/>
      <c r="F153" s="189"/>
      <c r="G153" s="189"/>
      <c r="H153" s="188"/>
      <c r="I153" s="189"/>
      <c r="J153" s="189"/>
      <c r="K153" s="189"/>
      <c r="L153" s="189"/>
      <c r="M153" s="189"/>
    </row>
    <row r="154" spans="1:13" s="190" customFormat="1">
      <c r="A154" s="192"/>
      <c r="B154" s="192"/>
      <c r="C154" s="189"/>
      <c r="D154" s="189"/>
      <c r="E154" s="189"/>
      <c r="F154" s="189"/>
      <c r="G154" s="189"/>
      <c r="H154" s="188"/>
      <c r="I154" s="189"/>
      <c r="J154" s="189"/>
      <c r="K154" s="189"/>
      <c r="L154" s="189"/>
      <c r="M154" s="189"/>
    </row>
    <row r="155" spans="1:13" s="190" customFormat="1">
      <c r="A155" s="192"/>
      <c r="B155" s="192"/>
      <c r="C155" s="189"/>
      <c r="D155" s="189"/>
      <c r="E155" s="189"/>
      <c r="F155" s="189"/>
      <c r="G155" s="189"/>
      <c r="H155" s="188"/>
      <c r="I155" s="189"/>
      <c r="J155" s="189"/>
      <c r="K155" s="189"/>
      <c r="L155" s="189"/>
      <c r="M155" s="189"/>
    </row>
    <row r="156" spans="1:13" s="190" customFormat="1">
      <c r="A156" s="192"/>
      <c r="B156" s="192"/>
      <c r="C156" s="189"/>
      <c r="D156" s="189"/>
      <c r="E156" s="189"/>
      <c r="F156" s="189"/>
      <c r="G156" s="189"/>
      <c r="H156" s="188"/>
      <c r="I156" s="189"/>
      <c r="J156" s="189"/>
      <c r="K156" s="189"/>
      <c r="L156" s="189"/>
      <c r="M156" s="189"/>
    </row>
    <row r="157" spans="1:13" s="190" customFormat="1">
      <c r="A157" s="192"/>
      <c r="B157" s="192"/>
      <c r="C157" s="189"/>
      <c r="D157" s="189"/>
      <c r="E157" s="189"/>
      <c r="F157" s="189"/>
      <c r="G157" s="189"/>
      <c r="H157" s="188"/>
      <c r="I157" s="189"/>
      <c r="J157" s="189"/>
      <c r="K157" s="189"/>
      <c r="L157" s="189"/>
      <c r="M157" s="189"/>
    </row>
    <row r="158" spans="1:13" s="190" customFormat="1">
      <c r="A158" s="192"/>
      <c r="B158" s="192"/>
      <c r="C158" s="189"/>
      <c r="D158" s="189"/>
      <c r="E158" s="189"/>
      <c r="F158" s="189"/>
      <c r="G158" s="189"/>
      <c r="H158" s="188"/>
      <c r="I158" s="189"/>
      <c r="J158" s="189"/>
      <c r="K158" s="189"/>
      <c r="L158" s="189"/>
      <c r="M158" s="189"/>
    </row>
    <row r="159" spans="1:13" s="190" customFormat="1">
      <c r="A159" s="192"/>
      <c r="B159" s="192"/>
      <c r="C159" s="189"/>
      <c r="D159" s="189"/>
      <c r="E159" s="189"/>
      <c r="F159" s="189"/>
      <c r="G159" s="189"/>
      <c r="H159" s="188"/>
      <c r="I159" s="189"/>
      <c r="J159" s="189"/>
      <c r="K159" s="189"/>
      <c r="L159" s="189"/>
      <c r="M159" s="189"/>
    </row>
    <row r="160" spans="1:13" s="190" customFormat="1">
      <c r="A160" s="192"/>
      <c r="B160" s="192"/>
      <c r="C160" s="189"/>
      <c r="D160" s="189"/>
      <c r="E160" s="189"/>
      <c r="F160" s="189"/>
      <c r="G160" s="189"/>
      <c r="H160" s="188"/>
      <c r="I160" s="189"/>
      <c r="J160" s="189"/>
      <c r="K160" s="189"/>
      <c r="L160" s="189"/>
      <c r="M160" s="189"/>
    </row>
    <row r="161" spans="1:13" s="190" customFormat="1">
      <c r="A161" s="192"/>
      <c r="B161" s="192"/>
      <c r="C161" s="189"/>
      <c r="D161" s="189"/>
      <c r="E161" s="189"/>
      <c r="F161" s="189"/>
      <c r="G161" s="189"/>
      <c r="H161" s="188"/>
      <c r="I161" s="189"/>
      <c r="J161" s="189"/>
      <c r="K161" s="189"/>
      <c r="L161" s="189"/>
      <c r="M161" s="189"/>
    </row>
    <row r="162" spans="1:13" s="190" customFormat="1">
      <c r="A162" s="192"/>
      <c r="B162" s="192"/>
      <c r="C162" s="189"/>
      <c r="D162" s="189"/>
      <c r="E162" s="189"/>
      <c r="F162" s="189"/>
      <c r="G162" s="189"/>
      <c r="H162" s="188"/>
      <c r="I162" s="189"/>
      <c r="J162" s="189"/>
      <c r="K162" s="189"/>
      <c r="L162" s="189"/>
      <c r="M162" s="189"/>
    </row>
    <row r="163" spans="1:13" s="190" customFormat="1">
      <c r="A163" s="192"/>
      <c r="B163" s="192"/>
      <c r="C163" s="189"/>
      <c r="D163" s="189"/>
      <c r="E163" s="189"/>
      <c r="F163" s="189"/>
      <c r="G163" s="189"/>
      <c r="H163" s="188"/>
      <c r="I163" s="189"/>
      <c r="J163" s="189"/>
      <c r="K163" s="189"/>
      <c r="L163" s="189"/>
      <c r="M163" s="189"/>
    </row>
    <row r="164" spans="1:13" s="190" customFormat="1">
      <c r="A164" s="192"/>
      <c r="B164" s="192"/>
      <c r="C164" s="189"/>
      <c r="D164" s="189"/>
      <c r="E164" s="189"/>
      <c r="F164" s="189"/>
      <c r="G164" s="189"/>
      <c r="H164" s="188"/>
      <c r="I164" s="189"/>
      <c r="J164" s="189"/>
      <c r="K164" s="189"/>
      <c r="L164" s="189"/>
      <c r="M164" s="189"/>
    </row>
    <row r="165" spans="1:13" s="190" customFormat="1">
      <c r="A165" s="192"/>
      <c r="B165" s="192"/>
      <c r="C165" s="189"/>
      <c r="D165" s="189"/>
      <c r="E165" s="189"/>
      <c r="F165" s="189"/>
      <c r="G165" s="189"/>
      <c r="H165" s="188"/>
      <c r="I165" s="189"/>
      <c r="J165" s="189"/>
      <c r="K165" s="189"/>
      <c r="L165" s="189"/>
      <c r="M165" s="189"/>
    </row>
    <row r="166" spans="1:13" s="190" customFormat="1">
      <c r="A166" s="192"/>
      <c r="B166" s="192"/>
      <c r="C166" s="189"/>
      <c r="D166" s="189"/>
      <c r="E166" s="189"/>
      <c r="F166" s="189"/>
      <c r="G166" s="189"/>
      <c r="H166" s="188"/>
      <c r="I166" s="189"/>
      <c r="J166" s="189"/>
      <c r="K166" s="189"/>
      <c r="L166" s="189"/>
      <c r="M166" s="189"/>
    </row>
    <row r="167" spans="1:13" s="190" customFormat="1">
      <c r="A167" s="192"/>
      <c r="B167" s="192"/>
      <c r="C167" s="189"/>
      <c r="D167" s="189"/>
      <c r="E167" s="189"/>
      <c r="F167" s="189"/>
      <c r="G167" s="189"/>
      <c r="H167" s="188"/>
      <c r="I167" s="189"/>
      <c r="J167" s="189"/>
      <c r="K167" s="189"/>
      <c r="L167" s="189"/>
      <c r="M167" s="189"/>
    </row>
    <row r="168" spans="1:13" s="190" customFormat="1">
      <c r="A168" s="192"/>
      <c r="B168" s="192"/>
      <c r="C168" s="189"/>
      <c r="D168" s="189"/>
      <c r="E168" s="189"/>
      <c r="F168" s="189"/>
      <c r="G168" s="189"/>
      <c r="H168" s="188"/>
      <c r="I168" s="189"/>
      <c r="J168" s="189"/>
      <c r="K168" s="189"/>
      <c r="L168" s="189"/>
      <c r="M168" s="189"/>
    </row>
    <row r="169" spans="1:13" s="190" customFormat="1">
      <c r="A169" s="192"/>
      <c r="B169" s="192"/>
      <c r="C169" s="189"/>
      <c r="D169" s="189"/>
      <c r="E169" s="189"/>
      <c r="F169" s="189"/>
      <c r="G169" s="189"/>
      <c r="H169" s="188"/>
      <c r="I169" s="189"/>
      <c r="J169" s="189"/>
      <c r="K169" s="189"/>
      <c r="L169" s="189"/>
      <c r="M169" s="189"/>
    </row>
    <row r="170" spans="1:13" s="190" customFormat="1">
      <c r="A170" s="192"/>
      <c r="B170" s="192"/>
      <c r="C170" s="189"/>
      <c r="D170" s="189"/>
      <c r="E170" s="189"/>
      <c r="F170" s="189"/>
      <c r="G170" s="189"/>
      <c r="H170" s="188"/>
      <c r="I170" s="189"/>
      <c r="J170" s="189"/>
      <c r="K170" s="189"/>
      <c r="L170" s="189"/>
      <c r="M170" s="189"/>
    </row>
    <row r="171" spans="1:13" s="190" customFormat="1">
      <c r="A171" s="192"/>
      <c r="B171" s="192"/>
      <c r="C171" s="189"/>
      <c r="D171" s="189"/>
      <c r="E171" s="189"/>
      <c r="F171" s="189"/>
      <c r="G171" s="189"/>
      <c r="H171" s="188"/>
      <c r="I171" s="189"/>
      <c r="J171" s="189"/>
      <c r="K171" s="189"/>
      <c r="L171" s="189"/>
      <c r="M171" s="189"/>
    </row>
    <row r="172" spans="1:13" s="190" customFormat="1">
      <c r="A172" s="192"/>
      <c r="B172" s="192"/>
      <c r="C172" s="189"/>
      <c r="D172" s="189"/>
      <c r="E172" s="189"/>
      <c r="F172" s="189"/>
      <c r="G172" s="189"/>
      <c r="H172" s="188"/>
      <c r="I172" s="189"/>
      <c r="J172" s="189"/>
      <c r="K172" s="189"/>
      <c r="L172" s="189"/>
      <c r="M172" s="189"/>
    </row>
    <row r="173" spans="1:13" s="190" customFormat="1">
      <c r="A173" s="192"/>
      <c r="B173" s="192"/>
      <c r="C173" s="189"/>
      <c r="D173" s="189"/>
      <c r="E173" s="189"/>
      <c r="F173" s="189"/>
      <c r="G173" s="189"/>
      <c r="H173" s="188"/>
      <c r="I173" s="189"/>
      <c r="J173" s="189"/>
      <c r="K173" s="189"/>
      <c r="L173" s="189"/>
      <c r="M173" s="189"/>
    </row>
    <row r="174" spans="1:13" s="190" customFormat="1">
      <c r="A174" s="192"/>
      <c r="B174" s="192"/>
      <c r="C174" s="189"/>
      <c r="D174" s="189"/>
      <c r="E174" s="189"/>
      <c r="F174" s="189"/>
      <c r="G174" s="189"/>
      <c r="H174" s="188"/>
      <c r="I174" s="189"/>
      <c r="J174" s="189"/>
      <c r="K174" s="189"/>
      <c r="L174" s="189"/>
      <c r="M174" s="189"/>
    </row>
    <row r="175" spans="1:13" s="190" customFormat="1">
      <c r="A175" s="192"/>
      <c r="B175" s="192"/>
      <c r="C175" s="189"/>
      <c r="D175" s="189"/>
      <c r="E175" s="189"/>
      <c r="F175" s="189"/>
      <c r="G175" s="189"/>
      <c r="H175" s="188"/>
      <c r="I175" s="189"/>
      <c r="J175" s="189"/>
      <c r="K175" s="189"/>
      <c r="L175" s="189"/>
      <c r="M175" s="189"/>
    </row>
    <row r="176" spans="1:13" s="190" customFormat="1">
      <c r="A176" s="192"/>
      <c r="B176" s="192"/>
      <c r="C176" s="189"/>
      <c r="D176" s="189"/>
      <c r="E176" s="189"/>
      <c r="F176" s="189"/>
      <c r="G176" s="189"/>
      <c r="H176" s="188"/>
      <c r="I176" s="189"/>
      <c r="J176" s="189"/>
      <c r="K176" s="189"/>
      <c r="L176" s="189"/>
      <c r="M176" s="189"/>
    </row>
    <row r="177" spans="1:13" s="190" customFormat="1">
      <c r="A177" s="192"/>
      <c r="B177" s="192"/>
      <c r="C177" s="189"/>
      <c r="D177" s="189"/>
      <c r="E177" s="189"/>
      <c r="F177" s="189"/>
      <c r="G177" s="189"/>
      <c r="H177" s="188"/>
      <c r="I177" s="189"/>
      <c r="J177" s="189"/>
      <c r="K177" s="189"/>
      <c r="L177" s="189"/>
      <c r="M177" s="189"/>
    </row>
    <row r="178" spans="1:13" s="190" customFormat="1">
      <c r="A178" s="192"/>
      <c r="B178" s="192"/>
      <c r="C178" s="189"/>
      <c r="D178" s="189"/>
      <c r="E178" s="189"/>
      <c r="F178" s="189"/>
      <c r="G178" s="189"/>
      <c r="H178" s="188"/>
      <c r="I178" s="189"/>
      <c r="J178" s="189"/>
      <c r="K178" s="189"/>
      <c r="L178" s="189"/>
      <c r="M178" s="189"/>
    </row>
    <row r="179" spans="1:13" s="190" customFormat="1">
      <c r="A179" s="192"/>
      <c r="B179" s="192"/>
      <c r="C179" s="189"/>
      <c r="D179" s="189"/>
      <c r="E179" s="189"/>
      <c r="F179" s="189"/>
      <c r="G179" s="189"/>
      <c r="H179" s="188"/>
      <c r="I179" s="189"/>
      <c r="J179" s="189"/>
      <c r="K179" s="189"/>
      <c r="L179" s="189"/>
      <c r="M179" s="189"/>
    </row>
    <row r="180" spans="1:13" s="190" customFormat="1">
      <c r="A180" s="192"/>
      <c r="B180" s="192"/>
      <c r="C180" s="189"/>
      <c r="D180" s="189"/>
      <c r="E180" s="189"/>
      <c r="F180" s="189"/>
      <c r="G180" s="189"/>
      <c r="H180" s="188"/>
      <c r="I180" s="189"/>
      <c r="J180" s="189"/>
      <c r="K180" s="189"/>
      <c r="L180" s="189"/>
      <c r="M180" s="189"/>
    </row>
    <row r="181" spans="1:13" s="190" customFormat="1">
      <c r="A181" s="192"/>
      <c r="B181" s="192"/>
      <c r="C181" s="189"/>
      <c r="D181" s="189"/>
      <c r="E181" s="189"/>
      <c r="F181" s="189"/>
      <c r="G181" s="189"/>
      <c r="H181" s="188"/>
      <c r="I181" s="189"/>
      <c r="J181" s="189"/>
      <c r="K181" s="189"/>
      <c r="L181" s="189"/>
      <c r="M181" s="189"/>
    </row>
    <row r="182" spans="1:13" s="190" customFormat="1">
      <c r="A182" s="192"/>
      <c r="B182" s="192"/>
      <c r="C182" s="189"/>
      <c r="D182" s="189"/>
      <c r="E182" s="189"/>
      <c r="F182" s="189"/>
      <c r="G182" s="189"/>
      <c r="H182" s="188"/>
      <c r="I182" s="189"/>
      <c r="J182" s="189"/>
      <c r="K182" s="189"/>
      <c r="L182" s="189"/>
      <c r="M182" s="189"/>
    </row>
    <row r="183" spans="1:13" s="190" customFormat="1">
      <c r="A183" s="192"/>
      <c r="B183" s="192"/>
      <c r="C183" s="189"/>
      <c r="D183" s="189"/>
      <c r="E183" s="189"/>
      <c r="F183" s="189"/>
      <c r="G183" s="189"/>
      <c r="H183" s="188"/>
      <c r="I183" s="189"/>
      <c r="J183" s="189"/>
      <c r="K183" s="189"/>
      <c r="L183" s="189"/>
      <c r="M183" s="189"/>
    </row>
    <row r="184" spans="1:13" s="190" customFormat="1">
      <c r="A184" s="192"/>
      <c r="B184" s="192"/>
      <c r="C184" s="189"/>
      <c r="D184" s="189"/>
      <c r="E184" s="189"/>
      <c r="F184" s="189"/>
      <c r="G184" s="189"/>
      <c r="H184" s="188"/>
      <c r="I184" s="189"/>
      <c r="J184" s="189"/>
      <c r="K184" s="189"/>
      <c r="L184" s="189"/>
      <c r="M184" s="189"/>
    </row>
    <row r="185" spans="1:13" s="190" customFormat="1">
      <c r="A185" s="192"/>
      <c r="B185" s="192"/>
      <c r="C185" s="189"/>
      <c r="D185" s="189"/>
      <c r="E185" s="189"/>
      <c r="F185" s="189"/>
      <c r="G185" s="189"/>
      <c r="H185" s="188"/>
      <c r="I185" s="189"/>
      <c r="J185" s="189"/>
      <c r="K185" s="189"/>
      <c r="L185" s="189"/>
      <c r="M185" s="189"/>
    </row>
    <row r="186" spans="1:13" s="190" customFormat="1">
      <c r="A186" s="192"/>
      <c r="B186" s="192"/>
      <c r="C186" s="189"/>
      <c r="D186" s="189"/>
      <c r="E186" s="189"/>
      <c r="F186" s="189"/>
      <c r="G186" s="189"/>
      <c r="H186" s="188"/>
      <c r="I186" s="189"/>
      <c r="J186" s="189"/>
      <c r="K186" s="189"/>
      <c r="L186" s="189"/>
      <c r="M186" s="189"/>
    </row>
    <row r="187" spans="1:13" s="190" customFormat="1">
      <c r="A187" s="192"/>
      <c r="B187" s="192"/>
      <c r="C187" s="189"/>
      <c r="D187" s="189"/>
      <c r="E187" s="189"/>
      <c r="F187" s="189"/>
      <c r="G187" s="189"/>
      <c r="H187" s="188"/>
      <c r="I187" s="189"/>
      <c r="J187" s="189"/>
      <c r="K187" s="189"/>
      <c r="L187" s="189"/>
      <c r="M187" s="189"/>
    </row>
    <row r="188" spans="1:13" s="190" customFormat="1">
      <c r="A188" s="192"/>
      <c r="B188" s="192"/>
      <c r="C188" s="189"/>
      <c r="D188" s="189"/>
      <c r="E188" s="189"/>
      <c r="F188" s="189"/>
      <c r="G188" s="189"/>
      <c r="H188" s="188"/>
      <c r="I188" s="189"/>
      <c r="J188" s="189"/>
      <c r="K188" s="189"/>
      <c r="L188" s="189"/>
      <c r="M188" s="189"/>
    </row>
    <row r="189" spans="1:13" s="190" customFormat="1">
      <c r="A189" s="192"/>
      <c r="B189" s="192"/>
      <c r="C189" s="189"/>
      <c r="D189" s="189"/>
      <c r="E189" s="189"/>
      <c r="F189" s="189"/>
      <c r="G189" s="189"/>
      <c r="H189" s="188"/>
      <c r="I189" s="189"/>
      <c r="J189" s="189"/>
      <c r="K189" s="189"/>
      <c r="L189" s="189"/>
      <c r="M189" s="189"/>
    </row>
    <row r="190" spans="1:13" s="190" customFormat="1">
      <c r="A190" s="192"/>
      <c r="B190" s="192"/>
      <c r="C190" s="189"/>
      <c r="D190" s="189"/>
      <c r="E190" s="189"/>
      <c r="F190" s="189"/>
      <c r="G190" s="189"/>
      <c r="H190" s="188"/>
      <c r="I190" s="189"/>
      <c r="J190" s="189"/>
      <c r="K190" s="189"/>
      <c r="L190" s="189"/>
      <c r="M190" s="189"/>
    </row>
    <row r="191" spans="1:13" s="190" customFormat="1">
      <c r="A191" s="192"/>
      <c r="B191" s="192"/>
      <c r="C191" s="189"/>
      <c r="D191" s="189"/>
      <c r="E191" s="189"/>
      <c r="F191" s="189"/>
      <c r="G191" s="189"/>
      <c r="H191" s="188"/>
      <c r="I191" s="189"/>
      <c r="J191" s="189"/>
      <c r="K191" s="189"/>
      <c r="L191" s="189"/>
      <c r="M191" s="189"/>
    </row>
    <row r="192" spans="1:13" s="190" customFormat="1">
      <c r="A192" s="192"/>
      <c r="B192" s="192"/>
      <c r="C192" s="189"/>
      <c r="D192" s="189"/>
      <c r="E192" s="189"/>
      <c r="F192" s="189"/>
      <c r="G192" s="189"/>
      <c r="H192" s="188"/>
      <c r="I192" s="189"/>
      <c r="J192" s="189"/>
      <c r="K192" s="189"/>
      <c r="L192" s="189"/>
      <c r="M192" s="189"/>
    </row>
    <row r="193" spans="1:13" s="190" customFormat="1">
      <c r="A193" s="192"/>
      <c r="B193" s="192"/>
      <c r="C193" s="189"/>
      <c r="D193" s="189"/>
      <c r="E193" s="189"/>
      <c r="F193" s="189"/>
      <c r="G193" s="189"/>
      <c r="H193" s="188"/>
      <c r="I193" s="189"/>
      <c r="J193" s="189"/>
      <c r="K193" s="189"/>
      <c r="L193" s="189"/>
      <c r="M193" s="189"/>
    </row>
    <row r="194" spans="1:13" s="190" customFormat="1">
      <c r="A194" s="192"/>
      <c r="B194" s="192"/>
      <c r="C194" s="189"/>
      <c r="D194" s="189"/>
      <c r="E194" s="189"/>
      <c r="F194" s="189"/>
      <c r="G194" s="189"/>
      <c r="H194" s="188"/>
      <c r="I194" s="189"/>
      <c r="J194" s="189"/>
      <c r="K194" s="189"/>
      <c r="L194" s="189"/>
      <c r="M194" s="189"/>
    </row>
    <row r="195" spans="1:13" s="190" customFormat="1">
      <c r="A195" s="192"/>
      <c r="B195" s="192"/>
      <c r="C195" s="189"/>
      <c r="D195" s="189"/>
      <c r="E195" s="189"/>
      <c r="F195" s="189"/>
      <c r="G195" s="189"/>
      <c r="H195" s="188"/>
      <c r="I195" s="189"/>
      <c r="J195" s="189"/>
      <c r="K195" s="189"/>
      <c r="L195" s="189"/>
      <c r="M195" s="189"/>
    </row>
    <row r="196" spans="1:13" s="190" customFormat="1">
      <c r="A196" s="192"/>
      <c r="B196" s="192"/>
      <c r="C196" s="189"/>
      <c r="D196" s="189"/>
      <c r="E196" s="189"/>
      <c r="F196" s="189"/>
      <c r="G196" s="189"/>
      <c r="H196" s="188"/>
      <c r="I196" s="189"/>
      <c r="J196" s="189"/>
      <c r="K196" s="189"/>
      <c r="L196" s="189"/>
      <c r="M196" s="189"/>
    </row>
    <row r="197" spans="1:13" s="190" customFormat="1">
      <c r="A197" s="421"/>
      <c r="B197" s="421"/>
      <c r="C197" s="422"/>
      <c r="D197" s="422"/>
      <c r="E197" s="422"/>
      <c r="F197" s="422"/>
      <c r="G197" s="422"/>
      <c r="H197" s="423"/>
      <c r="I197" s="422"/>
      <c r="J197" s="422"/>
      <c r="K197" s="422"/>
      <c r="L197" s="422"/>
      <c r="M197" s="422"/>
    </row>
    <row r="198" spans="1:13" s="190" customFormat="1">
      <c r="A198" s="421"/>
      <c r="B198" s="421"/>
      <c r="C198" s="422"/>
      <c r="D198" s="422"/>
      <c r="E198" s="422"/>
      <c r="F198" s="422"/>
      <c r="G198" s="422"/>
      <c r="H198" s="423"/>
      <c r="I198" s="422"/>
      <c r="J198" s="422"/>
      <c r="K198" s="422"/>
      <c r="L198" s="422"/>
      <c r="M198" s="422"/>
    </row>
    <row r="199" spans="1:13" s="190" customFormat="1">
      <c r="A199" s="424"/>
      <c r="B199" s="424"/>
      <c r="C199" s="191"/>
      <c r="D199" s="191"/>
      <c r="E199" s="191"/>
      <c r="F199" s="191"/>
      <c r="G199" s="191"/>
      <c r="H199" s="425"/>
      <c r="I199" s="191"/>
      <c r="J199" s="191"/>
      <c r="K199" s="191"/>
      <c r="L199" s="191"/>
      <c r="M199" s="191"/>
    </row>
    <row r="200" spans="1:13" s="194" customFormat="1" ht="27.75" customHeight="1">
      <c r="A200" s="193"/>
      <c r="G200" s="195"/>
      <c r="H200" s="196"/>
      <c r="I200" s="197"/>
      <c r="J200" s="197"/>
      <c r="K200" s="197"/>
      <c r="L200" s="197"/>
      <c r="M200" s="197"/>
    </row>
    <row r="202" spans="1:13" s="167" customFormat="1" ht="36">
      <c r="G202" s="168"/>
      <c r="H202" s="169"/>
      <c r="I202" s="170"/>
      <c r="J202" s="170"/>
      <c r="K202" s="170"/>
      <c r="L202" s="170"/>
      <c r="M202" s="170"/>
    </row>
  </sheetData>
  <dataConsolidate/>
  <mergeCells count="10">
    <mergeCell ref="A1:M1"/>
    <mergeCell ref="A4:A5"/>
    <mergeCell ref="B4:B5"/>
    <mergeCell ref="C4:C5"/>
    <mergeCell ref="D4:D5"/>
    <mergeCell ref="E4:E5"/>
    <mergeCell ref="F4:F5"/>
    <mergeCell ref="G4:G5"/>
    <mergeCell ref="H4:H5"/>
    <mergeCell ref="I4:M4"/>
  </mergeCells>
  <dataValidations count="4">
    <dataValidation type="list" allowBlank="1" showInputMessage="1" showErrorMessage="1" sqref="D6:E199" xr:uid="{F302D633-A146-4345-B76A-57BE31CA8307}">
      <formula1>INDIRECT(VLOOKUP(C6,Logic,2,0))</formula1>
    </dataValidation>
    <dataValidation type="list" allowBlank="1" showInputMessage="1" showErrorMessage="1" sqref="A6:A199" xr:uid="{4AFB7A57-F8BF-439D-8E07-98A9CDF635EF}">
      <formula1>Fundรายจ่าย</formula1>
    </dataValidation>
    <dataValidation type="list" allowBlank="1" showInputMessage="1" showErrorMessage="1" sqref="H6:H199" xr:uid="{6EAE9A76-986B-444C-B755-BBD35F3D5EE8}">
      <formula1>พื้นฐานหรือยุทธศาสตร์</formula1>
    </dataValidation>
    <dataValidation type="list" allowBlank="1" showInputMessage="1" showErrorMessage="1" sqref="C6:C199" xr:uid="{6711F6E9-A8B9-4DB8-AE4A-4B105FB8A142}">
      <formula1>name1</formula1>
    </dataValidation>
  </dataValidations>
  <printOptions horizontalCentered="1"/>
  <pageMargins left="0" right="0" top="0.35433070866141703" bottom="0" header="0.31496062992126" footer="0.31496062992126"/>
  <pageSetup paperSize="9" scale="25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7AE5CEB-3A37-42A3-BC5E-51035FC16C11}">
          <x14:formula1>
            <xm:f>'D:\Desktop\KOOK WORK\3.Form\2568\[รายได้_แบบฟอร์มคำขอตั้งงบประมาณเงินรายได้-ปี-2568 - ตัวอย่าง.xlsx]Ind.List รายจ่าย'!#REF!</xm:f>
          </x14:formula1>
          <xm:sqref>B6:B199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B13FD-5EC8-4517-93DE-7547D3A3EF84}">
  <sheetPr>
    <tabColor theme="8" tint="-0.499984740745262"/>
  </sheetPr>
  <dimension ref="A1:AC499"/>
  <sheetViews>
    <sheetView zoomScale="70" zoomScaleNormal="70" workbookViewId="0">
      <selection activeCell="U12" sqref="U12"/>
    </sheetView>
  </sheetViews>
  <sheetFormatPr defaultRowHeight="21"/>
  <cols>
    <col min="1" max="1" width="27.83203125" customWidth="1"/>
    <col min="2" max="2" width="21" customWidth="1"/>
    <col min="3" max="3" width="25.1640625" style="8" customWidth="1"/>
    <col min="4" max="4" width="28" customWidth="1"/>
    <col min="5" max="5" width="30.1640625" style="398" customWidth="1"/>
    <col min="6" max="6" width="25.33203125" customWidth="1"/>
    <col min="7" max="7" width="21.6640625" style="385" bestFit="1" customWidth="1"/>
    <col min="8" max="8" width="49.5" style="385" customWidth="1"/>
    <col min="9" max="9" width="41.1640625" style="385" customWidth="1"/>
    <col min="10" max="10" width="10" style="385" customWidth="1"/>
    <col min="11" max="11" width="19.6640625" style="397" customWidth="1"/>
    <col min="12" max="12" width="40.33203125" style="397" customWidth="1"/>
    <col min="13" max="13" width="21.1640625" customWidth="1"/>
    <col min="14" max="14" width="94.5" style="384" customWidth="1"/>
    <col min="15" max="15" width="22.33203125" customWidth="1"/>
    <col min="16" max="17" width="17.33203125" customWidth="1"/>
    <col min="18" max="29" width="15.83203125" customWidth="1"/>
  </cols>
  <sheetData>
    <row r="1" spans="1:29" s="9" customFormat="1" ht="28.5">
      <c r="A1" s="517" t="s">
        <v>1866</v>
      </c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  <c r="P1" s="517"/>
      <c r="Q1" s="517"/>
      <c r="R1" s="517"/>
      <c r="S1" s="517"/>
      <c r="T1" s="517"/>
      <c r="U1" s="517"/>
      <c r="V1" s="517"/>
      <c r="W1" s="517"/>
      <c r="X1" s="517"/>
      <c r="Y1" s="517"/>
      <c r="Z1" s="517"/>
      <c r="AA1" s="517"/>
      <c r="AB1" s="517"/>
      <c r="AC1" s="517"/>
    </row>
    <row r="2" spans="1:29" s="50" customFormat="1" ht="28.5">
      <c r="A2" s="219" t="s">
        <v>536</v>
      </c>
      <c r="B2" s="219"/>
      <c r="C2" s="393"/>
      <c r="D2" s="171"/>
      <c r="E2" s="393"/>
      <c r="F2" s="220"/>
      <c r="G2" s="171"/>
      <c r="H2" s="171"/>
      <c r="I2" s="171"/>
      <c r="J2" s="171"/>
      <c r="K2" s="383"/>
      <c r="L2" s="383"/>
      <c r="M2" s="171"/>
      <c r="N2" s="394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</row>
    <row r="3" spans="1:29" s="86" customFormat="1" ht="23.25" customHeight="1">
      <c r="A3" s="610" t="s">
        <v>62</v>
      </c>
      <c r="B3" s="610" t="s">
        <v>1379</v>
      </c>
      <c r="C3" s="610" t="s">
        <v>63</v>
      </c>
      <c r="D3" s="610" t="s">
        <v>83</v>
      </c>
      <c r="E3" s="611" t="s">
        <v>554</v>
      </c>
      <c r="F3" s="610" t="s">
        <v>64</v>
      </c>
      <c r="G3" s="610" t="s">
        <v>65</v>
      </c>
      <c r="H3" s="610" t="s">
        <v>1157</v>
      </c>
      <c r="I3" s="611" t="s">
        <v>1158</v>
      </c>
      <c r="J3" s="611"/>
      <c r="K3" s="612" t="s">
        <v>1868</v>
      </c>
      <c r="L3" s="610" t="s">
        <v>1380</v>
      </c>
      <c r="M3" s="610" t="s">
        <v>556</v>
      </c>
      <c r="N3" s="610" t="s">
        <v>66</v>
      </c>
      <c r="O3" s="609" t="s">
        <v>47</v>
      </c>
      <c r="P3" s="609" t="s">
        <v>48</v>
      </c>
      <c r="Q3" s="609" t="s">
        <v>49</v>
      </c>
      <c r="R3" s="609" t="s">
        <v>50</v>
      </c>
      <c r="S3" s="609" t="s">
        <v>51</v>
      </c>
      <c r="T3" s="609" t="s">
        <v>52</v>
      </c>
      <c r="U3" s="609" t="s">
        <v>53</v>
      </c>
      <c r="V3" s="609" t="s">
        <v>54</v>
      </c>
      <c r="W3" s="609" t="s">
        <v>55</v>
      </c>
      <c r="X3" s="609" t="s">
        <v>56</v>
      </c>
      <c r="Y3" s="609" t="s">
        <v>57</v>
      </c>
      <c r="Z3" s="609" t="s">
        <v>58</v>
      </c>
      <c r="AA3" s="609" t="s">
        <v>59</v>
      </c>
      <c r="AB3" s="609" t="s">
        <v>60</v>
      </c>
      <c r="AC3" s="609" t="s">
        <v>61</v>
      </c>
    </row>
    <row r="4" spans="1:29" s="86" customFormat="1" ht="39">
      <c r="A4" s="610"/>
      <c r="B4" s="610"/>
      <c r="C4" s="610"/>
      <c r="D4" s="610"/>
      <c r="E4" s="611"/>
      <c r="F4" s="610"/>
      <c r="G4" s="610"/>
      <c r="H4" s="610"/>
      <c r="I4" s="400" t="s">
        <v>1411</v>
      </c>
      <c r="J4" s="400" t="s">
        <v>1159</v>
      </c>
      <c r="K4" s="612"/>
      <c r="L4" s="610"/>
      <c r="M4" s="610"/>
      <c r="N4" s="610"/>
      <c r="O4" s="609"/>
      <c r="P4" s="609"/>
      <c r="Q4" s="609"/>
      <c r="R4" s="609"/>
      <c r="S4" s="609"/>
      <c r="T4" s="609"/>
      <c r="U4" s="609"/>
      <c r="V4" s="609"/>
      <c r="W4" s="609"/>
      <c r="X4" s="609"/>
      <c r="Y4" s="609"/>
      <c r="Z4" s="609"/>
      <c r="AA4" s="609"/>
      <c r="AB4" s="609"/>
      <c r="AC4" s="609"/>
    </row>
    <row r="5" spans="1:29" s="389" customFormat="1" ht="58.5">
      <c r="A5" s="332" t="s">
        <v>1412</v>
      </c>
      <c r="B5" s="211" t="s">
        <v>1413</v>
      </c>
      <c r="C5" s="391" t="s">
        <v>1069</v>
      </c>
      <c r="D5" s="212" t="s">
        <v>84</v>
      </c>
      <c r="E5" s="391" t="s">
        <v>393</v>
      </c>
      <c r="F5" s="388" t="s">
        <v>77</v>
      </c>
      <c r="G5" s="388" t="s">
        <v>1185</v>
      </c>
      <c r="H5" s="386" t="s">
        <v>1406</v>
      </c>
      <c r="I5" s="386" t="s">
        <v>1406</v>
      </c>
      <c r="J5" s="386">
        <f>LEN(I5)</f>
        <v>31</v>
      </c>
      <c r="K5" s="387">
        <v>1950000</v>
      </c>
      <c r="L5" s="399" t="s">
        <v>1165</v>
      </c>
      <c r="M5" s="386" t="s">
        <v>1219</v>
      </c>
      <c r="N5" s="388" t="s">
        <v>1414</v>
      </c>
      <c r="O5" s="388" t="s">
        <v>1204</v>
      </c>
      <c r="P5" s="459" t="s">
        <v>1869</v>
      </c>
      <c r="Q5" s="459" t="s">
        <v>1870</v>
      </c>
      <c r="R5" s="459" t="s">
        <v>1871</v>
      </c>
      <c r="S5" s="392"/>
      <c r="T5" s="386"/>
      <c r="U5" s="386"/>
      <c r="V5" s="386"/>
      <c r="W5" s="386"/>
      <c r="X5" s="386"/>
      <c r="Y5" s="386"/>
      <c r="Z5" s="386"/>
      <c r="AA5" s="386"/>
      <c r="AB5" s="386"/>
      <c r="AC5" s="386"/>
    </row>
    <row r="6" spans="1:29" s="29" customFormat="1" ht="58.5">
      <c r="A6" s="332" t="s">
        <v>1412</v>
      </c>
      <c r="B6" s="211" t="s">
        <v>1413</v>
      </c>
      <c r="C6" s="391" t="s">
        <v>1069</v>
      </c>
      <c r="D6" s="212" t="s">
        <v>84</v>
      </c>
      <c r="E6" s="391" t="s">
        <v>393</v>
      </c>
      <c r="F6" s="388" t="s">
        <v>77</v>
      </c>
      <c r="G6" s="388" t="s">
        <v>1185</v>
      </c>
      <c r="H6" s="386" t="s">
        <v>1415</v>
      </c>
      <c r="I6" s="386" t="s">
        <v>1415</v>
      </c>
      <c r="J6" s="386">
        <f t="shared" ref="J6:J260" si="0">LEN(I6)</f>
        <v>35</v>
      </c>
      <c r="K6" s="387">
        <v>591000</v>
      </c>
      <c r="L6" s="399" t="s">
        <v>1165</v>
      </c>
      <c r="M6" s="386" t="s">
        <v>1219</v>
      </c>
      <c r="N6" s="388" t="s">
        <v>1416</v>
      </c>
      <c r="O6" s="388" t="s">
        <v>1204</v>
      </c>
      <c r="P6" s="459" t="s">
        <v>1869</v>
      </c>
      <c r="Q6" s="459" t="s">
        <v>1870</v>
      </c>
      <c r="R6" s="459" t="s">
        <v>1871</v>
      </c>
      <c r="S6" s="390"/>
      <c r="T6" s="390"/>
      <c r="U6" s="390"/>
      <c r="V6" s="390"/>
      <c r="W6" s="390"/>
      <c r="X6" s="390"/>
      <c r="Y6" s="390"/>
      <c r="Z6" s="390"/>
      <c r="AA6" s="390"/>
      <c r="AB6" s="390"/>
      <c r="AC6" s="390"/>
    </row>
    <row r="7" spans="1:29" s="29" customFormat="1" ht="58.5">
      <c r="A7" s="332" t="s">
        <v>1412</v>
      </c>
      <c r="B7" s="211" t="s">
        <v>1413</v>
      </c>
      <c r="C7" s="391" t="s">
        <v>1069</v>
      </c>
      <c r="D7" s="212" t="s">
        <v>84</v>
      </c>
      <c r="E7" s="391" t="s">
        <v>393</v>
      </c>
      <c r="F7" s="388" t="s">
        <v>77</v>
      </c>
      <c r="G7" s="388" t="s">
        <v>1185</v>
      </c>
      <c r="H7" s="386" t="s">
        <v>1417</v>
      </c>
      <c r="I7" s="386" t="s">
        <v>1417</v>
      </c>
      <c r="J7" s="386">
        <f t="shared" si="0"/>
        <v>30</v>
      </c>
      <c r="K7" s="387">
        <v>16400</v>
      </c>
      <c r="L7" s="399" t="s">
        <v>1165</v>
      </c>
      <c r="M7" s="386" t="s">
        <v>1219</v>
      </c>
      <c r="N7" s="388" t="s">
        <v>1418</v>
      </c>
      <c r="O7" s="388" t="s">
        <v>1419</v>
      </c>
      <c r="P7" s="459" t="s">
        <v>1869</v>
      </c>
      <c r="Q7" s="459" t="s">
        <v>1870</v>
      </c>
      <c r="R7" s="459" t="s">
        <v>1871</v>
      </c>
      <c r="S7" s="390"/>
      <c r="T7" s="390"/>
      <c r="U7" s="390"/>
      <c r="V7" s="390"/>
      <c r="W7" s="390"/>
      <c r="X7" s="390"/>
      <c r="Y7" s="390"/>
      <c r="Z7" s="390"/>
      <c r="AA7" s="390"/>
      <c r="AB7" s="390"/>
      <c r="AC7" s="390"/>
    </row>
    <row r="8" spans="1:29" s="29" customFormat="1" ht="117">
      <c r="A8" s="332" t="s">
        <v>1412</v>
      </c>
      <c r="B8" s="211" t="s">
        <v>1413</v>
      </c>
      <c r="C8" s="391" t="s">
        <v>1069</v>
      </c>
      <c r="D8" s="212" t="s">
        <v>84</v>
      </c>
      <c r="E8" s="391" t="s">
        <v>379</v>
      </c>
      <c r="F8" s="386" t="s">
        <v>1194</v>
      </c>
      <c r="G8" s="388" t="s">
        <v>1192</v>
      </c>
      <c r="H8" s="388" t="s">
        <v>1420</v>
      </c>
      <c r="I8" s="386" t="s">
        <v>1421</v>
      </c>
      <c r="J8" s="386">
        <f t="shared" si="0"/>
        <v>40</v>
      </c>
      <c r="K8" s="387">
        <v>450000</v>
      </c>
      <c r="L8" s="399" t="s">
        <v>1165</v>
      </c>
      <c r="M8" s="386" t="s">
        <v>1219</v>
      </c>
      <c r="N8" s="388" t="s">
        <v>1422</v>
      </c>
      <c r="O8" s="388" t="s">
        <v>1204</v>
      </c>
      <c r="P8" s="459" t="s">
        <v>1869</v>
      </c>
      <c r="Q8" s="459" t="s">
        <v>1870</v>
      </c>
      <c r="R8" s="459" t="s">
        <v>1871</v>
      </c>
      <c r="S8" s="390"/>
      <c r="T8" s="390"/>
      <c r="U8" s="390"/>
      <c r="V8" s="390"/>
      <c r="W8" s="390"/>
      <c r="X8" s="390"/>
      <c r="Y8" s="390"/>
      <c r="Z8" s="390"/>
      <c r="AA8" s="390"/>
      <c r="AB8" s="390"/>
      <c r="AC8" s="390"/>
    </row>
    <row r="9" spans="1:29" s="29" customFormat="1" ht="58.5">
      <c r="A9" s="332" t="s">
        <v>1412</v>
      </c>
      <c r="B9" s="211" t="s">
        <v>1413</v>
      </c>
      <c r="C9" s="391" t="s">
        <v>1069</v>
      </c>
      <c r="D9" s="212" t="s">
        <v>84</v>
      </c>
      <c r="E9" s="391" t="s">
        <v>379</v>
      </c>
      <c r="F9" s="386" t="s">
        <v>1194</v>
      </c>
      <c r="G9" s="388" t="s">
        <v>1192</v>
      </c>
      <c r="H9" s="386" t="s">
        <v>1423</v>
      </c>
      <c r="I9" s="386" t="s">
        <v>1424</v>
      </c>
      <c r="J9" s="386">
        <f t="shared" si="0"/>
        <v>36</v>
      </c>
      <c r="K9" s="387">
        <v>350000</v>
      </c>
      <c r="L9" s="399" t="s">
        <v>1165</v>
      </c>
      <c r="M9" s="386" t="s">
        <v>1219</v>
      </c>
      <c r="N9" s="388" t="s">
        <v>1425</v>
      </c>
      <c r="O9" s="388" t="s">
        <v>1204</v>
      </c>
      <c r="P9" s="459" t="s">
        <v>1869</v>
      </c>
      <c r="Q9" s="459" t="s">
        <v>1870</v>
      </c>
      <c r="R9" s="459" t="s">
        <v>1871</v>
      </c>
      <c r="S9" s="390"/>
      <c r="T9" s="390"/>
      <c r="U9" s="390"/>
      <c r="V9" s="390"/>
      <c r="W9" s="390"/>
      <c r="X9" s="390"/>
      <c r="Y9" s="390"/>
      <c r="Z9" s="390"/>
      <c r="AA9" s="390"/>
      <c r="AB9" s="390"/>
      <c r="AC9" s="390"/>
    </row>
    <row r="10" spans="1:29" s="29" customFormat="1" ht="136.5">
      <c r="A10" s="332" t="s">
        <v>1412</v>
      </c>
      <c r="B10" s="211" t="s">
        <v>1413</v>
      </c>
      <c r="C10" s="391" t="s">
        <v>1069</v>
      </c>
      <c r="D10" s="212" t="s">
        <v>84</v>
      </c>
      <c r="E10" s="391" t="s">
        <v>379</v>
      </c>
      <c r="F10" s="386" t="s">
        <v>1194</v>
      </c>
      <c r="G10" s="388" t="s">
        <v>1192</v>
      </c>
      <c r="H10" s="386" t="s">
        <v>1407</v>
      </c>
      <c r="I10" s="386" t="s">
        <v>1407</v>
      </c>
      <c r="J10" s="386">
        <f t="shared" si="0"/>
        <v>32</v>
      </c>
      <c r="K10" s="387">
        <v>2200000</v>
      </c>
      <c r="L10" s="399" t="s">
        <v>1165</v>
      </c>
      <c r="M10" s="388" t="s">
        <v>1223</v>
      </c>
      <c r="N10" s="388" t="s">
        <v>1426</v>
      </c>
      <c r="O10" s="388" t="s">
        <v>1204</v>
      </c>
      <c r="P10" s="459" t="s">
        <v>1869</v>
      </c>
      <c r="Q10" s="459" t="s">
        <v>1870</v>
      </c>
      <c r="R10" s="459" t="s">
        <v>1871</v>
      </c>
      <c r="S10" s="390"/>
      <c r="T10" s="390"/>
      <c r="U10" s="390"/>
      <c r="V10" s="390"/>
      <c r="W10" s="390"/>
      <c r="X10" s="390"/>
      <c r="Y10" s="390"/>
      <c r="Z10" s="390"/>
      <c r="AA10" s="390"/>
      <c r="AB10" s="390"/>
      <c r="AC10" s="390"/>
    </row>
    <row r="11" spans="1:29" s="29" customFormat="1" ht="19.5">
      <c r="A11" s="211"/>
      <c r="B11" s="211"/>
      <c r="C11" s="391"/>
      <c r="D11" s="212"/>
      <c r="E11" s="391"/>
      <c r="F11" s="390"/>
      <c r="G11" s="386"/>
      <c r="H11" s="386"/>
      <c r="I11" s="386"/>
      <c r="J11" s="386">
        <f t="shared" si="0"/>
        <v>0</v>
      </c>
      <c r="K11" s="387"/>
      <c r="L11" s="399"/>
      <c r="M11" s="386"/>
      <c r="N11" s="395"/>
      <c r="O11" s="390"/>
      <c r="P11" s="390"/>
      <c r="Q11" s="390"/>
      <c r="R11" s="390"/>
      <c r="S11" s="390"/>
      <c r="T11" s="390"/>
      <c r="U11" s="390"/>
      <c r="V11" s="390"/>
      <c r="W11" s="390"/>
      <c r="X11" s="390"/>
      <c r="Y11" s="390"/>
      <c r="Z11" s="390"/>
      <c r="AA11" s="390"/>
      <c r="AB11" s="390"/>
      <c r="AC11" s="390"/>
    </row>
    <row r="12" spans="1:29" s="29" customFormat="1" ht="19.5">
      <c r="A12" s="211"/>
      <c r="B12" s="211"/>
      <c r="C12" s="391"/>
      <c r="D12" s="212"/>
      <c r="E12" s="391"/>
      <c r="F12" s="390"/>
      <c r="G12" s="386"/>
      <c r="H12" s="386"/>
      <c r="I12" s="386"/>
      <c r="J12" s="386">
        <f t="shared" si="0"/>
        <v>0</v>
      </c>
      <c r="K12" s="387"/>
      <c r="L12" s="399"/>
      <c r="M12" s="390"/>
      <c r="N12" s="395"/>
      <c r="O12" s="390"/>
      <c r="P12" s="390"/>
      <c r="Q12" s="390"/>
      <c r="R12" s="390"/>
      <c r="S12" s="390"/>
      <c r="T12" s="390"/>
      <c r="U12" s="390"/>
      <c r="V12" s="390"/>
      <c r="W12" s="390"/>
      <c r="X12" s="390"/>
      <c r="Y12" s="390"/>
      <c r="Z12" s="390"/>
      <c r="AA12" s="390"/>
      <c r="AB12" s="390"/>
      <c r="AC12" s="390"/>
    </row>
    <row r="13" spans="1:29" s="29" customFormat="1" ht="19.5">
      <c r="A13" s="211"/>
      <c r="B13" s="211"/>
      <c r="C13" s="391"/>
      <c r="D13" s="212"/>
      <c r="E13" s="391"/>
      <c r="F13" s="390"/>
      <c r="G13" s="386"/>
      <c r="H13" s="386"/>
      <c r="I13" s="386"/>
      <c r="J13" s="386">
        <f t="shared" si="0"/>
        <v>0</v>
      </c>
      <c r="K13" s="387"/>
      <c r="L13" s="399"/>
      <c r="M13" s="390"/>
      <c r="N13" s="395"/>
      <c r="O13" s="390"/>
      <c r="P13" s="390"/>
      <c r="Q13" s="390"/>
      <c r="R13" s="390"/>
      <c r="S13" s="390"/>
      <c r="T13" s="390"/>
      <c r="U13" s="390"/>
      <c r="V13" s="390"/>
      <c r="W13" s="390"/>
      <c r="X13" s="390"/>
      <c r="Y13" s="390"/>
      <c r="Z13" s="390"/>
      <c r="AA13" s="390"/>
      <c r="AB13" s="390"/>
      <c r="AC13" s="390"/>
    </row>
    <row r="14" spans="1:29" s="29" customFormat="1" ht="19.5">
      <c r="A14" s="211"/>
      <c r="B14" s="211"/>
      <c r="C14" s="391"/>
      <c r="D14" s="212"/>
      <c r="E14" s="391"/>
      <c r="F14" s="390"/>
      <c r="G14" s="386"/>
      <c r="H14" s="386"/>
      <c r="I14" s="386"/>
      <c r="J14" s="386">
        <f t="shared" si="0"/>
        <v>0</v>
      </c>
      <c r="K14" s="387"/>
      <c r="L14" s="399"/>
      <c r="M14" s="390"/>
      <c r="N14" s="395"/>
      <c r="O14" s="390"/>
      <c r="P14" s="390"/>
      <c r="Q14" s="390"/>
      <c r="R14" s="390"/>
      <c r="S14" s="390"/>
      <c r="T14" s="390"/>
      <c r="U14" s="390"/>
      <c r="V14" s="390"/>
      <c r="W14" s="390"/>
      <c r="X14" s="390"/>
      <c r="Y14" s="390"/>
      <c r="Z14" s="390"/>
      <c r="AA14" s="390"/>
      <c r="AB14" s="390"/>
      <c r="AC14" s="390"/>
    </row>
    <row r="15" spans="1:29" s="29" customFormat="1" ht="19.5">
      <c r="A15" s="211"/>
      <c r="B15" s="211"/>
      <c r="C15" s="391"/>
      <c r="D15" s="212"/>
      <c r="E15" s="391"/>
      <c r="F15" s="390"/>
      <c r="G15" s="386"/>
      <c r="H15" s="386"/>
      <c r="I15" s="386"/>
      <c r="J15" s="386">
        <f t="shared" si="0"/>
        <v>0</v>
      </c>
      <c r="K15" s="387"/>
      <c r="L15" s="399"/>
      <c r="M15" s="390"/>
      <c r="N15" s="395"/>
      <c r="O15" s="390"/>
      <c r="P15" s="390"/>
      <c r="Q15" s="390"/>
      <c r="R15" s="390"/>
      <c r="S15" s="390"/>
      <c r="T15" s="390"/>
      <c r="U15" s="390"/>
      <c r="V15" s="390"/>
      <c r="W15" s="390"/>
      <c r="X15" s="390"/>
      <c r="Y15" s="390"/>
      <c r="Z15" s="390"/>
      <c r="AA15" s="390"/>
      <c r="AB15" s="390"/>
      <c r="AC15" s="390"/>
    </row>
    <row r="16" spans="1:29" s="29" customFormat="1" ht="19.5">
      <c r="A16" s="211"/>
      <c r="B16" s="211"/>
      <c r="C16" s="391"/>
      <c r="D16" s="212"/>
      <c r="E16" s="391"/>
      <c r="F16" s="390"/>
      <c r="G16" s="386"/>
      <c r="H16" s="386"/>
      <c r="I16" s="386"/>
      <c r="J16" s="386">
        <f t="shared" si="0"/>
        <v>0</v>
      </c>
      <c r="K16" s="387"/>
      <c r="L16" s="399"/>
      <c r="M16" s="390"/>
      <c r="N16" s="395"/>
      <c r="O16" s="390"/>
      <c r="P16" s="390"/>
      <c r="Q16" s="390"/>
      <c r="R16" s="390"/>
      <c r="S16" s="390"/>
      <c r="T16" s="390"/>
      <c r="U16" s="390"/>
      <c r="V16" s="390"/>
      <c r="W16" s="390"/>
      <c r="X16" s="390"/>
      <c r="Y16" s="390"/>
      <c r="Z16" s="390"/>
      <c r="AA16" s="390"/>
      <c r="AB16" s="390"/>
      <c r="AC16" s="390"/>
    </row>
    <row r="17" spans="1:29" s="29" customFormat="1" ht="19.5">
      <c r="A17" s="211"/>
      <c r="B17" s="211"/>
      <c r="C17" s="391"/>
      <c r="D17" s="212"/>
      <c r="E17" s="391"/>
      <c r="F17" s="390"/>
      <c r="G17" s="386"/>
      <c r="H17" s="386"/>
      <c r="I17" s="386"/>
      <c r="J17" s="386">
        <f t="shared" si="0"/>
        <v>0</v>
      </c>
      <c r="K17" s="387"/>
      <c r="L17" s="399"/>
      <c r="M17" s="390"/>
      <c r="N17" s="395"/>
      <c r="O17" s="390"/>
      <c r="P17" s="390"/>
      <c r="Q17" s="390"/>
      <c r="R17" s="390"/>
      <c r="S17" s="390"/>
      <c r="T17" s="390"/>
      <c r="U17" s="390"/>
      <c r="V17" s="390"/>
      <c r="W17" s="390"/>
      <c r="X17" s="390"/>
      <c r="Y17" s="390"/>
      <c r="Z17" s="390"/>
      <c r="AA17" s="390"/>
      <c r="AB17" s="390"/>
      <c r="AC17" s="390"/>
    </row>
    <row r="18" spans="1:29" s="29" customFormat="1" ht="19.5">
      <c r="A18" s="211"/>
      <c r="B18" s="211"/>
      <c r="C18" s="391"/>
      <c r="D18" s="212"/>
      <c r="E18" s="391"/>
      <c r="F18" s="390"/>
      <c r="G18" s="386"/>
      <c r="H18" s="386"/>
      <c r="I18" s="386"/>
      <c r="J18" s="386">
        <f t="shared" si="0"/>
        <v>0</v>
      </c>
      <c r="K18" s="387"/>
      <c r="L18" s="399"/>
      <c r="M18" s="390"/>
      <c r="N18" s="395"/>
      <c r="O18" s="390"/>
      <c r="P18" s="390"/>
      <c r="Q18" s="390"/>
      <c r="R18" s="390"/>
      <c r="S18" s="390"/>
      <c r="T18" s="390"/>
      <c r="U18" s="390"/>
      <c r="V18" s="390"/>
      <c r="W18" s="390"/>
      <c r="X18" s="390"/>
      <c r="Y18" s="390"/>
      <c r="Z18" s="390"/>
      <c r="AA18" s="390"/>
      <c r="AB18" s="390"/>
      <c r="AC18" s="390"/>
    </row>
    <row r="19" spans="1:29" s="29" customFormat="1" ht="19.5">
      <c r="A19" s="211"/>
      <c r="B19" s="211"/>
      <c r="C19" s="391"/>
      <c r="D19" s="212"/>
      <c r="E19" s="391"/>
      <c r="F19" s="390"/>
      <c r="G19" s="386"/>
      <c r="H19" s="386"/>
      <c r="I19" s="386"/>
      <c r="J19" s="386">
        <f t="shared" si="0"/>
        <v>0</v>
      </c>
      <c r="K19" s="387"/>
      <c r="L19" s="399"/>
      <c r="M19" s="390"/>
      <c r="N19" s="395"/>
      <c r="O19" s="390"/>
      <c r="P19" s="390"/>
      <c r="Q19" s="390"/>
      <c r="R19" s="390"/>
      <c r="S19" s="390"/>
      <c r="T19" s="390"/>
      <c r="U19" s="390"/>
      <c r="V19" s="390"/>
      <c r="W19" s="390"/>
      <c r="X19" s="390"/>
      <c r="Y19" s="390"/>
      <c r="Z19" s="390"/>
      <c r="AA19" s="390"/>
      <c r="AB19" s="390"/>
      <c r="AC19" s="390"/>
    </row>
    <row r="20" spans="1:29" s="29" customFormat="1" ht="19.5">
      <c r="A20" s="211"/>
      <c r="B20" s="211"/>
      <c r="C20" s="391"/>
      <c r="D20" s="212"/>
      <c r="E20" s="391"/>
      <c r="F20" s="390"/>
      <c r="G20" s="386"/>
      <c r="H20" s="386"/>
      <c r="I20" s="386"/>
      <c r="J20" s="386">
        <f t="shared" si="0"/>
        <v>0</v>
      </c>
      <c r="K20" s="387"/>
      <c r="L20" s="399"/>
      <c r="M20" s="390"/>
      <c r="N20" s="395"/>
      <c r="O20" s="390"/>
      <c r="P20" s="390"/>
      <c r="Q20" s="390"/>
      <c r="R20" s="390"/>
      <c r="S20" s="390"/>
      <c r="T20" s="390"/>
      <c r="U20" s="390"/>
      <c r="V20" s="390"/>
      <c r="W20" s="390"/>
      <c r="X20" s="390"/>
      <c r="Y20" s="390"/>
      <c r="Z20" s="390"/>
      <c r="AA20" s="390"/>
      <c r="AB20" s="390"/>
      <c r="AC20" s="390"/>
    </row>
    <row r="21" spans="1:29" s="29" customFormat="1" ht="19.5">
      <c r="A21" s="211"/>
      <c r="B21" s="211"/>
      <c r="C21" s="391"/>
      <c r="D21" s="212"/>
      <c r="E21" s="391"/>
      <c r="F21" s="390"/>
      <c r="G21" s="386"/>
      <c r="H21" s="386"/>
      <c r="I21" s="386"/>
      <c r="J21" s="386">
        <f t="shared" si="0"/>
        <v>0</v>
      </c>
      <c r="K21" s="387"/>
      <c r="L21" s="399"/>
      <c r="M21" s="390"/>
      <c r="N21" s="395"/>
      <c r="O21" s="390"/>
      <c r="P21" s="390"/>
      <c r="Q21" s="390"/>
      <c r="R21" s="390"/>
      <c r="S21" s="390"/>
      <c r="T21" s="390"/>
      <c r="U21" s="390"/>
      <c r="V21" s="390"/>
      <c r="W21" s="390"/>
      <c r="X21" s="390"/>
      <c r="Y21" s="390"/>
      <c r="Z21" s="390"/>
      <c r="AA21" s="390"/>
      <c r="AB21" s="390"/>
      <c r="AC21" s="390"/>
    </row>
    <row r="22" spans="1:29" s="29" customFormat="1" ht="19.5">
      <c r="A22" s="211"/>
      <c r="B22" s="211"/>
      <c r="C22" s="391"/>
      <c r="D22" s="212"/>
      <c r="E22" s="391"/>
      <c r="F22" s="390"/>
      <c r="G22" s="386"/>
      <c r="H22" s="386"/>
      <c r="I22" s="386"/>
      <c r="J22" s="386">
        <f t="shared" si="0"/>
        <v>0</v>
      </c>
      <c r="K22" s="387"/>
      <c r="L22" s="399"/>
      <c r="M22" s="390"/>
      <c r="N22" s="395"/>
      <c r="O22" s="390"/>
      <c r="P22" s="390"/>
      <c r="Q22" s="390"/>
      <c r="R22" s="390"/>
      <c r="S22" s="390"/>
      <c r="T22" s="390"/>
      <c r="U22" s="390"/>
      <c r="V22" s="390"/>
      <c r="W22" s="390"/>
      <c r="X22" s="390"/>
      <c r="Y22" s="390"/>
      <c r="Z22" s="390"/>
      <c r="AA22" s="390"/>
      <c r="AB22" s="390"/>
      <c r="AC22" s="390"/>
    </row>
    <row r="23" spans="1:29" s="29" customFormat="1" ht="19.5">
      <c r="A23" s="211"/>
      <c r="B23" s="211"/>
      <c r="C23" s="391"/>
      <c r="D23" s="212"/>
      <c r="E23" s="391"/>
      <c r="F23" s="390"/>
      <c r="G23" s="386"/>
      <c r="H23" s="386"/>
      <c r="I23" s="386"/>
      <c r="J23" s="386">
        <f t="shared" si="0"/>
        <v>0</v>
      </c>
      <c r="K23" s="387"/>
      <c r="L23" s="399"/>
      <c r="M23" s="390"/>
      <c r="N23" s="395"/>
      <c r="O23" s="390"/>
      <c r="P23" s="390"/>
      <c r="Q23" s="390"/>
      <c r="R23" s="390"/>
      <c r="S23" s="390"/>
      <c r="T23" s="390"/>
      <c r="U23" s="390"/>
      <c r="V23" s="390"/>
      <c r="W23" s="390"/>
      <c r="X23" s="390"/>
      <c r="Y23" s="390"/>
      <c r="Z23" s="390"/>
      <c r="AA23" s="390"/>
      <c r="AB23" s="390"/>
      <c r="AC23" s="390"/>
    </row>
    <row r="24" spans="1:29" s="29" customFormat="1" ht="19.5">
      <c r="A24" s="211"/>
      <c r="B24" s="211"/>
      <c r="C24" s="391"/>
      <c r="D24" s="212"/>
      <c r="E24" s="391"/>
      <c r="F24" s="390"/>
      <c r="G24" s="386"/>
      <c r="H24" s="386"/>
      <c r="I24" s="386"/>
      <c r="J24" s="386">
        <f t="shared" si="0"/>
        <v>0</v>
      </c>
      <c r="K24" s="387"/>
      <c r="L24" s="399"/>
      <c r="M24" s="390"/>
      <c r="N24" s="395"/>
      <c r="O24" s="390"/>
      <c r="P24" s="390"/>
      <c r="Q24" s="390"/>
      <c r="R24" s="390"/>
      <c r="S24" s="390"/>
      <c r="T24" s="390"/>
      <c r="U24" s="390"/>
      <c r="V24" s="390"/>
      <c r="W24" s="390"/>
      <c r="X24" s="390"/>
      <c r="Y24" s="390"/>
      <c r="Z24" s="390"/>
      <c r="AA24" s="390"/>
      <c r="AB24" s="390"/>
      <c r="AC24" s="390"/>
    </row>
    <row r="25" spans="1:29" s="29" customFormat="1" ht="19.5">
      <c r="A25" s="211"/>
      <c r="B25" s="211"/>
      <c r="C25" s="391"/>
      <c r="D25" s="212"/>
      <c r="E25" s="391"/>
      <c r="F25" s="390"/>
      <c r="G25" s="386"/>
      <c r="H25" s="386"/>
      <c r="I25" s="386"/>
      <c r="J25" s="386">
        <f t="shared" si="0"/>
        <v>0</v>
      </c>
      <c r="K25" s="387"/>
      <c r="L25" s="399"/>
      <c r="M25" s="390"/>
      <c r="N25" s="395"/>
      <c r="O25" s="390"/>
      <c r="P25" s="390"/>
      <c r="Q25" s="390"/>
      <c r="R25" s="390"/>
      <c r="S25" s="390"/>
      <c r="T25" s="390"/>
      <c r="U25" s="390"/>
      <c r="V25" s="390"/>
      <c r="W25" s="390"/>
      <c r="X25" s="390"/>
      <c r="Y25" s="390"/>
      <c r="Z25" s="390"/>
      <c r="AA25" s="390"/>
      <c r="AB25" s="390"/>
      <c r="AC25" s="390"/>
    </row>
    <row r="26" spans="1:29" s="29" customFormat="1" ht="19.5">
      <c r="A26" s="211"/>
      <c r="B26" s="211"/>
      <c r="C26" s="391"/>
      <c r="D26" s="212"/>
      <c r="E26" s="391"/>
      <c r="F26" s="390"/>
      <c r="G26" s="386"/>
      <c r="H26" s="386"/>
      <c r="I26" s="386"/>
      <c r="J26" s="386">
        <f t="shared" si="0"/>
        <v>0</v>
      </c>
      <c r="K26" s="387"/>
      <c r="L26" s="399"/>
      <c r="M26" s="390"/>
      <c r="N26" s="395"/>
      <c r="O26" s="390"/>
      <c r="P26" s="390"/>
      <c r="Q26" s="390"/>
      <c r="R26" s="390"/>
      <c r="S26" s="390"/>
      <c r="T26" s="390"/>
      <c r="U26" s="390"/>
      <c r="V26" s="390"/>
      <c r="W26" s="390"/>
      <c r="X26" s="390"/>
      <c r="Y26" s="390"/>
      <c r="Z26" s="390"/>
      <c r="AA26" s="390"/>
      <c r="AB26" s="390"/>
      <c r="AC26" s="390"/>
    </row>
    <row r="27" spans="1:29" s="29" customFormat="1" ht="19.5">
      <c r="A27" s="211"/>
      <c r="B27" s="211"/>
      <c r="C27" s="391"/>
      <c r="D27" s="212"/>
      <c r="E27" s="391"/>
      <c r="F27" s="390"/>
      <c r="G27" s="386"/>
      <c r="H27" s="386"/>
      <c r="I27" s="386"/>
      <c r="J27" s="386">
        <f t="shared" si="0"/>
        <v>0</v>
      </c>
      <c r="K27" s="387"/>
      <c r="L27" s="399"/>
      <c r="M27" s="390"/>
      <c r="N27" s="395"/>
      <c r="O27" s="390"/>
      <c r="P27" s="390"/>
      <c r="Q27" s="390"/>
      <c r="R27" s="390"/>
      <c r="S27" s="390"/>
      <c r="T27" s="390"/>
      <c r="U27" s="390"/>
      <c r="V27" s="390"/>
      <c r="W27" s="390"/>
      <c r="X27" s="390"/>
      <c r="Y27" s="390"/>
      <c r="Z27" s="390"/>
      <c r="AA27" s="390"/>
      <c r="AB27" s="390"/>
      <c r="AC27" s="390"/>
    </row>
    <row r="28" spans="1:29" s="29" customFormat="1" ht="19.5">
      <c r="A28" s="211"/>
      <c r="B28" s="211"/>
      <c r="C28" s="391"/>
      <c r="D28" s="212"/>
      <c r="E28" s="391"/>
      <c r="F28" s="390"/>
      <c r="G28" s="386"/>
      <c r="H28" s="386"/>
      <c r="I28" s="386"/>
      <c r="J28" s="386">
        <f t="shared" si="0"/>
        <v>0</v>
      </c>
      <c r="K28" s="387"/>
      <c r="L28" s="399"/>
      <c r="M28" s="390"/>
      <c r="N28" s="395"/>
      <c r="O28" s="390"/>
      <c r="P28" s="390"/>
      <c r="Q28" s="390"/>
      <c r="R28" s="390"/>
      <c r="S28" s="390"/>
      <c r="T28" s="390"/>
      <c r="U28" s="390"/>
      <c r="V28" s="390"/>
      <c r="W28" s="390"/>
      <c r="X28" s="390"/>
      <c r="Y28" s="390"/>
      <c r="Z28" s="390"/>
      <c r="AA28" s="390"/>
      <c r="AB28" s="390"/>
      <c r="AC28" s="390"/>
    </row>
    <row r="29" spans="1:29" s="29" customFormat="1" ht="19.5">
      <c r="A29" s="211"/>
      <c r="B29" s="211"/>
      <c r="C29" s="391"/>
      <c r="D29" s="212"/>
      <c r="E29" s="391"/>
      <c r="F29" s="390"/>
      <c r="G29" s="386"/>
      <c r="H29" s="386"/>
      <c r="I29" s="386"/>
      <c r="J29" s="386">
        <f t="shared" si="0"/>
        <v>0</v>
      </c>
      <c r="K29" s="387"/>
      <c r="L29" s="399"/>
      <c r="M29" s="390"/>
      <c r="N29" s="395"/>
      <c r="O29" s="390"/>
      <c r="P29" s="390"/>
      <c r="Q29" s="390"/>
      <c r="R29" s="390"/>
      <c r="S29" s="390"/>
      <c r="T29" s="390"/>
      <c r="U29" s="390"/>
      <c r="V29" s="390"/>
      <c r="W29" s="390"/>
      <c r="X29" s="390"/>
      <c r="Y29" s="390"/>
      <c r="Z29" s="390"/>
      <c r="AA29" s="390"/>
      <c r="AB29" s="390"/>
      <c r="AC29" s="390"/>
    </row>
    <row r="30" spans="1:29" s="29" customFormat="1" ht="19.5">
      <c r="A30" s="211"/>
      <c r="B30" s="211"/>
      <c r="C30" s="391"/>
      <c r="D30" s="212"/>
      <c r="E30" s="391"/>
      <c r="F30" s="390"/>
      <c r="G30" s="386"/>
      <c r="H30" s="386"/>
      <c r="I30" s="386"/>
      <c r="J30" s="386">
        <f t="shared" si="0"/>
        <v>0</v>
      </c>
      <c r="K30" s="387"/>
      <c r="L30" s="399"/>
      <c r="M30" s="390"/>
      <c r="N30" s="395"/>
      <c r="O30" s="390"/>
      <c r="P30" s="390"/>
      <c r="Q30" s="390"/>
      <c r="R30" s="390"/>
      <c r="S30" s="390"/>
      <c r="T30" s="390"/>
      <c r="U30" s="390"/>
      <c r="V30" s="390"/>
      <c r="W30" s="390"/>
      <c r="X30" s="390"/>
      <c r="Y30" s="390"/>
      <c r="Z30" s="390"/>
      <c r="AA30" s="390"/>
      <c r="AB30" s="390"/>
      <c r="AC30" s="390"/>
    </row>
    <row r="31" spans="1:29" s="29" customFormat="1" ht="19.5">
      <c r="A31" s="211"/>
      <c r="B31" s="211"/>
      <c r="C31" s="391"/>
      <c r="D31" s="212"/>
      <c r="E31" s="391"/>
      <c r="F31" s="390"/>
      <c r="G31" s="386"/>
      <c r="H31" s="386"/>
      <c r="I31" s="386"/>
      <c r="J31" s="386">
        <f t="shared" si="0"/>
        <v>0</v>
      </c>
      <c r="K31" s="387"/>
      <c r="L31" s="399"/>
      <c r="M31" s="390"/>
      <c r="N31" s="395"/>
      <c r="O31" s="390"/>
      <c r="P31" s="390"/>
      <c r="Q31" s="390"/>
      <c r="R31" s="390"/>
      <c r="S31" s="390"/>
      <c r="T31" s="390"/>
      <c r="U31" s="390"/>
      <c r="V31" s="390"/>
      <c r="W31" s="390"/>
      <c r="X31" s="390"/>
      <c r="Y31" s="390"/>
      <c r="Z31" s="390"/>
      <c r="AA31" s="390"/>
      <c r="AB31" s="390"/>
      <c r="AC31" s="390"/>
    </row>
    <row r="32" spans="1:29" s="29" customFormat="1" ht="19.5">
      <c r="A32" s="211"/>
      <c r="B32" s="211"/>
      <c r="C32" s="391"/>
      <c r="D32" s="212"/>
      <c r="E32" s="391"/>
      <c r="F32" s="390"/>
      <c r="G32" s="386"/>
      <c r="H32" s="386"/>
      <c r="I32" s="386"/>
      <c r="J32" s="386">
        <f t="shared" si="0"/>
        <v>0</v>
      </c>
      <c r="K32" s="387"/>
      <c r="L32" s="399"/>
      <c r="M32" s="390"/>
      <c r="N32" s="395"/>
      <c r="O32" s="390"/>
      <c r="P32" s="390"/>
      <c r="Q32" s="390"/>
      <c r="R32" s="390"/>
      <c r="S32" s="390"/>
      <c r="T32" s="390"/>
      <c r="U32" s="390"/>
      <c r="V32" s="390"/>
      <c r="W32" s="390"/>
      <c r="X32" s="390"/>
      <c r="Y32" s="390"/>
      <c r="Z32" s="390"/>
      <c r="AA32" s="390"/>
      <c r="AB32" s="390"/>
      <c r="AC32" s="390"/>
    </row>
    <row r="33" spans="1:29" s="29" customFormat="1" ht="19.5">
      <c r="A33" s="211"/>
      <c r="B33" s="211"/>
      <c r="C33" s="391"/>
      <c r="D33" s="212"/>
      <c r="E33" s="391"/>
      <c r="F33" s="390"/>
      <c r="G33" s="386"/>
      <c r="H33" s="386"/>
      <c r="I33" s="386"/>
      <c r="J33" s="386">
        <f t="shared" si="0"/>
        <v>0</v>
      </c>
      <c r="K33" s="387"/>
      <c r="L33" s="399"/>
      <c r="M33" s="390"/>
      <c r="N33" s="395"/>
      <c r="O33" s="390"/>
      <c r="P33" s="390"/>
      <c r="Q33" s="390"/>
      <c r="R33" s="390"/>
      <c r="S33" s="390"/>
      <c r="T33" s="390"/>
      <c r="U33" s="390"/>
      <c r="V33" s="390"/>
      <c r="W33" s="390"/>
      <c r="X33" s="390"/>
      <c r="Y33" s="390"/>
      <c r="Z33" s="390"/>
      <c r="AA33" s="390"/>
      <c r="AB33" s="390"/>
      <c r="AC33" s="390"/>
    </row>
    <row r="34" spans="1:29" s="29" customFormat="1" ht="19.5">
      <c r="A34" s="211"/>
      <c r="B34" s="211"/>
      <c r="C34" s="391"/>
      <c r="D34" s="212"/>
      <c r="E34" s="391"/>
      <c r="F34" s="390"/>
      <c r="G34" s="386"/>
      <c r="H34" s="386"/>
      <c r="I34" s="386"/>
      <c r="J34" s="386">
        <f t="shared" si="0"/>
        <v>0</v>
      </c>
      <c r="K34" s="387"/>
      <c r="L34" s="399"/>
      <c r="M34" s="390"/>
      <c r="N34" s="395"/>
      <c r="O34" s="390"/>
      <c r="P34" s="390"/>
      <c r="Q34" s="390"/>
      <c r="R34" s="390"/>
      <c r="S34" s="390"/>
      <c r="T34" s="390"/>
      <c r="U34" s="390"/>
      <c r="V34" s="390"/>
      <c r="W34" s="390"/>
      <c r="X34" s="390"/>
      <c r="Y34" s="390"/>
      <c r="Z34" s="390"/>
      <c r="AA34" s="390"/>
      <c r="AB34" s="390"/>
      <c r="AC34" s="390"/>
    </row>
    <row r="35" spans="1:29" s="29" customFormat="1" ht="19.5">
      <c r="A35" s="211"/>
      <c r="B35" s="211"/>
      <c r="C35" s="391"/>
      <c r="D35" s="212"/>
      <c r="E35" s="391"/>
      <c r="F35" s="390"/>
      <c r="G35" s="386"/>
      <c r="H35" s="386"/>
      <c r="I35" s="386"/>
      <c r="J35" s="386">
        <f t="shared" si="0"/>
        <v>0</v>
      </c>
      <c r="K35" s="387"/>
      <c r="L35" s="399"/>
      <c r="M35" s="390"/>
      <c r="N35" s="395"/>
      <c r="O35" s="390"/>
      <c r="P35" s="390"/>
      <c r="Q35" s="390"/>
      <c r="R35" s="390"/>
      <c r="S35" s="390"/>
      <c r="T35" s="390"/>
      <c r="U35" s="390"/>
      <c r="V35" s="390"/>
      <c r="W35" s="390"/>
      <c r="X35" s="390"/>
      <c r="Y35" s="390"/>
      <c r="Z35" s="390"/>
      <c r="AA35" s="390"/>
      <c r="AB35" s="390"/>
      <c r="AC35" s="390"/>
    </row>
    <row r="36" spans="1:29" s="29" customFormat="1" ht="19.5">
      <c r="A36" s="211"/>
      <c r="B36" s="211"/>
      <c r="C36" s="391"/>
      <c r="D36" s="212"/>
      <c r="E36" s="391"/>
      <c r="F36" s="390"/>
      <c r="G36" s="386"/>
      <c r="H36" s="386"/>
      <c r="I36" s="386"/>
      <c r="J36" s="386">
        <f t="shared" si="0"/>
        <v>0</v>
      </c>
      <c r="K36" s="387"/>
      <c r="L36" s="399"/>
      <c r="M36" s="390"/>
      <c r="N36" s="395"/>
      <c r="O36" s="390"/>
      <c r="P36" s="390"/>
      <c r="Q36" s="390"/>
      <c r="R36" s="390"/>
      <c r="S36" s="390"/>
      <c r="T36" s="390"/>
      <c r="U36" s="390"/>
      <c r="V36" s="390"/>
      <c r="W36" s="390"/>
      <c r="X36" s="390"/>
      <c r="Y36" s="390"/>
      <c r="Z36" s="390"/>
      <c r="AA36" s="390"/>
      <c r="AB36" s="390"/>
      <c r="AC36" s="390"/>
    </row>
    <row r="37" spans="1:29" s="29" customFormat="1" ht="19.5">
      <c r="A37" s="211"/>
      <c r="B37" s="211"/>
      <c r="C37" s="391"/>
      <c r="D37" s="212"/>
      <c r="E37" s="391"/>
      <c r="F37" s="390"/>
      <c r="G37" s="386"/>
      <c r="H37" s="386"/>
      <c r="I37" s="386"/>
      <c r="J37" s="386">
        <f t="shared" si="0"/>
        <v>0</v>
      </c>
      <c r="K37" s="387"/>
      <c r="L37" s="399"/>
      <c r="M37" s="390"/>
      <c r="N37" s="395"/>
      <c r="O37" s="390"/>
      <c r="P37" s="390"/>
      <c r="Q37" s="390"/>
      <c r="R37" s="390"/>
      <c r="S37" s="390"/>
      <c r="T37" s="390"/>
      <c r="U37" s="390"/>
      <c r="V37" s="390"/>
      <c r="W37" s="390"/>
      <c r="X37" s="390"/>
      <c r="Y37" s="390"/>
      <c r="Z37" s="390"/>
      <c r="AA37" s="390"/>
      <c r="AB37" s="390"/>
      <c r="AC37" s="390"/>
    </row>
    <row r="38" spans="1:29" s="29" customFormat="1" ht="19.5">
      <c r="A38" s="211"/>
      <c r="B38" s="211"/>
      <c r="C38" s="391"/>
      <c r="D38" s="212"/>
      <c r="E38" s="391"/>
      <c r="F38" s="390"/>
      <c r="G38" s="386"/>
      <c r="H38" s="386"/>
      <c r="I38" s="386"/>
      <c r="J38" s="386">
        <f t="shared" si="0"/>
        <v>0</v>
      </c>
      <c r="K38" s="387"/>
      <c r="L38" s="399"/>
      <c r="M38" s="390"/>
      <c r="N38" s="395"/>
      <c r="O38" s="390"/>
      <c r="P38" s="390"/>
      <c r="Q38" s="390"/>
      <c r="R38" s="390"/>
      <c r="S38" s="390"/>
      <c r="T38" s="390"/>
      <c r="U38" s="390"/>
      <c r="V38" s="390"/>
      <c r="W38" s="390"/>
      <c r="X38" s="390"/>
      <c r="Y38" s="390"/>
      <c r="Z38" s="390"/>
      <c r="AA38" s="390"/>
      <c r="AB38" s="390"/>
      <c r="AC38" s="390"/>
    </row>
    <row r="39" spans="1:29" s="29" customFormat="1" ht="19.5">
      <c r="A39" s="211"/>
      <c r="B39" s="211"/>
      <c r="C39" s="391"/>
      <c r="D39" s="212"/>
      <c r="E39" s="391"/>
      <c r="F39" s="390"/>
      <c r="G39" s="386"/>
      <c r="H39" s="386"/>
      <c r="I39" s="386"/>
      <c r="J39" s="386">
        <f t="shared" si="0"/>
        <v>0</v>
      </c>
      <c r="K39" s="387"/>
      <c r="L39" s="399"/>
      <c r="M39" s="390"/>
      <c r="N39" s="395"/>
      <c r="O39" s="390"/>
      <c r="P39" s="390"/>
      <c r="Q39" s="390"/>
      <c r="R39" s="390"/>
      <c r="S39" s="390"/>
      <c r="T39" s="390"/>
      <c r="U39" s="390"/>
      <c r="V39" s="390"/>
      <c r="W39" s="390"/>
      <c r="X39" s="390"/>
      <c r="Y39" s="390"/>
      <c r="Z39" s="390"/>
      <c r="AA39" s="390"/>
      <c r="AB39" s="390"/>
      <c r="AC39" s="390"/>
    </row>
    <row r="40" spans="1:29" s="29" customFormat="1" ht="19.5">
      <c r="A40" s="211"/>
      <c r="B40" s="211"/>
      <c r="C40" s="391"/>
      <c r="D40" s="212"/>
      <c r="E40" s="391"/>
      <c r="F40" s="390"/>
      <c r="G40" s="386"/>
      <c r="H40" s="386"/>
      <c r="I40" s="386"/>
      <c r="J40" s="386">
        <f t="shared" si="0"/>
        <v>0</v>
      </c>
      <c r="K40" s="387"/>
      <c r="L40" s="399"/>
      <c r="M40" s="390"/>
      <c r="N40" s="395"/>
      <c r="O40" s="390"/>
      <c r="P40" s="390"/>
      <c r="Q40" s="390"/>
      <c r="R40" s="390"/>
      <c r="S40" s="390"/>
      <c r="T40" s="390"/>
      <c r="U40" s="390"/>
      <c r="V40" s="390"/>
      <c r="W40" s="390"/>
      <c r="X40" s="390"/>
      <c r="Y40" s="390"/>
      <c r="Z40" s="390"/>
      <c r="AA40" s="390"/>
      <c r="AB40" s="390"/>
      <c r="AC40" s="390"/>
    </row>
    <row r="41" spans="1:29" s="29" customFormat="1" ht="19.5">
      <c r="A41" s="211"/>
      <c r="B41" s="211"/>
      <c r="C41" s="391"/>
      <c r="D41" s="212"/>
      <c r="E41" s="391"/>
      <c r="F41" s="390"/>
      <c r="G41" s="386"/>
      <c r="H41" s="386"/>
      <c r="I41" s="386"/>
      <c r="J41" s="386">
        <f t="shared" si="0"/>
        <v>0</v>
      </c>
      <c r="K41" s="387"/>
      <c r="L41" s="399"/>
      <c r="M41" s="390"/>
      <c r="N41" s="395"/>
      <c r="O41" s="390"/>
      <c r="P41" s="390"/>
      <c r="Q41" s="390"/>
      <c r="R41" s="390"/>
      <c r="S41" s="390"/>
      <c r="T41" s="390"/>
      <c r="U41" s="390"/>
      <c r="V41" s="390"/>
      <c r="W41" s="390"/>
      <c r="X41" s="390"/>
      <c r="Y41" s="390"/>
      <c r="Z41" s="390"/>
      <c r="AA41" s="390"/>
      <c r="AB41" s="390"/>
      <c r="AC41" s="390"/>
    </row>
    <row r="42" spans="1:29" s="29" customFormat="1" ht="19.5">
      <c r="A42" s="211"/>
      <c r="B42" s="211"/>
      <c r="C42" s="391"/>
      <c r="D42" s="212"/>
      <c r="E42" s="391"/>
      <c r="F42" s="390"/>
      <c r="G42" s="386"/>
      <c r="H42" s="386"/>
      <c r="I42" s="386"/>
      <c r="J42" s="386">
        <f t="shared" si="0"/>
        <v>0</v>
      </c>
      <c r="K42" s="387"/>
      <c r="L42" s="399"/>
      <c r="M42" s="390"/>
      <c r="N42" s="395"/>
      <c r="O42" s="390"/>
      <c r="P42" s="390"/>
      <c r="Q42" s="390"/>
      <c r="R42" s="390"/>
      <c r="S42" s="390"/>
      <c r="T42" s="390"/>
      <c r="U42" s="390"/>
      <c r="V42" s="390"/>
      <c r="W42" s="390"/>
      <c r="X42" s="390"/>
      <c r="Y42" s="390"/>
      <c r="Z42" s="390"/>
      <c r="AA42" s="390"/>
      <c r="AB42" s="390"/>
      <c r="AC42" s="390"/>
    </row>
    <row r="43" spans="1:29" s="29" customFormat="1" ht="19.5">
      <c r="A43" s="211"/>
      <c r="B43" s="211"/>
      <c r="C43" s="391"/>
      <c r="D43" s="212"/>
      <c r="E43" s="391"/>
      <c r="F43" s="390"/>
      <c r="G43" s="386"/>
      <c r="H43" s="386"/>
      <c r="I43" s="386"/>
      <c r="J43" s="386">
        <f t="shared" si="0"/>
        <v>0</v>
      </c>
      <c r="K43" s="387"/>
      <c r="L43" s="399"/>
      <c r="M43" s="390"/>
      <c r="N43" s="395"/>
      <c r="O43" s="390"/>
      <c r="P43" s="390"/>
      <c r="Q43" s="390"/>
      <c r="R43" s="390"/>
      <c r="S43" s="390"/>
      <c r="T43" s="390"/>
      <c r="U43" s="390"/>
      <c r="V43" s="390"/>
      <c r="W43" s="390"/>
      <c r="X43" s="390"/>
      <c r="Y43" s="390"/>
      <c r="Z43" s="390"/>
      <c r="AA43" s="390"/>
      <c r="AB43" s="390"/>
      <c r="AC43" s="390"/>
    </row>
    <row r="44" spans="1:29" s="29" customFormat="1" ht="19.5">
      <c r="A44" s="211"/>
      <c r="B44" s="211"/>
      <c r="C44" s="391"/>
      <c r="D44" s="212"/>
      <c r="E44" s="391"/>
      <c r="F44" s="390"/>
      <c r="G44" s="386"/>
      <c r="H44" s="386"/>
      <c r="I44" s="386"/>
      <c r="J44" s="386">
        <f t="shared" si="0"/>
        <v>0</v>
      </c>
      <c r="K44" s="387"/>
      <c r="L44" s="399"/>
      <c r="M44" s="390"/>
      <c r="N44" s="395"/>
      <c r="O44" s="390"/>
      <c r="P44" s="390"/>
      <c r="Q44" s="390"/>
      <c r="R44" s="390"/>
      <c r="S44" s="390"/>
      <c r="T44" s="390"/>
      <c r="U44" s="390"/>
      <c r="V44" s="390"/>
      <c r="W44" s="390"/>
      <c r="X44" s="390"/>
      <c r="Y44" s="390"/>
      <c r="Z44" s="390"/>
      <c r="AA44" s="390"/>
      <c r="AB44" s="390"/>
      <c r="AC44" s="390"/>
    </row>
    <row r="45" spans="1:29" s="29" customFormat="1" ht="19.5">
      <c r="A45" s="211"/>
      <c r="B45" s="211"/>
      <c r="C45" s="391"/>
      <c r="D45" s="212"/>
      <c r="E45" s="391"/>
      <c r="F45" s="390"/>
      <c r="G45" s="386"/>
      <c r="H45" s="386"/>
      <c r="I45" s="386"/>
      <c r="J45" s="386">
        <f t="shared" si="0"/>
        <v>0</v>
      </c>
      <c r="K45" s="387"/>
      <c r="L45" s="399"/>
      <c r="M45" s="390"/>
      <c r="N45" s="395"/>
      <c r="O45" s="390"/>
      <c r="P45" s="390"/>
      <c r="Q45" s="390"/>
      <c r="R45" s="390"/>
      <c r="S45" s="390"/>
      <c r="T45" s="390"/>
      <c r="U45" s="390"/>
      <c r="V45" s="390"/>
      <c r="W45" s="390"/>
      <c r="X45" s="390"/>
      <c r="Y45" s="390"/>
      <c r="Z45" s="390"/>
      <c r="AA45" s="390"/>
      <c r="AB45" s="390"/>
      <c r="AC45" s="390"/>
    </row>
    <row r="46" spans="1:29" s="29" customFormat="1" ht="19.5">
      <c r="A46" s="211"/>
      <c r="B46" s="211"/>
      <c r="C46" s="391"/>
      <c r="D46" s="212"/>
      <c r="E46" s="391"/>
      <c r="F46" s="390"/>
      <c r="G46" s="386"/>
      <c r="H46" s="386"/>
      <c r="I46" s="386"/>
      <c r="J46" s="386">
        <f t="shared" si="0"/>
        <v>0</v>
      </c>
      <c r="K46" s="387"/>
      <c r="L46" s="399"/>
      <c r="M46" s="390"/>
      <c r="N46" s="395"/>
      <c r="O46" s="390"/>
      <c r="P46" s="390"/>
      <c r="Q46" s="390"/>
      <c r="R46" s="390"/>
      <c r="S46" s="390"/>
      <c r="T46" s="390"/>
      <c r="U46" s="390"/>
      <c r="V46" s="390"/>
      <c r="W46" s="390"/>
      <c r="X46" s="390"/>
      <c r="Y46" s="390"/>
      <c r="Z46" s="390"/>
      <c r="AA46" s="390"/>
      <c r="AB46" s="390"/>
      <c r="AC46" s="390"/>
    </row>
    <row r="47" spans="1:29" s="29" customFormat="1" ht="19.5">
      <c r="A47" s="211"/>
      <c r="B47" s="211"/>
      <c r="C47" s="391"/>
      <c r="D47" s="212"/>
      <c r="E47" s="391"/>
      <c r="F47" s="390"/>
      <c r="G47" s="386"/>
      <c r="H47" s="386"/>
      <c r="I47" s="386"/>
      <c r="J47" s="386">
        <f t="shared" si="0"/>
        <v>0</v>
      </c>
      <c r="K47" s="387"/>
      <c r="L47" s="399"/>
      <c r="M47" s="390"/>
      <c r="N47" s="395"/>
      <c r="O47" s="390"/>
      <c r="P47" s="390"/>
      <c r="Q47" s="390"/>
      <c r="R47" s="390"/>
      <c r="S47" s="390"/>
      <c r="T47" s="390"/>
      <c r="U47" s="390"/>
      <c r="V47" s="390"/>
      <c r="W47" s="390"/>
      <c r="X47" s="390"/>
      <c r="Y47" s="390"/>
      <c r="Z47" s="390"/>
      <c r="AA47" s="390"/>
      <c r="AB47" s="390"/>
      <c r="AC47" s="390"/>
    </row>
    <row r="48" spans="1:29" s="29" customFormat="1" ht="19.5">
      <c r="A48" s="211"/>
      <c r="B48" s="211"/>
      <c r="C48" s="391"/>
      <c r="D48" s="212"/>
      <c r="E48" s="391"/>
      <c r="F48" s="390"/>
      <c r="G48" s="386"/>
      <c r="H48" s="386"/>
      <c r="I48" s="386"/>
      <c r="J48" s="386">
        <f t="shared" si="0"/>
        <v>0</v>
      </c>
      <c r="K48" s="387"/>
      <c r="L48" s="399"/>
      <c r="M48" s="390"/>
      <c r="N48" s="395"/>
      <c r="O48" s="390"/>
      <c r="P48" s="390"/>
      <c r="Q48" s="390"/>
      <c r="R48" s="390"/>
      <c r="S48" s="390"/>
      <c r="T48" s="390"/>
      <c r="U48" s="390"/>
      <c r="V48" s="390"/>
      <c r="W48" s="390"/>
      <c r="X48" s="390"/>
      <c r="Y48" s="390"/>
      <c r="Z48" s="390"/>
      <c r="AA48" s="390"/>
      <c r="AB48" s="390"/>
      <c r="AC48" s="390"/>
    </row>
    <row r="49" spans="1:29" s="29" customFormat="1" ht="19.5">
      <c r="A49" s="211"/>
      <c r="B49" s="211"/>
      <c r="C49" s="391"/>
      <c r="D49" s="212"/>
      <c r="E49" s="391"/>
      <c r="F49" s="390"/>
      <c r="G49" s="386"/>
      <c r="H49" s="386"/>
      <c r="I49" s="386"/>
      <c r="J49" s="386">
        <f t="shared" si="0"/>
        <v>0</v>
      </c>
      <c r="K49" s="387"/>
      <c r="L49" s="399"/>
      <c r="M49" s="390"/>
      <c r="N49" s="395"/>
      <c r="O49" s="390"/>
      <c r="P49" s="390"/>
      <c r="Q49" s="390"/>
      <c r="R49" s="390"/>
      <c r="S49" s="390"/>
      <c r="T49" s="390"/>
      <c r="U49" s="390"/>
      <c r="V49" s="390"/>
      <c r="W49" s="390"/>
      <c r="X49" s="390"/>
      <c r="Y49" s="390"/>
      <c r="Z49" s="390"/>
      <c r="AA49" s="390"/>
      <c r="AB49" s="390"/>
      <c r="AC49" s="390"/>
    </row>
    <row r="50" spans="1:29" s="29" customFormat="1" ht="19.5">
      <c r="A50" s="211"/>
      <c r="B50" s="211"/>
      <c r="C50" s="391"/>
      <c r="D50" s="212"/>
      <c r="E50" s="391"/>
      <c r="F50" s="390"/>
      <c r="G50" s="386"/>
      <c r="H50" s="386"/>
      <c r="I50" s="386"/>
      <c r="J50" s="386">
        <f t="shared" si="0"/>
        <v>0</v>
      </c>
      <c r="K50" s="387"/>
      <c r="L50" s="399"/>
      <c r="M50" s="390"/>
      <c r="N50" s="395"/>
      <c r="O50" s="390"/>
      <c r="P50" s="390"/>
      <c r="Q50" s="390"/>
      <c r="R50" s="390"/>
      <c r="S50" s="390"/>
      <c r="T50" s="390"/>
      <c r="U50" s="390"/>
      <c r="V50" s="390"/>
      <c r="W50" s="390"/>
      <c r="X50" s="390"/>
      <c r="Y50" s="390"/>
      <c r="Z50" s="390"/>
      <c r="AA50" s="390"/>
      <c r="AB50" s="390"/>
      <c r="AC50" s="390"/>
    </row>
    <row r="51" spans="1:29" s="29" customFormat="1" ht="19.5">
      <c r="A51" s="211"/>
      <c r="B51" s="211"/>
      <c r="C51" s="391"/>
      <c r="D51" s="212"/>
      <c r="E51" s="391"/>
      <c r="F51" s="390"/>
      <c r="G51" s="386"/>
      <c r="H51" s="386"/>
      <c r="I51" s="386"/>
      <c r="J51" s="386">
        <f t="shared" si="0"/>
        <v>0</v>
      </c>
      <c r="K51" s="387"/>
      <c r="L51" s="399"/>
      <c r="M51" s="390"/>
      <c r="N51" s="395"/>
      <c r="O51" s="390"/>
      <c r="P51" s="390"/>
      <c r="Q51" s="390"/>
      <c r="R51" s="390"/>
      <c r="S51" s="390"/>
      <c r="T51" s="390"/>
      <c r="U51" s="390"/>
      <c r="V51" s="390"/>
      <c r="W51" s="390"/>
      <c r="X51" s="390"/>
      <c r="Y51" s="390"/>
      <c r="Z51" s="390"/>
      <c r="AA51" s="390"/>
      <c r="AB51" s="390"/>
      <c r="AC51" s="390"/>
    </row>
    <row r="52" spans="1:29" s="29" customFormat="1" ht="19.5">
      <c r="A52" s="211"/>
      <c r="B52" s="211"/>
      <c r="C52" s="391"/>
      <c r="D52" s="212"/>
      <c r="E52" s="391"/>
      <c r="F52" s="390"/>
      <c r="G52" s="386"/>
      <c r="H52" s="386"/>
      <c r="I52" s="386"/>
      <c r="J52" s="386">
        <f t="shared" si="0"/>
        <v>0</v>
      </c>
      <c r="K52" s="387"/>
      <c r="L52" s="399"/>
      <c r="M52" s="390"/>
      <c r="N52" s="395"/>
      <c r="O52" s="390"/>
      <c r="P52" s="390"/>
      <c r="Q52" s="390"/>
      <c r="R52" s="390"/>
      <c r="S52" s="390"/>
      <c r="T52" s="390"/>
      <c r="U52" s="390"/>
      <c r="V52" s="390"/>
      <c r="W52" s="390"/>
      <c r="X52" s="390"/>
      <c r="Y52" s="390"/>
      <c r="Z52" s="390"/>
      <c r="AA52" s="390"/>
      <c r="AB52" s="390"/>
      <c r="AC52" s="390"/>
    </row>
    <row r="53" spans="1:29" s="29" customFormat="1" ht="19.5">
      <c r="A53" s="211"/>
      <c r="B53" s="211"/>
      <c r="C53" s="391"/>
      <c r="D53" s="212"/>
      <c r="E53" s="391"/>
      <c r="F53" s="390"/>
      <c r="G53" s="386"/>
      <c r="H53" s="386"/>
      <c r="I53" s="386"/>
      <c r="J53" s="386">
        <f t="shared" si="0"/>
        <v>0</v>
      </c>
      <c r="K53" s="387"/>
      <c r="L53" s="399"/>
      <c r="M53" s="390"/>
      <c r="N53" s="395"/>
      <c r="O53" s="390"/>
      <c r="P53" s="390"/>
      <c r="Q53" s="390"/>
      <c r="R53" s="390"/>
      <c r="S53" s="390"/>
      <c r="T53" s="390"/>
      <c r="U53" s="390"/>
      <c r="V53" s="390"/>
      <c r="W53" s="390"/>
      <c r="X53" s="390"/>
      <c r="Y53" s="390"/>
      <c r="Z53" s="390"/>
      <c r="AA53" s="390"/>
      <c r="AB53" s="390"/>
      <c r="AC53" s="390"/>
    </row>
    <row r="54" spans="1:29" s="29" customFormat="1" ht="19.5">
      <c r="A54" s="211"/>
      <c r="B54" s="211"/>
      <c r="C54" s="391"/>
      <c r="D54" s="212"/>
      <c r="E54" s="391"/>
      <c r="F54" s="390"/>
      <c r="G54" s="386"/>
      <c r="H54" s="386"/>
      <c r="I54" s="386"/>
      <c r="J54" s="386">
        <f t="shared" si="0"/>
        <v>0</v>
      </c>
      <c r="K54" s="387"/>
      <c r="L54" s="399"/>
      <c r="M54" s="390"/>
      <c r="N54" s="395"/>
      <c r="O54" s="390"/>
      <c r="P54" s="390"/>
      <c r="Q54" s="390"/>
      <c r="R54" s="390"/>
      <c r="S54" s="390"/>
      <c r="T54" s="390"/>
      <c r="U54" s="390"/>
      <c r="V54" s="390"/>
      <c r="W54" s="390"/>
      <c r="X54" s="390"/>
      <c r="Y54" s="390"/>
      <c r="Z54" s="390"/>
      <c r="AA54" s="390"/>
      <c r="AB54" s="390"/>
      <c r="AC54" s="390"/>
    </row>
    <row r="55" spans="1:29" s="29" customFormat="1" ht="19.5">
      <c r="A55" s="211"/>
      <c r="B55" s="211"/>
      <c r="C55" s="391"/>
      <c r="D55" s="212"/>
      <c r="E55" s="391"/>
      <c r="F55" s="390"/>
      <c r="G55" s="386"/>
      <c r="H55" s="386"/>
      <c r="I55" s="386"/>
      <c r="J55" s="386">
        <f t="shared" si="0"/>
        <v>0</v>
      </c>
      <c r="K55" s="387"/>
      <c r="L55" s="399"/>
      <c r="M55" s="390"/>
      <c r="N55" s="395"/>
      <c r="O55" s="390"/>
      <c r="P55" s="390"/>
      <c r="Q55" s="390"/>
      <c r="R55" s="390"/>
      <c r="S55" s="390"/>
      <c r="T55" s="390"/>
      <c r="U55" s="390"/>
      <c r="V55" s="390"/>
      <c r="W55" s="390"/>
      <c r="X55" s="390"/>
      <c r="Y55" s="390"/>
      <c r="Z55" s="390"/>
      <c r="AA55" s="390"/>
      <c r="AB55" s="390"/>
      <c r="AC55" s="390"/>
    </row>
    <row r="56" spans="1:29" s="29" customFormat="1" ht="19.5">
      <c r="A56" s="211"/>
      <c r="B56" s="211"/>
      <c r="C56" s="391"/>
      <c r="D56" s="212"/>
      <c r="E56" s="391"/>
      <c r="F56" s="390"/>
      <c r="G56" s="386"/>
      <c r="H56" s="386"/>
      <c r="I56" s="386"/>
      <c r="J56" s="386">
        <f t="shared" si="0"/>
        <v>0</v>
      </c>
      <c r="K56" s="387"/>
      <c r="L56" s="399"/>
      <c r="M56" s="390"/>
      <c r="N56" s="395"/>
      <c r="O56" s="390"/>
      <c r="P56" s="390"/>
      <c r="Q56" s="390"/>
      <c r="R56" s="390"/>
      <c r="S56" s="390"/>
      <c r="T56" s="390"/>
      <c r="U56" s="390"/>
      <c r="V56" s="390"/>
      <c r="W56" s="390"/>
      <c r="X56" s="390"/>
      <c r="Y56" s="390"/>
      <c r="Z56" s="390"/>
      <c r="AA56" s="390"/>
      <c r="AB56" s="390"/>
      <c r="AC56" s="390"/>
    </row>
    <row r="57" spans="1:29" s="29" customFormat="1" ht="19.5">
      <c r="A57" s="211"/>
      <c r="B57" s="211"/>
      <c r="C57" s="391"/>
      <c r="D57" s="212"/>
      <c r="E57" s="391"/>
      <c r="F57" s="390"/>
      <c r="G57" s="386"/>
      <c r="H57" s="386"/>
      <c r="I57" s="386"/>
      <c r="J57" s="386">
        <f t="shared" si="0"/>
        <v>0</v>
      </c>
      <c r="K57" s="387"/>
      <c r="L57" s="399"/>
      <c r="M57" s="390"/>
      <c r="N57" s="395"/>
      <c r="O57" s="390"/>
      <c r="P57" s="390"/>
      <c r="Q57" s="390"/>
      <c r="R57" s="390"/>
      <c r="S57" s="390"/>
      <c r="T57" s="390"/>
      <c r="U57" s="390"/>
      <c r="V57" s="390"/>
      <c r="W57" s="390"/>
      <c r="X57" s="390"/>
      <c r="Y57" s="390"/>
      <c r="Z57" s="390"/>
      <c r="AA57" s="390"/>
      <c r="AB57" s="390"/>
      <c r="AC57" s="390"/>
    </row>
    <row r="58" spans="1:29" s="29" customFormat="1" ht="19.5">
      <c r="A58" s="211"/>
      <c r="B58" s="211"/>
      <c r="C58" s="391"/>
      <c r="D58" s="212"/>
      <c r="E58" s="391"/>
      <c r="F58" s="390"/>
      <c r="G58" s="386"/>
      <c r="H58" s="386"/>
      <c r="I58" s="386"/>
      <c r="J58" s="386">
        <f t="shared" si="0"/>
        <v>0</v>
      </c>
      <c r="K58" s="387"/>
      <c r="L58" s="399"/>
      <c r="M58" s="390"/>
      <c r="N58" s="395"/>
      <c r="O58" s="390"/>
      <c r="P58" s="390"/>
      <c r="Q58" s="390"/>
      <c r="R58" s="390"/>
      <c r="S58" s="390"/>
      <c r="T58" s="390"/>
      <c r="U58" s="390"/>
      <c r="V58" s="390"/>
      <c r="W58" s="390"/>
      <c r="X58" s="390"/>
      <c r="Y58" s="390"/>
      <c r="Z58" s="390"/>
      <c r="AA58" s="390"/>
      <c r="AB58" s="390"/>
      <c r="AC58" s="390"/>
    </row>
    <row r="59" spans="1:29" s="29" customFormat="1" ht="19.5">
      <c r="A59" s="211"/>
      <c r="B59" s="211"/>
      <c r="C59" s="391"/>
      <c r="D59" s="212"/>
      <c r="E59" s="391"/>
      <c r="F59" s="390"/>
      <c r="G59" s="386"/>
      <c r="H59" s="386"/>
      <c r="I59" s="386"/>
      <c r="J59" s="386">
        <f t="shared" si="0"/>
        <v>0</v>
      </c>
      <c r="K59" s="387"/>
      <c r="L59" s="399"/>
      <c r="M59" s="390"/>
      <c r="N59" s="395"/>
      <c r="O59" s="390"/>
      <c r="P59" s="390"/>
      <c r="Q59" s="390"/>
      <c r="R59" s="390"/>
      <c r="S59" s="390"/>
      <c r="T59" s="390"/>
      <c r="U59" s="390"/>
      <c r="V59" s="390"/>
      <c r="W59" s="390"/>
      <c r="X59" s="390"/>
      <c r="Y59" s="390"/>
      <c r="Z59" s="390"/>
      <c r="AA59" s="390"/>
      <c r="AB59" s="390"/>
      <c r="AC59" s="390"/>
    </row>
    <row r="60" spans="1:29" s="29" customFormat="1" ht="19.5">
      <c r="A60" s="211"/>
      <c r="B60" s="211"/>
      <c r="C60" s="391"/>
      <c r="D60" s="212"/>
      <c r="E60" s="391"/>
      <c r="F60" s="390"/>
      <c r="G60" s="386"/>
      <c r="H60" s="386"/>
      <c r="I60" s="386"/>
      <c r="J60" s="386">
        <f t="shared" si="0"/>
        <v>0</v>
      </c>
      <c r="K60" s="387"/>
      <c r="L60" s="399"/>
      <c r="M60" s="390"/>
      <c r="N60" s="395"/>
      <c r="O60" s="390"/>
      <c r="P60" s="390"/>
      <c r="Q60" s="390"/>
      <c r="R60" s="390"/>
      <c r="S60" s="390"/>
      <c r="T60" s="390"/>
      <c r="U60" s="390"/>
      <c r="V60" s="390"/>
      <c r="W60" s="390"/>
      <c r="X60" s="390"/>
      <c r="Y60" s="390"/>
      <c r="Z60" s="390"/>
      <c r="AA60" s="390"/>
      <c r="AB60" s="390"/>
      <c r="AC60" s="390"/>
    </row>
    <row r="61" spans="1:29" s="29" customFormat="1" ht="19.5">
      <c r="A61" s="211"/>
      <c r="B61" s="211"/>
      <c r="C61" s="391"/>
      <c r="D61" s="212"/>
      <c r="E61" s="391"/>
      <c r="F61" s="390"/>
      <c r="G61" s="386"/>
      <c r="H61" s="386"/>
      <c r="I61" s="386"/>
      <c r="J61" s="386">
        <f t="shared" si="0"/>
        <v>0</v>
      </c>
      <c r="K61" s="387"/>
      <c r="L61" s="399"/>
      <c r="M61" s="390"/>
      <c r="N61" s="395"/>
      <c r="O61" s="390"/>
      <c r="P61" s="390"/>
      <c r="Q61" s="390"/>
      <c r="R61" s="390"/>
      <c r="S61" s="390"/>
      <c r="T61" s="390"/>
      <c r="U61" s="390"/>
      <c r="V61" s="390"/>
      <c r="W61" s="390"/>
      <c r="X61" s="390"/>
      <c r="Y61" s="390"/>
      <c r="Z61" s="390"/>
      <c r="AA61" s="390"/>
      <c r="AB61" s="390"/>
      <c r="AC61" s="390"/>
    </row>
    <row r="62" spans="1:29" s="29" customFormat="1" ht="19.5">
      <c r="A62" s="211"/>
      <c r="B62" s="211"/>
      <c r="C62" s="391"/>
      <c r="D62" s="212"/>
      <c r="E62" s="391"/>
      <c r="F62" s="390"/>
      <c r="G62" s="386"/>
      <c r="H62" s="386"/>
      <c r="I62" s="386"/>
      <c r="J62" s="386">
        <f t="shared" si="0"/>
        <v>0</v>
      </c>
      <c r="K62" s="387"/>
      <c r="L62" s="399"/>
      <c r="M62" s="390"/>
      <c r="N62" s="395"/>
      <c r="O62" s="390"/>
      <c r="P62" s="390"/>
      <c r="Q62" s="390"/>
      <c r="R62" s="390"/>
      <c r="S62" s="390"/>
      <c r="T62" s="390"/>
      <c r="U62" s="390"/>
      <c r="V62" s="390"/>
      <c r="W62" s="390"/>
      <c r="X62" s="390"/>
      <c r="Y62" s="390"/>
      <c r="Z62" s="390"/>
      <c r="AA62" s="390"/>
      <c r="AB62" s="390"/>
      <c r="AC62" s="390"/>
    </row>
    <row r="63" spans="1:29" s="29" customFormat="1" ht="19.5">
      <c r="A63" s="211"/>
      <c r="B63" s="211"/>
      <c r="C63" s="391"/>
      <c r="D63" s="212"/>
      <c r="E63" s="391"/>
      <c r="F63" s="390"/>
      <c r="G63" s="386"/>
      <c r="H63" s="386"/>
      <c r="I63" s="386"/>
      <c r="J63" s="386">
        <f t="shared" si="0"/>
        <v>0</v>
      </c>
      <c r="K63" s="387"/>
      <c r="L63" s="399"/>
      <c r="M63" s="390"/>
      <c r="N63" s="395"/>
      <c r="O63" s="390"/>
      <c r="P63" s="390"/>
      <c r="Q63" s="390"/>
      <c r="R63" s="390"/>
      <c r="S63" s="390"/>
      <c r="T63" s="390"/>
      <c r="U63" s="390"/>
      <c r="V63" s="390"/>
      <c r="W63" s="390"/>
      <c r="X63" s="390"/>
      <c r="Y63" s="390"/>
      <c r="Z63" s="390"/>
      <c r="AA63" s="390"/>
      <c r="AB63" s="390"/>
      <c r="AC63" s="390"/>
    </row>
    <row r="64" spans="1:29" s="29" customFormat="1" ht="19.5">
      <c r="A64" s="211"/>
      <c r="B64" s="211"/>
      <c r="C64" s="391"/>
      <c r="D64" s="212"/>
      <c r="E64" s="391"/>
      <c r="F64" s="390"/>
      <c r="G64" s="386"/>
      <c r="H64" s="386"/>
      <c r="I64" s="386"/>
      <c r="J64" s="386">
        <f t="shared" si="0"/>
        <v>0</v>
      </c>
      <c r="K64" s="387"/>
      <c r="L64" s="399"/>
      <c r="M64" s="390"/>
      <c r="N64" s="395"/>
      <c r="O64" s="390"/>
      <c r="P64" s="390"/>
      <c r="Q64" s="390"/>
      <c r="R64" s="390"/>
      <c r="S64" s="390"/>
      <c r="T64" s="390"/>
      <c r="U64" s="390"/>
      <c r="V64" s="390"/>
      <c r="W64" s="390"/>
      <c r="X64" s="390"/>
      <c r="Y64" s="390"/>
      <c r="Z64" s="390"/>
      <c r="AA64" s="390"/>
      <c r="AB64" s="390"/>
      <c r="AC64" s="390"/>
    </row>
    <row r="65" spans="1:29" s="29" customFormat="1" ht="19.5">
      <c r="A65" s="211"/>
      <c r="B65" s="211"/>
      <c r="C65" s="391"/>
      <c r="D65" s="212"/>
      <c r="E65" s="391"/>
      <c r="F65" s="390"/>
      <c r="G65" s="386"/>
      <c r="H65" s="386"/>
      <c r="I65" s="386"/>
      <c r="J65" s="386">
        <f t="shared" si="0"/>
        <v>0</v>
      </c>
      <c r="K65" s="387"/>
      <c r="L65" s="399"/>
      <c r="M65" s="390"/>
      <c r="N65" s="395"/>
      <c r="O65" s="390"/>
      <c r="P65" s="390"/>
      <c r="Q65" s="390"/>
      <c r="R65" s="390"/>
      <c r="S65" s="390"/>
      <c r="T65" s="390"/>
      <c r="U65" s="390"/>
      <c r="V65" s="390"/>
      <c r="W65" s="390"/>
      <c r="X65" s="390"/>
      <c r="Y65" s="390"/>
      <c r="Z65" s="390"/>
      <c r="AA65" s="390"/>
      <c r="AB65" s="390"/>
      <c r="AC65" s="390"/>
    </row>
    <row r="66" spans="1:29" s="29" customFormat="1" ht="19.5">
      <c r="A66" s="211"/>
      <c r="B66" s="211"/>
      <c r="C66" s="391"/>
      <c r="D66" s="212"/>
      <c r="E66" s="391"/>
      <c r="F66" s="390"/>
      <c r="G66" s="386"/>
      <c r="H66" s="386"/>
      <c r="I66" s="386"/>
      <c r="J66" s="386">
        <f t="shared" si="0"/>
        <v>0</v>
      </c>
      <c r="K66" s="387"/>
      <c r="L66" s="399"/>
      <c r="M66" s="390"/>
      <c r="N66" s="395"/>
      <c r="O66" s="390"/>
      <c r="P66" s="390"/>
      <c r="Q66" s="390"/>
      <c r="R66" s="390"/>
      <c r="S66" s="390"/>
      <c r="T66" s="390"/>
      <c r="U66" s="390"/>
      <c r="V66" s="390"/>
      <c r="W66" s="390"/>
      <c r="X66" s="390"/>
      <c r="Y66" s="390"/>
      <c r="Z66" s="390"/>
      <c r="AA66" s="390"/>
      <c r="AB66" s="390"/>
      <c r="AC66" s="390"/>
    </row>
    <row r="67" spans="1:29" s="29" customFormat="1" ht="19.5">
      <c r="A67" s="211"/>
      <c r="B67" s="211"/>
      <c r="C67" s="391"/>
      <c r="D67" s="212"/>
      <c r="E67" s="391"/>
      <c r="F67" s="390"/>
      <c r="G67" s="386"/>
      <c r="H67" s="386"/>
      <c r="I67" s="386"/>
      <c r="J67" s="386">
        <f t="shared" si="0"/>
        <v>0</v>
      </c>
      <c r="K67" s="387"/>
      <c r="L67" s="399"/>
      <c r="M67" s="390"/>
      <c r="N67" s="395"/>
      <c r="O67" s="390"/>
      <c r="P67" s="390"/>
      <c r="Q67" s="390"/>
      <c r="R67" s="390"/>
      <c r="S67" s="390"/>
      <c r="T67" s="390"/>
      <c r="U67" s="390"/>
      <c r="V67" s="390"/>
      <c r="W67" s="390"/>
      <c r="X67" s="390"/>
      <c r="Y67" s="390"/>
      <c r="Z67" s="390"/>
      <c r="AA67" s="390"/>
      <c r="AB67" s="390"/>
      <c r="AC67" s="390"/>
    </row>
    <row r="68" spans="1:29" s="29" customFormat="1" ht="19.5">
      <c r="A68" s="211"/>
      <c r="B68" s="211"/>
      <c r="C68" s="391"/>
      <c r="D68" s="212"/>
      <c r="E68" s="391"/>
      <c r="F68" s="390"/>
      <c r="G68" s="386"/>
      <c r="H68" s="386"/>
      <c r="I68" s="386"/>
      <c r="J68" s="386">
        <f t="shared" si="0"/>
        <v>0</v>
      </c>
      <c r="K68" s="387"/>
      <c r="L68" s="399"/>
      <c r="M68" s="390"/>
      <c r="N68" s="395"/>
      <c r="O68" s="390"/>
      <c r="P68" s="390"/>
      <c r="Q68" s="390"/>
      <c r="R68" s="390"/>
      <c r="S68" s="390"/>
      <c r="T68" s="390"/>
      <c r="U68" s="390"/>
      <c r="V68" s="390"/>
      <c r="W68" s="390"/>
      <c r="X68" s="390"/>
      <c r="Y68" s="390"/>
      <c r="Z68" s="390"/>
      <c r="AA68" s="390"/>
      <c r="AB68" s="390"/>
      <c r="AC68" s="390"/>
    </row>
    <row r="69" spans="1:29" s="29" customFormat="1" ht="19.5">
      <c r="A69" s="211"/>
      <c r="B69" s="211"/>
      <c r="C69" s="391"/>
      <c r="D69" s="212"/>
      <c r="E69" s="391"/>
      <c r="F69" s="390"/>
      <c r="G69" s="386"/>
      <c r="H69" s="386"/>
      <c r="I69" s="386"/>
      <c r="J69" s="386">
        <f t="shared" si="0"/>
        <v>0</v>
      </c>
      <c r="K69" s="387"/>
      <c r="L69" s="399"/>
      <c r="M69" s="390"/>
      <c r="N69" s="395"/>
      <c r="O69" s="390"/>
      <c r="P69" s="390"/>
      <c r="Q69" s="390"/>
      <c r="R69" s="390"/>
      <c r="S69" s="390"/>
      <c r="T69" s="390"/>
      <c r="U69" s="390"/>
      <c r="V69" s="390"/>
      <c r="W69" s="390"/>
      <c r="X69" s="390"/>
      <c r="Y69" s="390"/>
      <c r="Z69" s="390"/>
      <c r="AA69" s="390"/>
      <c r="AB69" s="390"/>
      <c r="AC69" s="390"/>
    </row>
    <row r="70" spans="1:29" s="29" customFormat="1" ht="19.5">
      <c r="A70" s="211"/>
      <c r="B70" s="211"/>
      <c r="C70" s="391"/>
      <c r="D70" s="212"/>
      <c r="E70" s="391"/>
      <c r="F70" s="390"/>
      <c r="G70" s="386"/>
      <c r="H70" s="386"/>
      <c r="I70" s="386"/>
      <c r="J70" s="386">
        <f t="shared" si="0"/>
        <v>0</v>
      </c>
      <c r="K70" s="387"/>
      <c r="L70" s="399"/>
      <c r="M70" s="390"/>
      <c r="N70" s="395"/>
      <c r="O70" s="390"/>
      <c r="P70" s="390"/>
      <c r="Q70" s="390"/>
      <c r="R70" s="390"/>
      <c r="S70" s="390"/>
      <c r="T70" s="390"/>
      <c r="U70" s="390"/>
      <c r="V70" s="390"/>
      <c r="W70" s="390"/>
      <c r="X70" s="390"/>
      <c r="Y70" s="390"/>
      <c r="Z70" s="390"/>
      <c r="AA70" s="390"/>
      <c r="AB70" s="390"/>
      <c r="AC70" s="390"/>
    </row>
    <row r="71" spans="1:29" s="29" customFormat="1" ht="19.5">
      <c r="A71" s="211"/>
      <c r="B71" s="211"/>
      <c r="C71" s="391"/>
      <c r="D71" s="212"/>
      <c r="E71" s="391"/>
      <c r="F71" s="390"/>
      <c r="G71" s="386"/>
      <c r="H71" s="386"/>
      <c r="I71" s="386"/>
      <c r="J71" s="386">
        <f t="shared" si="0"/>
        <v>0</v>
      </c>
      <c r="K71" s="387"/>
      <c r="L71" s="399"/>
      <c r="M71" s="390"/>
      <c r="N71" s="395"/>
      <c r="O71" s="390"/>
      <c r="P71" s="390"/>
      <c r="Q71" s="390"/>
      <c r="R71" s="390"/>
      <c r="S71" s="390"/>
      <c r="T71" s="390"/>
      <c r="U71" s="390"/>
      <c r="V71" s="390"/>
      <c r="W71" s="390"/>
      <c r="X71" s="390"/>
      <c r="Y71" s="390"/>
      <c r="Z71" s="390"/>
      <c r="AA71" s="390"/>
      <c r="AB71" s="390"/>
      <c r="AC71" s="390"/>
    </row>
    <row r="72" spans="1:29" s="29" customFormat="1" ht="19.5">
      <c r="A72" s="211"/>
      <c r="B72" s="211"/>
      <c r="C72" s="391"/>
      <c r="D72" s="212"/>
      <c r="E72" s="391"/>
      <c r="F72" s="390"/>
      <c r="G72" s="386"/>
      <c r="H72" s="386"/>
      <c r="I72" s="386"/>
      <c r="J72" s="386">
        <f t="shared" si="0"/>
        <v>0</v>
      </c>
      <c r="K72" s="387"/>
      <c r="L72" s="399"/>
      <c r="M72" s="390"/>
      <c r="N72" s="395"/>
      <c r="O72" s="390"/>
      <c r="P72" s="390"/>
      <c r="Q72" s="390"/>
      <c r="R72" s="390"/>
      <c r="S72" s="390"/>
      <c r="T72" s="390"/>
      <c r="U72" s="390"/>
      <c r="V72" s="390"/>
      <c r="W72" s="390"/>
      <c r="X72" s="390"/>
      <c r="Y72" s="390"/>
      <c r="Z72" s="390"/>
      <c r="AA72" s="390"/>
      <c r="AB72" s="390"/>
      <c r="AC72" s="390"/>
    </row>
    <row r="73" spans="1:29" s="29" customFormat="1" ht="19.5">
      <c r="A73" s="211"/>
      <c r="B73" s="211"/>
      <c r="C73" s="391"/>
      <c r="D73" s="212"/>
      <c r="E73" s="391"/>
      <c r="F73" s="390"/>
      <c r="G73" s="386"/>
      <c r="H73" s="386"/>
      <c r="I73" s="386"/>
      <c r="J73" s="386">
        <f t="shared" si="0"/>
        <v>0</v>
      </c>
      <c r="K73" s="387"/>
      <c r="L73" s="399"/>
      <c r="M73" s="390"/>
      <c r="N73" s="395"/>
      <c r="O73" s="390"/>
      <c r="P73" s="390"/>
      <c r="Q73" s="390"/>
      <c r="R73" s="390"/>
      <c r="S73" s="390"/>
      <c r="T73" s="390"/>
      <c r="U73" s="390"/>
      <c r="V73" s="390"/>
      <c r="W73" s="390"/>
      <c r="X73" s="390"/>
      <c r="Y73" s="390"/>
      <c r="Z73" s="390"/>
      <c r="AA73" s="390"/>
      <c r="AB73" s="390"/>
      <c r="AC73" s="390"/>
    </row>
    <row r="74" spans="1:29" s="29" customFormat="1" ht="19.5">
      <c r="A74" s="211"/>
      <c r="B74" s="211"/>
      <c r="C74" s="391"/>
      <c r="D74" s="212"/>
      <c r="E74" s="391"/>
      <c r="F74" s="390"/>
      <c r="G74" s="386"/>
      <c r="H74" s="386"/>
      <c r="I74" s="386"/>
      <c r="J74" s="386">
        <f t="shared" si="0"/>
        <v>0</v>
      </c>
      <c r="K74" s="387"/>
      <c r="L74" s="399"/>
      <c r="M74" s="390"/>
      <c r="N74" s="395"/>
      <c r="O74" s="390"/>
      <c r="P74" s="390"/>
      <c r="Q74" s="390"/>
      <c r="R74" s="390"/>
      <c r="S74" s="390"/>
      <c r="T74" s="390"/>
      <c r="U74" s="390"/>
      <c r="V74" s="390"/>
      <c r="W74" s="390"/>
      <c r="X74" s="390"/>
      <c r="Y74" s="390"/>
      <c r="Z74" s="390"/>
      <c r="AA74" s="390"/>
      <c r="AB74" s="390"/>
      <c r="AC74" s="390"/>
    </row>
    <row r="75" spans="1:29" s="29" customFormat="1" ht="19.5">
      <c r="A75" s="211"/>
      <c r="B75" s="211"/>
      <c r="C75" s="391"/>
      <c r="D75" s="212"/>
      <c r="E75" s="391"/>
      <c r="F75" s="390"/>
      <c r="G75" s="386"/>
      <c r="H75" s="386"/>
      <c r="I75" s="386"/>
      <c r="J75" s="386">
        <f t="shared" si="0"/>
        <v>0</v>
      </c>
      <c r="K75" s="387"/>
      <c r="L75" s="399"/>
      <c r="M75" s="390"/>
      <c r="N75" s="395"/>
      <c r="O75" s="390"/>
      <c r="P75" s="390"/>
      <c r="Q75" s="390"/>
      <c r="R75" s="390"/>
      <c r="S75" s="390"/>
      <c r="T75" s="390"/>
      <c r="U75" s="390"/>
      <c r="V75" s="390"/>
      <c r="W75" s="390"/>
      <c r="X75" s="390"/>
      <c r="Y75" s="390"/>
      <c r="Z75" s="390"/>
      <c r="AA75" s="390"/>
      <c r="AB75" s="390"/>
      <c r="AC75" s="390"/>
    </row>
    <row r="76" spans="1:29" s="29" customFormat="1" ht="19.5">
      <c r="A76" s="211"/>
      <c r="B76" s="211"/>
      <c r="C76" s="391"/>
      <c r="D76" s="212"/>
      <c r="E76" s="391"/>
      <c r="F76" s="390"/>
      <c r="G76" s="386"/>
      <c r="H76" s="386"/>
      <c r="I76" s="386"/>
      <c r="J76" s="386">
        <f t="shared" si="0"/>
        <v>0</v>
      </c>
      <c r="K76" s="387"/>
      <c r="L76" s="399"/>
      <c r="M76" s="390"/>
      <c r="N76" s="395"/>
      <c r="O76" s="390"/>
      <c r="P76" s="390"/>
      <c r="Q76" s="390"/>
      <c r="R76" s="390"/>
      <c r="S76" s="390"/>
      <c r="T76" s="390"/>
      <c r="U76" s="390"/>
      <c r="V76" s="390"/>
      <c r="W76" s="390"/>
      <c r="X76" s="390"/>
      <c r="Y76" s="390"/>
      <c r="Z76" s="390"/>
      <c r="AA76" s="390"/>
      <c r="AB76" s="390"/>
      <c r="AC76" s="390"/>
    </row>
    <row r="77" spans="1:29" s="29" customFormat="1" ht="19.5">
      <c r="A77" s="211"/>
      <c r="B77" s="211"/>
      <c r="C77" s="391"/>
      <c r="D77" s="212"/>
      <c r="E77" s="391"/>
      <c r="F77" s="390"/>
      <c r="G77" s="386"/>
      <c r="H77" s="386"/>
      <c r="I77" s="386"/>
      <c r="J77" s="386">
        <f t="shared" si="0"/>
        <v>0</v>
      </c>
      <c r="K77" s="387"/>
      <c r="L77" s="399"/>
      <c r="M77" s="390"/>
      <c r="N77" s="395"/>
      <c r="O77" s="390"/>
      <c r="P77" s="390"/>
      <c r="Q77" s="390"/>
      <c r="R77" s="390"/>
      <c r="S77" s="390"/>
      <c r="T77" s="390"/>
      <c r="U77" s="390"/>
      <c r="V77" s="390"/>
      <c r="W77" s="390"/>
      <c r="X77" s="390"/>
      <c r="Y77" s="390"/>
      <c r="Z77" s="390"/>
      <c r="AA77" s="390"/>
      <c r="AB77" s="390"/>
      <c r="AC77" s="390"/>
    </row>
    <row r="78" spans="1:29" s="29" customFormat="1" ht="19.5">
      <c r="A78" s="211"/>
      <c r="B78" s="211"/>
      <c r="C78" s="391"/>
      <c r="D78" s="212"/>
      <c r="E78" s="391"/>
      <c r="F78" s="390"/>
      <c r="G78" s="386"/>
      <c r="H78" s="386"/>
      <c r="I78" s="386"/>
      <c r="J78" s="386">
        <f t="shared" si="0"/>
        <v>0</v>
      </c>
      <c r="K78" s="387"/>
      <c r="L78" s="399"/>
      <c r="M78" s="390"/>
      <c r="N78" s="395"/>
      <c r="O78" s="390"/>
      <c r="P78" s="390"/>
      <c r="Q78" s="390"/>
      <c r="R78" s="390"/>
      <c r="S78" s="390"/>
      <c r="T78" s="390"/>
      <c r="U78" s="390"/>
      <c r="V78" s="390"/>
      <c r="W78" s="390"/>
      <c r="X78" s="390"/>
      <c r="Y78" s="390"/>
      <c r="Z78" s="390"/>
      <c r="AA78" s="390"/>
      <c r="AB78" s="390"/>
      <c r="AC78" s="390"/>
    </row>
    <row r="79" spans="1:29" s="29" customFormat="1" ht="19.5">
      <c r="A79" s="211"/>
      <c r="B79" s="211"/>
      <c r="C79" s="391"/>
      <c r="D79" s="212"/>
      <c r="E79" s="391"/>
      <c r="F79" s="390"/>
      <c r="G79" s="386"/>
      <c r="H79" s="386"/>
      <c r="I79" s="386"/>
      <c r="J79" s="386">
        <f t="shared" si="0"/>
        <v>0</v>
      </c>
      <c r="K79" s="387"/>
      <c r="L79" s="399"/>
      <c r="M79" s="390"/>
      <c r="N79" s="395"/>
      <c r="O79" s="390"/>
      <c r="P79" s="390"/>
      <c r="Q79" s="390"/>
      <c r="R79" s="390"/>
      <c r="S79" s="390"/>
      <c r="T79" s="390"/>
      <c r="U79" s="390"/>
      <c r="V79" s="390"/>
      <c r="W79" s="390"/>
      <c r="X79" s="390"/>
      <c r="Y79" s="390"/>
      <c r="Z79" s="390"/>
      <c r="AA79" s="390"/>
      <c r="AB79" s="390"/>
      <c r="AC79" s="390"/>
    </row>
    <row r="80" spans="1:29" s="29" customFormat="1" ht="19.5">
      <c r="A80" s="211"/>
      <c r="B80" s="211"/>
      <c r="C80" s="391"/>
      <c r="D80" s="212"/>
      <c r="E80" s="391"/>
      <c r="F80" s="390"/>
      <c r="G80" s="386"/>
      <c r="H80" s="386"/>
      <c r="I80" s="386"/>
      <c r="J80" s="386">
        <f t="shared" si="0"/>
        <v>0</v>
      </c>
      <c r="K80" s="387"/>
      <c r="L80" s="399"/>
      <c r="M80" s="390"/>
      <c r="N80" s="395"/>
      <c r="O80" s="390"/>
      <c r="P80" s="390"/>
      <c r="Q80" s="390"/>
      <c r="R80" s="390"/>
      <c r="S80" s="390"/>
      <c r="T80" s="390"/>
      <c r="U80" s="390"/>
      <c r="V80" s="390"/>
      <c r="W80" s="390"/>
      <c r="X80" s="390"/>
      <c r="Y80" s="390"/>
      <c r="Z80" s="390"/>
      <c r="AA80" s="390"/>
      <c r="AB80" s="390"/>
      <c r="AC80" s="390"/>
    </row>
    <row r="81" spans="1:29" s="29" customFormat="1" ht="19.5">
      <c r="A81" s="211"/>
      <c r="B81" s="211"/>
      <c r="C81" s="391"/>
      <c r="D81" s="212"/>
      <c r="E81" s="391"/>
      <c r="F81" s="390"/>
      <c r="G81" s="386"/>
      <c r="H81" s="386"/>
      <c r="I81" s="386"/>
      <c r="J81" s="386">
        <f t="shared" si="0"/>
        <v>0</v>
      </c>
      <c r="K81" s="387"/>
      <c r="L81" s="399"/>
      <c r="M81" s="390"/>
      <c r="N81" s="395"/>
      <c r="O81" s="390"/>
      <c r="P81" s="390"/>
      <c r="Q81" s="390"/>
      <c r="R81" s="390"/>
      <c r="S81" s="390"/>
      <c r="T81" s="390"/>
      <c r="U81" s="390"/>
      <c r="V81" s="390"/>
      <c r="W81" s="390"/>
      <c r="X81" s="390"/>
      <c r="Y81" s="390"/>
      <c r="Z81" s="390"/>
      <c r="AA81" s="390"/>
      <c r="AB81" s="390"/>
      <c r="AC81" s="390"/>
    </row>
    <row r="82" spans="1:29" s="29" customFormat="1" ht="19.5">
      <c r="A82" s="211"/>
      <c r="B82" s="211"/>
      <c r="C82" s="391"/>
      <c r="D82" s="212"/>
      <c r="E82" s="391"/>
      <c r="F82" s="390"/>
      <c r="G82" s="386"/>
      <c r="H82" s="386"/>
      <c r="I82" s="386"/>
      <c r="J82" s="386">
        <f t="shared" si="0"/>
        <v>0</v>
      </c>
      <c r="K82" s="387"/>
      <c r="L82" s="399"/>
      <c r="M82" s="390"/>
      <c r="N82" s="395"/>
      <c r="O82" s="390"/>
      <c r="P82" s="390"/>
      <c r="Q82" s="390"/>
      <c r="R82" s="390"/>
      <c r="S82" s="390"/>
      <c r="T82" s="390"/>
      <c r="U82" s="390"/>
      <c r="V82" s="390"/>
      <c r="W82" s="390"/>
      <c r="X82" s="390"/>
      <c r="Y82" s="390"/>
      <c r="Z82" s="390"/>
      <c r="AA82" s="390"/>
      <c r="AB82" s="390"/>
      <c r="AC82" s="390"/>
    </row>
    <row r="83" spans="1:29" s="29" customFormat="1" ht="19.5">
      <c r="A83" s="211"/>
      <c r="B83" s="211"/>
      <c r="C83" s="391"/>
      <c r="D83" s="212"/>
      <c r="E83" s="391"/>
      <c r="F83" s="390"/>
      <c r="G83" s="386"/>
      <c r="H83" s="386"/>
      <c r="I83" s="386"/>
      <c r="J83" s="386">
        <f t="shared" si="0"/>
        <v>0</v>
      </c>
      <c r="K83" s="387"/>
      <c r="L83" s="399"/>
      <c r="M83" s="390"/>
      <c r="N83" s="395"/>
      <c r="O83" s="390"/>
      <c r="P83" s="390"/>
      <c r="Q83" s="390"/>
      <c r="R83" s="390"/>
      <c r="S83" s="390"/>
      <c r="T83" s="390"/>
      <c r="U83" s="390"/>
      <c r="V83" s="390"/>
      <c r="W83" s="390"/>
      <c r="X83" s="390"/>
      <c r="Y83" s="390"/>
      <c r="Z83" s="390"/>
      <c r="AA83" s="390"/>
      <c r="AB83" s="390"/>
      <c r="AC83" s="390"/>
    </row>
    <row r="84" spans="1:29" s="29" customFormat="1" ht="19.5">
      <c r="A84" s="211"/>
      <c r="B84" s="211"/>
      <c r="C84" s="391"/>
      <c r="D84" s="212"/>
      <c r="E84" s="391"/>
      <c r="F84" s="390"/>
      <c r="G84" s="386"/>
      <c r="H84" s="386"/>
      <c r="I84" s="386"/>
      <c r="J84" s="386">
        <f t="shared" si="0"/>
        <v>0</v>
      </c>
      <c r="K84" s="387"/>
      <c r="L84" s="399"/>
      <c r="M84" s="390"/>
      <c r="N84" s="395"/>
      <c r="O84" s="390"/>
      <c r="P84" s="390"/>
      <c r="Q84" s="390"/>
      <c r="R84" s="390"/>
      <c r="S84" s="390"/>
      <c r="T84" s="390"/>
      <c r="U84" s="390"/>
      <c r="V84" s="390"/>
      <c r="W84" s="390"/>
      <c r="X84" s="390"/>
      <c r="Y84" s="390"/>
      <c r="Z84" s="390"/>
      <c r="AA84" s="390"/>
      <c r="AB84" s="390"/>
      <c r="AC84" s="390"/>
    </row>
    <row r="85" spans="1:29" s="29" customFormat="1" ht="19.5">
      <c r="A85" s="211"/>
      <c r="B85" s="211"/>
      <c r="C85" s="391"/>
      <c r="D85" s="212"/>
      <c r="E85" s="391"/>
      <c r="F85" s="390"/>
      <c r="G85" s="386"/>
      <c r="H85" s="386"/>
      <c r="I85" s="386"/>
      <c r="J85" s="386">
        <f t="shared" si="0"/>
        <v>0</v>
      </c>
      <c r="K85" s="387"/>
      <c r="L85" s="399"/>
      <c r="M85" s="390"/>
      <c r="N85" s="395"/>
      <c r="O85" s="390"/>
      <c r="P85" s="390"/>
      <c r="Q85" s="390"/>
      <c r="R85" s="390"/>
      <c r="S85" s="390"/>
      <c r="T85" s="390"/>
      <c r="U85" s="390"/>
      <c r="V85" s="390"/>
      <c r="W85" s="390"/>
      <c r="X85" s="390"/>
      <c r="Y85" s="390"/>
      <c r="Z85" s="390"/>
      <c r="AA85" s="390"/>
      <c r="AB85" s="390"/>
      <c r="AC85" s="390"/>
    </row>
    <row r="86" spans="1:29" s="29" customFormat="1" ht="19.5">
      <c r="A86" s="211"/>
      <c r="B86" s="211"/>
      <c r="C86" s="391"/>
      <c r="D86" s="212"/>
      <c r="E86" s="391"/>
      <c r="F86" s="390"/>
      <c r="G86" s="386"/>
      <c r="H86" s="386"/>
      <c r="I86" s="386"/>
      <c r="J86" s="386">
        <f t="shared" si="0"/>
        <v>0</v>
      </c>
      <c r="K86" s="387"/>
      <c r="L86" s="399"/>
      <c r="M86" s="390"/>
      <c r="N86" s="395"/>
      <c r="O86" s="390"/>
      <c r="P86" s="390"/>
      <c r="Q86" s="390"/>
      <c r="R86" s="390"/>
      <c r="S86" s="390"/>
      <c r="T86" s="390"/>
      <c r="U86" s="390"/>
      <c r="V86" s="390"/>
      <c r="W86" s="390"/>
      <c r="X86" s="390"/>
      <c r="Y86" s="390"/>
      <c r="Z86" s="390"/>
      <c r="AA86" s="390"/>
      <c r="AB86" s="390"/>
      <c r="AC86" s="390"/>
    </row>
    <row r="87" spans="1:29" s="29" customFormat="1" ht="19.5">
      <c r="A87" s="211"/>
      <c r="B87" s="211"/>
      <c r="C87" s="391"/>
      <c r="D87" s="212"/>
      <c r="E87" s="391"/>
      <c r="F87" s="390"/>
      <c r="G87" s="386"/>
      <c r="H87" s="386"/>
      <c r="I87" s="386"/>
      <c r="J87" s="386">
        <f t="shared" si="0"/>
        <v>0</v>
      </c>
      <c r="K87" s="387"/>
      <c r="L87" s="399"/>
      <c r="M87" s="390"/>
      <c r="N87" s="395"/>
      <c r="O87" s="390"/>
      <c r="P87" s="390"/>
      <c r="Q87" s="390"/>
      <c r="R87" s="390"/>
      <c r="S87" s="390"/>
      <c r="T87" s="390"/>
      <c r="U87" s="390"/>
      <c r="V87" s="390"/>
      <c r="W87" s="390"/>
      <c r="X87" s="390"/>
      <c r="Y87" s="390"/>
      <c r="Z87" s="390"/>
      <c r="AA87" s="390"/>
      <c r="AB87" s="390"/>
      <c r="AC87" s="390"/>
    </row>
    <row r="88" spans="1:29" s="29" customFormat="1" ht="19.5">
      <c r="A88" s="211"/>
      <c r="B88" s="211"/>
      <c r="C88" s="391"/>
      <c r="D88" s="212"/>
      <c r="E88" s="391"/>
      <c r="F88" s="390"/>
      <c r="G88" s="386"/>
      <c r="H88" s="386"/>
      <c r="I88" s="386"/>
      <c r="J88" s="386">
        <f t="shared" si="0"/>
        <v>0</v>
      </c>
      <c r="K88" s="387"/>
      <c r="L88" s="399"/>
      <c r="M88" s="390"/>
      <c r="N88" s="395"/>
      <c r="O88" s="390"/>
      <c r="P88" s="390"/>
      <c r="Q88" s="390"/>
      <c r="R88" s="390"/>
      <c r="S88" s="390"/>
      <c r="T88" s="390"/>
      <c r="U88" s="390"/>
      <c r="V88" s="390"/>
      <c r="W88" s="390"/>
      <c r="X88" s="390"/>
      <c r="Y88" s="390"/>
      <c r="Z88" s="390"/>
      <c r="AA88" s="390"/>
      <c r="AB88" s="390"/>
      <c r="AC88" s="390"/>
    </row>
    <row r="89" spans="1:29" s="29" customFormat="1" ht="19.5">
      <c r="A89" s="211"/>
      <c r="B89" s="211"/>
      <c r="C89" s="391"/>
      <c r="D89" s="212"/>
      <c r="E89" s="391"/>
      <c r="F89" s="390"/>
      <c r="G89" s="386"/>
      <c r="H89" s="386"/>
      <c r="I89" s="386"/>
      <c r="J89" s="386">
        <f t="shared" si="0"/>
        <v>0</v>
      </c>
      <c r="K89" s="387"/>
      <c r="L89" s="399"/>
      <c r="M89" s="390"/>
      <c r="N89" s="395"/>
      <c r="O89" s="390"/>
      <c r="P89" s="390"/>
      <c r="Q89" s="390"/>
      <c r="R89" s="390"/>
      <c r="S89" s="390"/>
      <c r="T89" s="390"/>
      <c r="U89" s="390"/>
      <c r="V89" s="390"/>
      <c r="W89" s="390"/>
      <c r="X89" s="390"/>
      <c r="Y89" s="390"/>
      <c r="Z89" s="390"/>
      <c r="AA89" s="390"/>
      <c r="AB89" s="390"/>
      <c r="AC89" s="390"/>
    </row>
    <row r="90" spans="1:29" s="29" customFormat="1" ht="19.5">
      <c r="A90" s="211"/>
      <c r="B90" s="211"/>
      <c r="C90" s="391"/>
      <c r="D90" s="212"/>
      <c r="E90" s="391"/>
      <c r="F90" s="390"/>
      <c r="G90" s="386"/>
      <c r="H90" s="386"/>
      <c r="I90" s="386"/>
      <c r="J90" s="386">
        <f t="shared" si="0"/>
        <v>0</v>
      </c>
      <c r="K90" s="387"/>
      <c r="L90" s="399"/>
      <c r="M90" s="390"/>
      <c r="N90" s="395"/>
      <c r="O90" s="390"/>
      <c r="P90" s="390"/>
      <c r="Q90" s="390"/>
      <c r="R90" s="390"/>
      <c r="S90" s="390"/>
      <c r="T90" s="390"/>
      <c r="U90" s="390"/>
      <c r="V90" s="390"/>
      <c r="W90" s="390"/>
      <c r="X90" s="390"/>
      <c r="Y90" s="390"/>
      <c r="Z90" s="390"/>
      <c r="AA90" s="390"/>
      <c r="AB90" s="390"/>
      <c r="AC90" s="390"/>
    </row>
    <row r="91" spans="1:29" s="29" customFormat="1" ht="19.5">
      <c r="A91" s="211"/>
      <c r="B91" s="211"/>
      <c r="C91" s="391"/>
      <c r="D91" s="212"/>
      <c r="E91" s="391"/>
      <c r="F91" s="390"/>
      <c r="G91" s="386"/>
      <c r="H91" s="386"/>
      <c r="I91" s="386"/>
      <c r="J91" s="386">
        <f t="shared" si="0"/>
        <v>0</v>
      </c>
      <c r="K91" s="387"/>
      <c r="L91" s="399"/>
      <c r="M91" s="390"/>
      <c r="N91" s="395"/>
      <c r="O91" s="390"/>
      <c r="P91" s="390"/>
      <c r="Q91" s="390"/>
      <c r="R91" s="390"/>
      <c r="S91" s="390"/>
      <c r="T91" s="390"/>
      <c r="U91" s="390"/>
      <c r="V91" s="390"/>
      <c r="W91" s="390"/>
      <c r="X91" s="390"/>
      <c r="Y91" s="390"/>
      <c r="Z91" s="390"/>
      <c r="AA91" s="390"/>
      <c r="AB91" s="390"/>
      <c r="AC91" s="390"/>
    </row>
    <row r="92" spans="1:29" s="29" customFormat="1" ht="19.5">
      <c r="A92" s="211"/>
      <c r="B92" s="211"/>
      <c r="C92" s="391"/>
      <c r="D92" s="212"/>
      <c r="E92" s="391"/>
      <c r="F92" s="390"/>
      <c r="G92" s="386"/>
      <c r="H92" s="386"/>
      <c r="I92" s="386"/>
      <c r="J92" s="386">
        <f t="shared" si="0"/>
        <v>0</v>
      </c>
      <c r="K92" s="387"/>
      <c r="L92" s="399"/>
      <c r="M92" s="390"/>
      <c r="N92" s="395"/>
      <c r="O92" s="390"/>
      <c r="P92" s="390"/>
      <c r="Q92" s="390"/>
      <c r="R92" s="390"/>
      <c r="S92" s="390"/>
      <c r="T92" s="390"/>
      <c r="U92" s="390"/>
      <c r="V92" s="390"/>
      <c r="W92" s="390"/>
      <c r="X92" s="390"/>
      <c r="Y92" s="390"/>
      <c r="Z92" s="390"/>
      <c r="AA92" s="390"/>
      <c r="AB92" s="390"/>
      <c r="AC92" s="390"/>
    </row>
    <row r="93" spans="1:29" s="29" customFormat="1" ht="19.5">
      <c r="A93" s="211"/>
      <c r="B93" s="211"/>
      <c r="C93" s="391"/>
      <c r="D93" s="212"/>
      <c r="E93" s="391"/>
      <c r="F93" s="390"/>
      <c r="G93" s="386"/>
      <c r="H93" s="386"/>
      <c r="I93" s="386"/>
      <c r="J93" s="386">
        <f t="shared" si="0"/>
        <v>0</v>
      </c>
      <c r="K93" s="387"/>
      <c r="L93" s="399"/>
      <c r="M93" s="390"/>
      <c r="N93" s="395"/>
      <c r="O93" s="390"/>
      <c r="P93" s="390"/>
      <c r="Q93" s="390"/>
      <c r="R93" s="390"/>
      <c r="S93" s="390"/>
      <c r="T93" s="390"/>
      <c r="U93" s="390"/>
      <c r="V93" s="390"/>
      <c r="W93" s="390"/>
      <c r="X93" s="390"/>
      <c r="Y93" s="390"/>
      <c r="Z93" s="390"/>
      <c r="AA93" s="390"/>
      <c r="AB93" s="390"/>
      <c r="AC93" s="390"/>
    </row>
    <row r="94" spans="1:29" s="29" customFormat="1" ht="19.5">
      <c r="A94" s="211"/>
      <c r="B94" s="211"/>
      <c r="C94" s="391"/>
      <c r="D94" s="212"/>
      <c r="E94" s="391"/>
      <c r="F94" s="390"/>
      <c r="G94" s="386"/>
      <c r="H94" s="386"/>
      <c r="I94" s="386"/>
      <c r="J94" s="386">
        <f t="shared" si="0"/>
        <v>0</v>
      </c>
      <c r="K94" s="387"/>
      <c r="L94" s="399"/>
      <c r="M94" s="390"/>
      <c r="N94" s="395"/>
      <c r="O94" s="390"/>
      <c r="P94" s="390"/>
      <c r="Q94" s="390"/>
      <c r="R94" s="390"/>
      <c r="S94" s="390"/>
      <c r="T94" s="390"/>
      <c r="U94" s="390"/>
      <c r="V94" s="390"/>
      <c r="W94" s="390"/>
      <c r="X94" s="390"/>
      <c r="Y94" s="390"/>
      <c r="Z94" s="390"/>
      <c r="AA94" s="390"/>
      <c r="AB94" s="390"/>
      <c r="AC94" s="390"/>
    </row>
    <row r="95" spans="1:29" s="29" customFormat="1" ht="19.5">
      <c r="A95" s="211"/>
      <c r="B95" s="211"/>
      <c r="C95" s="391"/>
      <c r="D95" s="212"/>
      <c r="E95" s="391"/>
      <c r="F95" s="390"/>
      <c r="G95" s="386"/>
      <c r="H95" s="386"/>
      <c r="I95" s="386"/>
      <c r="J95" s="386">
        <f t="shared" si="0"/>
        <v>0</v>
      </c>
      <c r="K95" s="387"/>
      <c r="L95" s="399"/>
      <c r="M95" s="390"/>
      <c r="N95" s="395"/>
      <c r="O95" s="390"/>
      <c r="P95" s="390"/>
      <c r="Q95" s="390"/>
      <c r="R95" s="390"/>
      <c r="S95" s="390"/>
      <c r="T95" s="390"/>
      <c r="U95" s="390"/>
      <c r="V95" s="390"/>
      <c r="W95" s="390"/>
      <c r="X95" s="390"/>
      <c r="Y95" s="390"/>
      <c r="Z95" s="390"/>
      <c r="AA95" s="390"/>
      <c r="AB95" s="390"/>
      <c r="AC95" s="390"/>
    </row>
    <row r="96" spans="1:29" s="29" customFormat="1" ht="19.5">
      <c r="A96" s="211"/>
      <c r="B96" s="211"/>
      <c r="C96" s="391"/>
      <c r="D96" s="212"/>
      <c r="E96" s="391"/>
      <c r="F96" s="390"/>
      <c r="G96" s="386"/>
      <c r="H96" s="386"/>
      <c r="I96" s="386"/>
      <c r="J96" s="386">
        <f t="shared" si="0"/>
        <v>0</v>
      </c>
      <c r="K96" s="387"/>
      <c r="L96" s="399"/>
      <c r="M96" s="390"/>
      <c r="N96" s="395"/>
      <c r="O96" s="390"/>
      <c r="P96" s="390"/>
      <c r="Q96" s="390"/>
      <c r="R96" s="390"/>
      <c r="S96" s="390"/>
      <c r="T96" s="390"/>
      <c r="U96" s="390"/>
      <c r="V96" s="390"/>
      <c r="W96" s="390"/>
      <c r="X96" s="390"/>
      <c r="Y96" s="390"/>
      <c r="Z96" s="390"/>
      <c r="AA96" s="390"/>
      <c r="AB96" s="390"/>
      <c r="AC96" s="390"/>
    </row>
    <row r="97" spans="1:29" s="29" customFormat="1" ht="19.5">
      <c r="A97" s="211"/>
      <c r="B97" s="211"/>
      <c r="C97" s="391"/>
      <c r="D97" s="212"/>
      <c r="E97" s="391"/>
      <c r="F97" s="390"/>
      <c r="G97" s="386"/>
      <c r="H97" s="386"/>
      <c r="I97" s="386"/>
      <c r="J97" s="386">
        <f t="shared" si="0"/>
        <v>0</v>
      </c>
      <c r="K97" s="387"/>
      <c r="L97" s="399"/>
      <c r="M97" s="390"/>
      <c r="N97" s="395"/>
      <c r="O97" s="390"/>
      <c r="P97" s="390"/>
      <c r="Q97" s="390"/>
      <c r="R97" s="390"/>
      <c r="S97" s="390"/>
      <c r="T97" s="390"/>
      <c r="U97" s="390"/>
      <c r="V97" s="390"/>
      <c r="W97" s="390"/>
      <c r="X97" s="390"/>
      <c r="Y97" s="390"/>
      <c r="Z97" s="390"/>
      <c r="AA97" s="390"/>
      <c r="AB97" s="390"/>
      <c r="AC97" s="390"/>
    </row>
    <row r="98" spans="1:29" s="29" customFormat="1" ht="19.5">
      <c r="A98" s="211"/>
      <c r="B98" s="211"/>
      <c r="C98" s="391"/>
      <c r="D98" s="212"/>
      <c r="E98" s="391"/>
      <c r="F98" s="390"/>
      <c r="G98" s="386"/>
      <c r="H98" s="386"/>
      <c r="I98" s="386"/>
      <c r="J98" s="386">
        <f t="shared" si="0"/>
        <v>0</v>
      </c>
      <c r="K98" s="387"/>
      <c r="L98" s="399"/>
      <c r="M98" s="390"/>
      <c r="N98" s="395"/>
      <c r="O98" s="390"/>
      <c r="P98" s="390"/>
      <c r="Q98" s="390"/>
      <c r="R98" s="390"/>
      <c r="S98" s="390"/>
      <c r="T98" s="390"/>
      <c r="U98" s="390"/>
      <c r="V98" s="390"/>
      <c r="W98" s="390"/>
      <c r="X98" s="390"/>
      <c r="Y98" s="390"/>
      <c r="Z98" s="390"/>
      <c r="AA98" s="390"/>
      <c r="AB98" s="390"/>
      <c r="AC98" s="390"/>
    </row>
    <row r="99" spans="1:29" s="29" customFormat="1" ht="19.5">
      <c r="A99" s="211"/>
      <c r="B99" s="211"/>
      <c r="C99" s="391"/>
      <c r="D99" s="212"/>
      <c r="E99" s="391"/>
      <c r="F99" s="390"/>
      <c r="G99" s="386"/>
      <c r="H99" s="386"/>
      <c r="I99" s="386"/>
      <c r="J99" s="386">
        <f t="shared" si="0"/>
        <v>0</v>
      </c>
      <c r="K99" s="387"/>
      <c r="L99" s="399"/>
      <c r="M99" s="390"/>
      <c r="N99" s="395"/>
      <c r="O99" s="390"/>
      <c r="P99" s="390"/>
      <c r="Q99" s="390"/>
      <c r="R99" s="390"/>
      <c r="S99" s="390"/>
      <c r="T99" s="390"/>
      <c r="U99" s="390"/>
      <c r="V99" s="390"/>
      <c r="W99" s="390"/>
      <c r="X99" s="390"/>
      <c r="Y99" s="390"/>
      <c r="Z99" s="390"/>
      <c r="AA99" s="390"/>
      <c r="AB99" s="390"/>
      <c r="AC99" s="390"/>
    </row>
    <row r="100" spans="1:29" s="29" customFormat="1" ht="19.5">
      <c r="A100" s="211"/>
      <c r="B100" s="211"/>
      <c r="C100" s="391"/>
      <c r="D100" s="212"/>
      <c r="E100" s="391"/>
      <c r="F100" s="390"/>
      <c r="G100" s="386"/>
      <c r="H100" s="386"/>
      <c r="I100" s="386"/>
      <c r="J100" s="386">
        <f t="shared" si="0"/>
        <v>0</v>
      </c>
      <c r="K100" s="387"/>
      <c r="L100" s="399"/>
      <c r="M100" s="390"/>
      <c r="N100" s="395"/>
      <c r="O100" s="390"/>
      <c r="P100" s="390"/>
      <c r="Q100" s="390"/>
      <c r="R100" s="390"/>
      <c r="S100" s="390"/>
      <c r="T100" s="390"/>
      <c r="U100" s="390"/>
      <c r="V100" s="390"/>
      <c r="W100" s="390"/>
      <c r="X100" s="390"/>
      <c r="Y100" s="390"/>
      <c r="Z100" s="390"/>
      <c r="AA100" s="390"/>
      <c r="AB100" s="390"/>
      <c r="AC100" s="390"/>
    </row>
    <row r="101" spans="1:29" s="29" customFormat="1" ht="19.5">
      <c r="A101" s="211"/>
      <c r="B101" s="211"/>
      <c r="C101" s="391"/>
      <c r="D101" s="212"/>
      <c r="E101" s="391"/>
      <c r="F101" s="390"/>
      <c r="G101" s="386"/>
      <c r="H101" s="386"/>
      <c r="I101" s="386"/>
      <c r="J101" s="386">
        <f t="shared" si="0"/>
        <v>0</v>
      </c>
      <c r="K101" s="387"/>
      <c r="L101" s="399"/>
      <c r="M101" s="390"/>
      <c r="N101" s="395"/>
      <c r="O101" s="390"/>
      <c r="P101" s="390"/>
      <c r="Q101" s="390"/>
      <c r="R101" s="390"/>
      <c r="S101" s="390"/>
      <c r="T101" s="390"/>
      <c r="U101" s="390"/>
      <c r="V101" s="390"/>
      <c r="W101" s="390"/>
      <c r="X101" s="390"/>
      <c r="Y101" s="390"/>
      <c r="Z101" s="390"/>
      <c r="AA101" s="390"/>
      <c r="AB101" s="390"/>
      <c r="AC101" s="390"/>
    </row>
    <row r="102" spans="1:29" s="29" customFormat="1" ht="19.5">
      <c r="A102" s="211"/>
      <c r="B102" s="211"/>
      <c r="C102" s="391"/>
      <c r="D102" s="212"/>
      <c r="E102" s="391"/>
      <c r="F102" s="390"/>
      <c r="G102" s="386"/>
      <c r="H102" s="386"/>
      <c r="I102" s="386"/>
      <c r="J102" s="386">
        <f t="shared" si="0"/>
        <v>0</v>
      </c>
      <c r="K102" s="387"/>
      <c r="L102" s="399"/>
      <c r="M102" s="390"/>
      <c r="N102" s="395"/>
      <c r="O102" s="390"/>
      <c r="P102" s="390"/>
      <c r="Q102" s="390"/>
      <c r="R102" s="390"/>
      <c r="S102" s="390"/>
      <c r="T102" s="390"/>
      <c r="U102" s="390"/>
      <c r="V102" s="390"/>
      <c r="W102" s="390"/>
      <c r="X102" s="390"/>
      <c r="Y102" s="390"/>
      <c r="Z102" s="390"/>
      <c r="AA102" s="390"/>
      <c r="AB102" s="390"/>
      <c r="AC102" s="390"/>
    </row>
    <row r="103" spans="1:29" s="29" customFormat="1" ht="19.5">
      <c r="A103" s="211"/>
      <c r="B103" s="211"/>
      <c r="C103" s="391"/>
      <c r="D103" s="212"/>
      <c r="E103" s="391"/>
      <c r="F103" s="390"/>
      <c r="G103" s="386"/>
      <c r="H103" s="386"/>
      <c r="I103" s="386"/>
      <c r="J103" s="386">
        <f t="shared" si="0"/>
        <v>0</v>
      </c>
      <c r="K103" s="387"/>
      <c r="L103" s="399"/>
      <c r="M103" s="390"/>
      <c r="N103" s="395"/>
      <c r="O103" s="390"/>
      <c r="P103" s="390"/>
      <c r="Q103" s="390"/>
      <c r="R103" s="390"/>
      <c r="S103" s="390"/>
      <c r="T103" s="390"/>
      <c r="U103" s="390"/>
      <c r="V103" s="390"/>
      <c r="W103" s="390"/>
      <c r="X103" s="390"/>
      <c r="Y103" s="390"/>
      <c r="Z103" s="390"/>
      <c r="AA103" s="390"/>
      <c r="AB103" s="390"/>
      <c r="AC103" s="390"/>
    </row>
    <row r="104" spans="1:29" s="29" customFormat="1" ht="19.5">
      <c r="A104" s="211"/>
      <c r="B104" s="211"/>
      <c r="C104" s="391"/>
      <c r="D104" s="212"/>
      <c r="E104" s="391"/>
      <c r="F104" s="390"/>
      <c r="G104" s="386"/>
      <c r="H104" s="386"/>
      <c r="I104" s="386"/>
      <c r="J104" s="386">
        <f t="shared" si="0"/>
        <v>0</v>
      </c>
      <c r="K104" s="387"/>
      <c r="L104" s="399"/>
      <c r="M104" s="390"/>
      <c r="N104" s="395"/>
      <c r="O104" s="390"/>
      <c r="P104" s="390"/>
      <c r="Q104" s="390"/>
      <c r="R104" s="390"/>
      <c r="S104" s="390"/>
      <c r="T104" s="390"/>
      <c r="U104" s="390"/>
      <c r="V104" s="390"/>
      <c r="W104" s="390"/>
      <c r="X104" s="390"/>
      <c r="Y104" s="390"/>
      <c r="Z104" s="390"/>
      <c r="AA104" s="390"/>
      <c r="AB104" s="390"/>
      <c r="AC104" s="390"/>
    </row>
    <row r="105" spans="1:29" s="29" customFormat="1" ht="19.5">
      <c r="A105" s="211"/>
      <c r="B105" s="211"/>
      <c r="C105" s="391"/>
      <c r="D105" s="212"/>
      <c r="E105" s="391"/>
      <c r="F105" s="390"/>
      <c r="G105" s="386"/>
      <c r="H105" s="386"/>
      <c r="I105" s="386"/>
      <c r="J105" s="386">
        <f t="shared" si="0"/>
        <v>0</v>
      </c>
      <c r="K105" s="387"/>
      <c r="L105" s="399"/>
      <c r="M105" s="390"/>
      <c r="N105" s="395"/>
      <c r="O105" s="390"/>
      <c r="P105" s="390"/>
      <c r="Q105" s="390"/>
      <c r="R105" s="390"/>
      <c r="S105" s="390"/>
      <c r="T105" s="390"/>
      <c r="U105" s="390"/>
      <c r="V105" s="390"/>
      <c r="W105" s="390"/>
      <c r="X105" s="390"/>
      <c r="Y105" s="390"/>
      <c r="Z105" s="390"/>
      <c r="AA105" s="390"/>
      <c r="AB105" s="390"/>
      <c r="AC105" s="390"/>
    </row>
    <row r="106" spans="1:29" s="29" customFormat="1" ht="19.5">
      <c r="A106" s="211"/>
      <c r="B106" s="211"/>
      <c r="C106" s="391"/>
      <c r="D106" s="212"/>
      <c r="E106" s="391"/>
      <c r="F106" s="390"/>
      <c r="G106" s="386"/>
      <c r="H106" s="386"/>
      <c r="I106" s="386"/>
      <c r="J106" s="386">
        <f t="shared" si="0"/>
        <v>0</v>
      </c>
      <c r="K106" s="387"/>
      <c r="L106" s="399"/>
      <c r="M106" s="390"/>
      <c r="N106" s="395"/>
      <c r="O106" s="390"/>
      <c r="P106" s="390"/>
      <c r="Q106" s="390"/>
      <c r="R106" s="390"/>
      <c r="S106" s="390"/>
      <c r="T106" s="390"/>
      <c r="U106" s="390"/>
      <c r="V106" s="390"/>
      <c r="W106" s="390"/>
      <c r="X106" s="390"/>
      <c r="Y106" s="390"/>
      <c r="Z106" s="390"/>
      <c r="AA106" s="390"/>
      <c r="AB106" s="390"/>
      <c r="AC106" s="390"/>
    </row>
    <row r="107" spans="1:29" s="29" customFormat="1" ht="19.5">
      <c r="A107" s="211"/>
      <c r="B107" s="211"/>
      <c r="C107" s="391"/>
      <c r="D107" s="212"/>
      <c r="E107" s="391"/>
      <c r="F107" s="390"/>
      <c r="G107" s="386"/>
      <c r="H107" s="386"/>
      <c r="I107" s="386"/>
      <c r="J107" s="386">
        <f t="shared" si="0"/>
        <v>0</v>
      </c>
      <c r="K107" s="387"/>
      <c r="L107" s="399"/>
      <c r="M107" s="390"/>
      <c r="N107" s="395"/>
      <c r="O107" s="390"/>
      <c r="P107" s="390"/>
      <c r="Q107" s="390"/>
      <c r="R107" s="390"/>
      <c r="S107" s="390"/>
      <c r="T107" s="390"/>
      <c r="U107" s="390"/>
      <c r="V107" s="390"/>
      <c r="W107" s="390"/>
      <c r="X107" s="390"/>
      <c r="Y107" s="390"/>
      <c r="Z107" s="390"/>
      <c r="AA107" s="390"/>
      <c r="AB107" s="390"/>
      <c r="AC107" s="390"/>
    </row>
    <row r="108" spans="1:29" s="29" customFormat="1" ht="19.5">
      <c r="A108" s="211"/>
      <c r="B108" s="211"/>
      <c r="C108" s="391"/>
      <c r="D108" s="212"/>
      <c r="E108" s="391"/>
      <c r="F108" s="390"/>
      <c r="G108" s="386"/>
      <c r="H108" s="386"/>
      <c r="I108" s="386"/>
      <c r="J108" s="386">
        <f t="shared" si="0"/>
        <v>0</v>
      </c>
      <c r="K108" s="387"/>
      <c r="L108" s="399"/>
      <c r="M108" s="390"/>
      <c r="N108" s="395"/>
      <c r="O108" s="390"/>
      <c r="P108" s="390"/>
      <c r="Q108" s="390"/>
      <c r="R108" s="390"/>
      <c r="S108" s="390"/>
      <c r="T108" s="390"/>
      <c r="U108" s="390"/>
      <c r="V108" s="390"/>
      <c r="W108" s="390"/>
      <c r="X108" s="390"/>
      <c r="Y108" s="390"/>
      <c r="Z108" s="390"/>
      <c r="AA108" s="390"/>
      <c r="AB108" s="390"/>
      <c r="AC108" s="390"/>
    </row>
    <row r="109" spans="1:29" s="29" customFormat="1" ht="19.5">
      <c r="A109" s="211"/>
      <c r="B109" s="211"/>
      <c r="C109" s="391"/>
      <c r="D109" s="212"/>
      <c r="E109" s="391"/>
      <c r="F109" s="390"/>
      <c r="G109" s="386"/>
      <c r="H109" s="386"/>
      <c r="I109" s="386"/>
      <c r="J109" s="386">
        <f t="shared" si="0"/>
        <v>0</v>
      </c>
      <c r="K109" s="387"/>
      <c r="L109" s="399"/>
      <c r="M109" s="390"/>
      <c r="N109" s="395"/>
      <c r="O109" s="390"/>
      <c r="P109" s="390"/>
      <c r="Q109" s="390"/>
      <c r="R109" s="390"/>
      <c r="S109" s="390"/>
      <c r="T109" s="390"/>
      <c r="U109" s="390"/>
      <c r="V109" s="390"/>
      <c r="W109" s="390"/>
      <c r="X109" s="390"/>
      <c r="Y109" s="390"/>
      <c r="Z109" s="390"/>
      <c r="AA109" s="390"/>
      <c r="AB109" s="390"/>
      <c r="AC109" s="390"/>
    </row>
    <row r="110" spans="1:29" s="29" customFormat="1" ht="19.5">
      <c r="A110" s="211"/>
      <c r="B110" s="211"/>
      <c r="C110" s="391"/>
      <c r="D110" s="212"/>
      <c r="E110" s="391"/>
      <c r="F110" s="390"/>
      <c r="G110" s="386"/>
      <c r="H110" s="386"/>
      <c r="I110" s="386"/>
      <c r="J110" s="386">
        <f t="shared" si="0"/>
        <v>0</v>
      </c>
      <c r="K110" s="387"/>
      <c r="L110" s="399"/>
      <c r="M110" s="390"/>
      <c r="N110" s="395"/>
      <c r="O110" s="390"/>
      <c r="P110" s="390"/>
      <c r="Q110" s="390"/>
      <c r="R110" s="390"/>
      <c r="S110" s="390"/>
      <c r="T110" s="390"/>
      <c r="U110" s="390"/>
      <c r="V110" s="390"/>
      <c r="W110" s="390"/>
      <c r="X110" s="390"/>
      <c r="Y110" s="390"/>
      <c r="Z110" s="390"/>
      <c r="AA110" s="390"/>
      <c r="AB110" s="390"/>
      <c r="AC110" s="390"/>
    </row>
    <row r="111" spans="1:29" s="29" customFormat="1" ht="19.5">
      <c r="A111" s="211"/>
      <c r="B111" s="211"/>
      <c r="C111" s="391"/>
      <c r="D111" s="212"/>
      <c r="E111" s="391"/>
      <c r="F111" s="390"/>
      <c r="G111" s="386"/>
      <c r="H111" s="386"/>
      <c r="I111" s="386"/>
      <c r="J111" s="386">
        <f t="shared" si="0"/>
        <v>0</v>
      </c>
      <c r="K111" s="387"/>
      <c r="L111" s="399"/>
      <c r="M111" s="390"/>
      <c r="N111" s="395"/>
      <c r="O111" s="390"/>
      <c r="P111" s="390"/>
      <c r="Q111" s="390"/>
      <c r="R111" s="390"/>
      <c r="S111" s="390"/>
      <c r="T111" s="390"/>
      <c r="U111" s="390"/>
      <c r="V111" s="390"/>
      <c r="W111" s="390"/>
      <c r="X111" s="390"/>
      <c r="Y111" s="390"/>
      <c r="Z111" s="390"/>
      <c r="AA111" s="390"/>
      <c r="AB111" s="390"/>
      <c r="AC111" s="390"/>
    </row>
    <row r="112" spans="1:29" s="29" customFormat="1" ht="19.5">
      <c r="A112" s="211"/>
      <c r="B112" s="211"/>
      <c r="C112" s="391"/>
      <c r="D112" s="212"/>
      <c r="E112" s="391"/>
      <c r="F112" s="390"/>
      <c r="G112" s="386"/>
      <c r="H112" s="386"/>
      <c r="I112" s="386"/>
      <c r="J112" s="386">
        <f t="shared" si="0"/>
        <v>0</v>
      </c>
      <c r="K112" s="387"/>
      <c r="L112" s="399"/>
      <c r="M112" s="390"/>
      <c r="N112" s="395"/>
      <c r="O112" s="390"/>
      <c r="P112" s="390"/>
      <c r="Q112" s="390"/>
      <c r="R112" s="390"/>
      <c r="S112" s="390"/>
      <c r="T112" s="390"/>
      <c r="U112" s="390"/>
      <c r="V112" s="390"/>
      <c r="W112" s="390"/>
      <c r="X112" s="390"/>
      <c r="Y112" s="390"/>
      <c r="Z112" s="390"/>
      <c r="AA112" s="390"/>
      <c r="AB112" s="390"/>
      <c r="AC112" s="390"/>
    </row>
    <row r="113" spans="1:29" s="29" customFormat="1" ht="19.5">
      <c r="A113" s="211"/>
      <c r="B113" s="211"/>
      <c r="C113" s="391"/>
      <c r="D113" s="212"/>
      <c r="E113" s="391"/>
      <c r="F113" s="390"/>
      <c r="G113" s="386"/>
      <c r="H113" s="386"/>
      <c r="I113" s="386"/>
      <c r="J113" s="386">
        <f t="shared" si="0"/>
        <v>0</v>
      </c>
      <c r="K113" s="387"/>
      <c r="L113" s="399"/>
      <c r="M113" s="390"/>
      <c r="N113" s="395"/>
      <c r="O113" s="390"/>
      <c r="P113" s="390"/>
      <c r="Q113" s="390"/>
      <c r="R113" s="390"/>
      <c r="S113" s="390"/>
      <c r="T113" s="390"/>
      <c r="U113" s="390"/>
      <c r="V113" s="390"/>
      <c r="W113" s="390"/>
      <c r="X113" s="390"/>
      <c r="Y113" s="390"/>
      <c r="Z113" s="390"/>
      <c r="AA113" s="390"/>
      <c r="AB113" s="390"/>
      <c r="AC113" s="390"/>
    </row>
    <row r="114" spans="1:29" s="29" customFormat="1" ht="19.5">
      <c r="A114" s="211"/>
      <c r="B114" s="211"/>
      <c r="C114" s="391"/>
      <c r="D114" s="212"/>
      <c r="E114" s="391"/>
      <c r="F114" s="390"/>
      <c r="G114" s="386"/>
      <c r="H114" s="386"/>
      <c r="I114" s="386"/>
      <c r="J114" s="386">
        <f t="shared" si="0"/>
        <v>0</v>
      </c>
      <c r="K114" s="387"/>
      <c r="L114" s="399"/>
      <c r="M114" s="390"/>
      <c r="N114" s="395"/>
      <c r="O114" s="390"/>
      <c r="P114" s="390"/>
      <c r="Q114" s="390"/>
      <c r="R114" s="390"/>
      <c r="S114" s="390"/>
      <c r="T114" s="390"/>
      <c r="U114" s="390"/>
      <c r="V114" s="390"/>
      <c r="W114" s="390"/>
      <c r="X114" s="390"/>
      <c r="Y114" s="390"/>
      <c r="Z114" s="390"/>
      <c r="AA114" s="390"/>
      <c r="AB114" s="390"/>
      <c r="AC114" s="390"/>
    </row>
    <row r="115" spans="1:29" s="29" customFormat="1" ht="19.5">
      <c r="A115" s="211"/>
      <c r="B115" s="211"/>
      <c r="C115" s="391"/>
      <c r="D115" s="212"/>
      <c r="E115" s="391"/>
      <c r="F115" s="390"/>
      <c r="G115" s="386"/>
      <c r="H115" s="386"/>
      <c r="I115" s="386"/>
      <c r="J115" s="386">
        <f t="shared" si="0"/>
        <v>0</v>
      </c>
      <c r="K115" s="387"/>
      <c r="L115" s="399"/>
      <c r="M115" s="390"/>
      <c r="N115" s="395"/>
      <c r="O115" s="390"/>
      <c r="P115" s="390"/>
      <c r="Q115" s="390"/>
      <c r="R115" s="390"/>
      <c r="S115" s="390"/>
      <c r="T115" s="390"/>
      <c r="U115" s="390"/>
      <c r="V115" s="390"/>
      <c r="W115" s="390"/>
      <c r="X115" s="390"/>
      <c r="Y115" s="390"/>
      <c r="Z115" s="390"/>
      <c r="AA115" s="390"/>
      <c r="AB115" s="390"/>
      <c r="AC115" s="390"/>
    </row>
    <row r="116" spans="1:29" s="29" customFormat="1" ht="19.5">
      <c r="A116" s="211"/>
      <c r="B116" s="211"/>
      <c r="C116" s="391"/>
      <c r="D116" s="212"/>
      <c r="E116" s="391"/>
      <c r="F116" s="390"/>
      <c r="G116" s="386"/>
      <c r="H116" s="386"/>
      <c r="I116" s="386"/>
      <c r="J116" s="386">
        <f t="shared" si="0"/>
        <v>0</v>
      </c>
      <c r="K116" s="387"/>
      <c r="L116" s="399"/>
      <c r="M116" s="390"/>
      <c r="N116" s="395"/>
      <c r="O116" s="390"/>
      <c r="P116" s="390"/>
      <c r="Q116" s="390"/>
      <c r="R116" s="390"/>
      <c r="S116" s="390"/>
      <c r="T116" s="390"/>
      <c r="U116" s="390"/>
      <c r="V116" s="390"/>
      <c r="W116" s="390"/>
      <c r="X116" s="390"/>
      <c r="Y116" s="390"/>
      <c r="Z116" s="390"/>
      <c r="AA116" s="390"/>
      <c r="AB116" s="390"/>
      <c r="AC116" s="390"/>
    </row>
    <row r="117" spans="1:29" s="29" customFormat="1" ht="19.5">
      <c r="A117" s="211"/>
      <c r="B117" s="211"/>
      <c r="C117" s="391"/>
      <c r="D117" s="212"/>
      <c r="E117" s="391"/>
      <c r="F117" s="390"/>
      <c r="G117" s="386"/>
      <c r="H117" s="386"/>
      <c r="I117" s="386"/>
      <c r="J117" s="386">
        <f t="shared" si="0"/>
        <v>0</v>
      </c>
      <c r="K117" s="387"/>
      <c r="L117" s="399"/>
      <c r="M117" s="390"/>
      <c r="N117" s="395"/>
      <c r="O117" s="390"/>
      <c r="P117" s="390"/>
      <c r="Q117" s="390"/>
      <c r="R117" s="390"/>
      <c r="S117" s="390"/>
      <c r="T117" s="390"/>
      <c r="U117" s="390"/>
      <c r="V117" s="390"/>
      <c r="W117" s="390"/>
      <c r="X117" s="390"/>
      <c r="Y117" s="390"/>
      <c r="Z117" s="390"/>
      <c r="AA117" s="390"/>
      <c r="AB117" s="390"/>
      <c r="AC117" s="390"/>
    </row>
    <row r="118" spans="1:29" s="29" customFormat="1" ht="19.5">
      <c r="A118" s="211"/>
      <c r="B118" s="211"/>
      <c r="C118" s="391"/>
      <c r="D118" s="212"/>
      <c r="E118" s="391"/>
      <c r="F118" s="390"/>
      <c r="G118" s="386"/>
      <c r="H118" s="386"/>
      <c r="I118" s="386"/>
      <c r="J118" s="386">
        <f t="shared" si="0"/>
        <v>0</v>
      </c>
      <c r="K118" s="387"/>
      <c r="L118" s="399"/>
      <c r="M118" s="390"/>
      <c r="N118" s="395"/>
      <c r="O118" s="390"/>
      <c r="P118" s="390"/>
      <c r="Q118" s="390"/>
      <c r="R118" s="390"/>
      <c r="S118" s="390"/>
      <c r="T118" s="390"/>
      <c r="U118" s="390"/>
      <c r="V118" s="390"/>
      <c r="W118" s="390"/>
      <c r="X118" s="390"/>
      <c r="Y118" s="390"/>
      <c r="Z118" s="390"/>
      <c r="AA118" s="390"/>
      <c r="AB118" s="390"/>
      <c r="AC118" s="390"/>
    </row>
    <row r="119" spans="1:29" s="29" customFormat="1" ht="19.5">
      <c r="A119" s="211"/>
      <c r="B119" s="211"/>
      <c r="C119" s="391"/>
      <c r="D119" s="212"/>
      <c r="E119" s="391"/>
      <c r="F119" s="390"/>
      <c r="G119" s="386"/>
      <c r="H119" s="386"/>
      <c r="I119" s="386"/>
      <c r="J119" s="386">
        <f t="shared" si="0"/>
        <v>0</v>
      </c>
      <c r="K119" s="387"/>
      <c r="L119" s="399"/>
      <c r="M119" s="390"/>
      <c r="N119" s="395"/>
      <c r="O119" s="390"/>
      <c r="P119" s="390"/>
      <c r="Q119" s="390"/>
      <c r="R119" s="390"/>
      <c r="S119" s="390"/>
      <c r="T119" s="390"/>
      <c r="U119" s="390"/>
      <c r="V119" s="390"/>
      <c r="W119" s="390"/>
      <c r="X119" s="390"/>
      <c r="Y119" s="390"/>
      <c r="Z119" s="390"/>
      <c r="AA119" s="390"/>
      <c r="AB119" s="390"/>
      <c r="AC119" s="390"/>
    </row>
    <row r="120" spans="1:29" s="29" customFormat="1" ht="19.5">
      <c r="A120" s="211"/>
      <c r="B120" s="211"/>
      <c r="C120" s="391"/>
      <c r="D120" s="212"/>
      <c r="E120" s="391"/>
      <c r="F120" s="390"/>
      <c r="G120" s="386"/>
      <c r="H120" s="386"/>
      <c r="I120" s="386"/>
      <c r="J120" s="386">
        <f t="shared" si="0"/>
        <v>0</v>
      </c>
      <c r="K120" s="387"/>
      <c r="L120" s="399"/>
      <c r="M120" s="390"/>
      <c r="N120" s="395"/>
      <c r="O120" s="390"/>
      <c r="P120" s="390"/>
      <c r="Q120" s="390"/>
      <c r="R120" s="390"/>
      <c r="S120" s="390"/>
      <c r="T120" s="390"/>
      <c r="U120" s="390"/>
      <c r="V120" s="390"/>
      <c r="W120" s="390"/>
      <c r="X120" s="390"/>
      <c r="Y120" s="390"/>
      <c r="Z120" s="390"/>
      <c r="AA120" s="390"/>
      <c r="AB120" s="390"/>
      <c r="AC120" s="390"/>
    </row>
    <row r="121" spans="1:29" s="29" customFormat="1" ht="19.5">
      <c r="A121" s="211"/>
      <c r="B121" s="211"/>
      <c r="C121" s="391"/>
      <c r="D121" s="212"/>
      <c r="E121" s="391"/>
      <c r="F121" s="390"/>
      <c r="G121" s="386"/>
      <c r="H121" s="386"/>
      <c r="I121" s="386"/>
      <c r="J121" s="386">
        <f t="shared" si="0"/>
        <v>0</v>
      </c>
      <c r="K121" s="387"/>
      <c r="L121" s="399"/>
      <c r="M121" s="390"/>
      <c r="N121" s="395"/>
      <c r="O121" s="390"/>
      <c r="P121" s="390"/>
      <c r="Q121" s="390"/>
      <c r="R121" s="390"/>
      <c r="S121" s="390"/>
      <c r="T121" s="390"/>
      <c r="U121" s="390"/>
      <c r="V121" s="390"/>
      <c r="W121" s="390"/>
      <c r="X121" s="390"/>
      <c r="Y121" s="390"/>
      <c r="Z121" s="390"/>
      <c r="AA121" s="390"/>
      <c r="AB121" s="390"/>
      <c r="AC121" s="390"/>
    </row>
    <row r="122" spans="1:29" s="29" customFormat="1" ht="19.5">
      <c r="A122" s="211"/>
      <c r="B122" s="211"/>
      <c r="C122" s="391"/>
      <c r="D122" s="212"/>
      <c r="E122" s="391"/>
      <c r="F122" s="390"/>
      <c r="G122" s="386"/>
      <c r="H122" s="386"/>
      <c r="I122" s="386"/>
      <c r="J122" s="386">
        <f t="shared" si="0"/>
        <v>0</v>
      </c>
      <c r="K122" s="387"/>
      <c r="L122" s="399"/>
      <c r="M122" s="390"/>
      <c r="N122" s="395"/>
      <c r="O122" s="390"/>
      <c r="P122" s="390"/>
      <c r="Q122" s="390"/>
      <c r="R122" s="390"/>
      <c r="S122" s="390"/>
      <c r="T122" s="390"/>
      <c r="U122" s="390"/>
      <c r="V122" s="390"/>
      <c r="W122" s="390"/>
      <c r="X122" s="390"/>
      <c r="Y122" s="390"/>
      <c r="Z122" s="390"/>
      <c r="AA122" s="390"/>
      <c r="AB122" s="390"/>
      <c r="AC122" s="390"/>
    </row>
    <row r="123" spans="1:29" s="29" customFormat="1" ht="19.5">
      <c r="A123" s="211"/>
      <c r="B123" s="211"/>
      <c r="C123" s="391"/>
      <c r="D123" s="212"/>
      <c r="E123" s="391"/>
      <c r="F123" s="390"/>
      <c r="G123" s="386"/>
      <c r="H123" s="386"/>
      <c r="I123" s="386"/>
      <c r="J123" s="386">
        <f t="shared" si="0"/>
        <v>0</v>
      </c>
      <c r="K123" s="387"/>
      <c r="L123" s="399"/>
      <c r="M123" s="390"/>
      <c r="N123" s="395"/>
      <c r="O123" s="390"/>
      <c r="P123" s="390"/>
      <c r="Q123" s="390"/>
      <c r="R123" s="390"/>
      <c r="S123" s="390"/>
      <c r="T123" s="390"/>
      <c r="U123" s="390"/>
      <c r="V123" s="390"/>
      <c r="W123" s="390"/>
      <c r="X123" s="390"/>
      <c r="Y123" s="390"/>
      <c r="Z123" s="390"/>
      <c r="AA123" s="390"/>
      <c r="AB123" s="390"/>
      <c r="AC123" s="390"/>
    </row>
    <row r="124" spans="1:29" s="29" customFormat="1" ht="19.5">
      <c r="A124" s="211"/>
      <c r="B124" s="211"/>
      <c r="C124" s="391"/>
      <c r="D124" s="212"/>
      <c r="E124" s="391"/>
      <c r="F124" s="390"/>
      <c r="G124" s="386"/>
      <c r="H124" s="386"/>
      <c r="I124" s="386"/>
      <c r="J124" s="386">
        <f t="shared" si="0"/>
        <v>0</v>
      </c>
      <c r="K124" s="387"/>
      <c r="L124" s="399"/>
      <c r="M124" s="390"/>
      <c r="N124" s="395"/>
      <c r="O124" s="390"/>
      <c r="P124" s="390"/>
      <c r="Q124" s="390"/>
      <c r="R124" s="390"/>
      <c r="S124" s="390"/>
      <c r="T124" s="390"/>
      <c r="U124" s="390"/>
      <c r="V124" s="390"/>
      <c r="W124" s="390"/>
      <c r="X124" s="390"/>
      <c r="Y124" s="390"/>
      <c r="Z124" s="390"/>
      <c r="AA124" s="390"/>
      <c r="AB124" s="390"/>
      <c r="AC124" s="390"/>
    </row>
    <row r="125" spans="1:29" s="29" customFormat="1" ht="19.5">
      <c r="A125" s="211"/>
      <c r="B125" s="211"/>
      <c r="C125" s="391"/>
      <c r="D125" s="212"/>
      <c r="E125" s="391"/>
      <c r="F125" s="390"/>
      <c r="G125" s="386"/>
      <c r="H125" s="386"/>
      <c r="I125" s="386"/>
      <c r="J125" s="386">
        <f t="shared" si="0"/>
        <v>0</v>
      </c>
      <c r="K125" s="387"/>
      <c r="L125" s="399"/>
      <c r="M125" s="390"/>
      <c r="N125" s="395"/>
      <c r="O125" s="390"/>
      <c r="P125" s="390"/>
      <c r="Q125" s="390"/>
      <c r="R125" s="390"/>
      <c r="S125" s="390"/>
      <c r="T125" s="390"/>
      <c r="U125" s="390"/>
      <c r="V125" s="390"/>
      <c r="W125" s="390"/>
      <c r="X125" s="390"/>
      <c r="Y125" s="390"/>
      <c r="Z125" s="390"/>
      <c r="AA125" s="390"/>
      <c r="AB125" s="390"/>
      <c r="AC125" s="390"/>
    </row>
    <row r="126" spans="1:29" s="29" customFormat="1" ht="19.5">
      <c r="A126" s="211"/>
      <c r="B126" s="211"/>
      <c r="C126" s="391"/>
      <c r="D126" s="212"/>
      <c r="E126" s="391"/>
      <c r="F126" s="390"/>
      <c r="G126" s="386"/>
      <c r="H126" s="386"/>
      <c r="I126" s="386"/>
      <c r="J126" s="386">
        <f t="shared" si="0"/>
        <v>0</v>
      </c>
      <c r="K126" s="387"/>
      <c r="L126" s="399"/>
      <c r="M126" s="390"/>
      <c r="N126" s="395"/>
      <c r="O126" s="390"/>
      <c r="P126" s="390"/>
      <c r="Q126" s="390"/>
      <c r="R126" s="390"/>
      <c r="S126" s="390"/>
      <c r="T126" s="390"/>
      <c r="U126" s="390"/>
      <c r="V126" s="390"/>
      <c r="W126" s="390"/>
      <c r="X126" s="390"/>
      <c r="Y126" s="390"/>
      <c r="Z126" s="390"/>
      <c r="AA126" s="390"/>
      <c r="AB126" s="390"/>
      <c r="AC126" s="390"/>
    </row>
    <row r="127" spans="1:29" s="29" customFormat="1" ht="19.5">
      <c r="A127" s="211"/>
      <c r="B127" s="211"/>
      <c r="C127" s="391"/>
      <c r="D127" s="212"/>
      <c r="E127" s="391"/>
      <c r="F127" s="390"/>
      <c r="G127" s="386"/>
      <c r="H127" s="386"/>
      <c r="I127" s="386"/>
      <c r="J127" s="386">
        <f t="shared" si="0"/>
        <v>0</v>
      </c>
      <c r="K127" s="387"/>
      <c r="L127" s="399"/>
      <c r="M127" s="390"/>
      <c r="N127" s="395"/>
      <c r="O127" s="390"/>
      <c r="P127" s="390"/>
      <c r="Q127" s="390"/>
      <c r="R127" s="390"/>
      <c r="S127" s="390"/>
      <c r="T127" s="390"/>
      <c r="U127" s="390"/>
      <c r="V127" s="390"/>
      <c r="W127" s="390"/>
      <c r="X127" s="390"/>
      <c r="Y127" s="390"/>
      <c r="Z127" s="390"/>
      <c r="AA127" s="390"/>
      <c r="AB127" s="390"/>
      <c r="AC127" s="390"/>
    </row>
    <row r="128" spans="1:29" s="29" customFormat="1" ht="19.5">
      <c r="A128" s="211"/>
      <c r="B128" s="211"/>
      <c r="C128" s="391"/>
      <c r="D128" s="212"/>
      <c r="E128" s="391"/>
      <c r="F128" s="390"/>
      <c r="G128" s="386"/>
      <c r="H128" s="386"/>
      <c r="I128" s="386"/>
      <c r="J128" s="386">
        <f t="shared" si="0"/>
        <v>0</v>
      </c>
      <c r="K128" s="387"/>
      <c r="L128" s="399"/>
      <c r="M128" s="390"/>
      <c r="N128" s="395"/>
      <c r="O128" s="390"/>
      <c r="P128" s="390"/>
      <c r="Q128" s="390"/>
      <c r="R128" s="390"/>
      <c r="S128" s="390"/>
      <c r="T128" s="390"/>
      <c r="U128" s="390"/>
      <c r="V128" s="390"/>
      <c r="W128" s="390"/>
      <c r="X128" s="390"/>
      <c r="Y128" s="390"/>
      <c r="Z128" s="390"/>
      <c r="AA128" s="390"/>
      <c r="AB128" s="390"/>
      <c r="AC128" s="390"/>
    </row>
    <row r="129" spans="1:29" s="29" customFormat="1" ht="19.5">
      <c r="A129" s="211"/>
      <c r="B129" s="211"/>
      <c r="C129" s="391"/>
      <c r="D129" s="212"/>
      <c r="E129" s="391"/>
      <c r="F129" s="390"/>
      <c r="G129" s="386"/>
      <c r="H129" s="386"/>
      <c r="I129" s="386"/>
      <c r="J129" s="386">
        <f t="shared" si="0"/>
        <v>0</v>
      </c>
      <c r="K129" s="387"/>
      <c r="L129" s="399"/>
      <c r="M129" s="390"/>
      <c r="N129" s="395"/>
      <c r="O129" s="390"/>
      <c r="P129" s="390"/>
      <c r="Q129" s="390"/>
      <c r="R129" s="390"/>
      <c r="S129" s="390"/>
      <c r="T129" s="390"/>
      <c r="U129" s="390"/>
      <c r="V129" s="390"/>
      <c r="W129" s="390"/>
      <c r="X129" s="390"/>
      <c r="Y129" s="390"/>
      <c r="Z129" s="390"/>
      <c r="AA129" s="390"/>
      <c r="AB129" s="390"/>
      <c r="AC129" s="390"/>
    </row>
    <row r="130" spans="1:29" s="29" customFormat="1" ht="19.5">
      <c r="A130" s="211"/>
      <c r="B130" s="211"/>
      <c r="C130" s="391"/>
      <c r="D130" s="212"/>
      <c r="E130" s="391"/>
      <c r="F130" s="390"/>
      <c r="G130" s="386"/>
      <c r="H130" s="386"/>
      <c r="I130" s="386"/>
      <c r="J130" s="386">
        <f t="shared" si="0"/>
        <v>0</v>
      </c>
      <c r="K130" s="387"/>
      <c r="L130" s="399"/>
      <c r="M130" s="390"/>
      <c r="N130" s="395"/>
      <c r="O130" s="390"/>
      <c r="P130" s="390"/>
      <c r="Q130" s="390"/>
      <c r="R130" s="390"/>
      <c r="S130" s="390"/>
      <c r="T130" s="390"/>
      <c r="U130" s="390"/>
      <c r="V130" s="390"/>
      <c r="W130" s="390"/>
      <c r="X130" s="390"/>
      <c r="Y130" s="390"/>
      <c r="Z130" s="390"/>
      <c r="AA130" s="390"/>
      <c r="AB130" s="390"/>
      <c r="AC130" s="390"/>
    </row>
    <row r="131" spans="1:29" s="29" customFormat="1" ht="19.5">
      <c r="A131" s="211"/>
      <c r="B131" s="211"/>
      <c r="C131" s="391"/>
      <c r="D131" s="212"/>
      <c r="E131" s="391"/>
      <c r="F131" s="390"/>
      <c r="G131" s="386"/>
      <c r="H131" s="386"/>
      <c r="I131" s="386"/>
      <c r="J131" s="386">
        <f t="shared" si="0"/>
        <v>0</v>
      </c>
      <c r="K131" s="387"/>
      <c r="L131" s="399"/>
      <c r="M131" s="390"/>
      <c r="N131" s="395"/>
      <c r="O131" s="390"/>
      <c r="P131" s="390"/>
      <c r="Q131" s="390"/>
      <c r="R131" s="390"/>
      <c r="S131" s="390"/>
      <c r="T131" s="390"/>
      <c r="U131" s="390"/>
      <c r="V131" s="390"/>
      <c r="W131" s="390"/>
      <c r="X131" s="390"/>
      <c r="Y131" s="390"/>
      <c r="Z131" s="390"/>
      <c r="AA131" s="390"/>
      <c r="AB131" s="390"/>
      <c r="AC131" s="390"/>
    </row>
    <row r="132" spans="1:29" s="29" customFormat="1" ht="19.5">
      <c r="A132" s="211"/>
      <c r="B132" s="211"/>
      <c r="C132" s="391"/>
      <c r="D132" s="212"/>
      <c r="E132" s="391"/>
      <c r="F132" s="390"/>
      <c r="G132" s="386"/>
      <c r="H132" s="386"/>
      <c r="I132" s="386"/>
      <c r="J132" s="386">
        <f t="shared" si="0"/>
        <v>0</v>
      </c>
      <c r="K132" s="387"/>
      <c r="L132" s="399"/>
      <c r="M132" s="390"/>
      <c r="N132" s="395"/>
      <c r="O132" s="390"/>
      <c r="P132" s="390"/>
      <c r="Q132" s="390"/>
      <c r="R132" s="390"/>
      <c r="S132" s="390"/>
      <c r="T132" s="390"/>
      <c r="U132" s="390"/>
      <c r="V132" s="390"/>
      <c r="W132" s="390"/>
      <c r="X132" s="390"/>
      <c r="Y132" s="390"/>
      <c r="Z132" s="390"/>
      <c r="AA132" s="390"/>
      <c r="AB132" s="390"/>
      <c r="AC132" s="390"/>
    </row>
    <row r="133" spans="1:29" s="29" customFormat="1" ht="19.5">
      <c r="A133" s="211"/>
      <c r="B133" s="211"/>
      <c r="C133" s="391"/>
      <c r="D133" s="212"/>
      <c r="E133" s="391"/>
      <c r="F133" s="390"/>
      <c r="G133" s="386"/>
      <c r="H133" s="386"/>
      <c r="I133" s="386"/>
      <c r="J133" s="386">
        <f t="shared" si="0"/>
        <v>0</v>
      </c>
      <c r="K133" s="387"/>
      <c r="L133" s="399"/>
      <c r="M133" s="390"/>
      <c r="N133" s="395"/>
      <c r="O133" s="390"/>
      <c r="P133" s="390"/>
      <c r="Q133" s="390"/>
      <c r="R133" s="390"/>
      <c r="S133" s="390"/>
      <c r="T133" s="390"/>
      <c r="U133" s="390"/>
      <c r="V133" s="390"/>
      <c r="W133" s="390"/>
      <c r="X133" s="390"/>
      <c r="Y133" s="390"/>
      <c r="Z133" s="390"/>
      <c r="AA133" s="390"/>
      <c r="AB133" s="390"/>
      <c r="AC133" s="390"/>
    </row>
    <row r="134" spans="1:29" s="29" customFormat="1" ht="19.5">
      <c r="A134" s="211"/>
      <c r="B134" s="211"/>
      <c r="C134" s="391"/>
      <c r="D134" s="212"/>
      <c r="E134" s="391"/>
      <c r="F134" s="390"/>
      <c r="G134" s="386"/>
      <c r="H134" s="386"/>
      <c r="I134" s="386"/>
      <c r="J134" s="386">
        <f t="shared" si="0"/>
        <v>0</v>
      </c>
      <c r="K134" s="387"/>
      <c r="L134" s="399"/>
      <c r="M134" s="390"/>
      <c r="N134" s="395"/>
      <c r="O134" s="390"/>
      <c r="P134" s="390"/>
      <c r="Q134" s="390"/>
      <c r="R134" s="390"/>
      <c r="S134" s="390"/>
      <c r="T134" s="390"/>
      <c r="U134" s="390"/>
      <c r="V134" s="390"/>
      <c r="W134" s="390"/>
      <c r="X134" s="390"/>
      <c r="Y134" s="390"/>
      <c r="Z134" s="390"/>
      <c r="AA134" s="390"/>
      <c r="AB134" s="390"/>
      <c r="AC134" s="390"/>
    </row>
    <row r="135" spans="1:29" s="29" customFormat="1" ht="19.5">
      <c r="A135" s="211"/>
      <c r="B135" s="211"/>
      <c r="C135" s="391"/>
      <c r="D135" s="212"/>
      <c r="E135" s="391"/>
      <c r="F135" s="390"/>
      <c r="G135" s="386"/>
      <c r="H135" s="386"/>
      <c r="I135" s="386"/>
      <c r="J135" s="386">
        <f t="shared" si="0"/>
        <v>0</v>
      </c>
      <c r="K135" s="387"/>
      <c r="L135" s="399"/>
      <c r="M135" s="390"/>
      <c r="N135" s="395"/>
      <c r="O135" s="390"/>
      <c r="P135" s="390"/>
      <c r="Q135" s="390"/>
      <c r="R135" s="390"/>
      <c r="S135" s="390"/>
      <c r="T135" s="390"/>
      <c r="U135" s="390"/>
      <c r="V135" s="390"/>
      <c r="W135" s="390"/>
      <c r="X135" s="390"/>
      <c r="Y135" s="390"/>
      <c r="Z135" s="390"/>
      <c r="AA135" s="390"/>
      <c r="AB135" s="390"/>
      <c r="AC135" s="390"/>
    </row>
    <row r="136" spans="1:29" s="29" customFormat="1" ht="19.5">
      <c r="A136" s="211"/>
      <c r="B136" s="211"/>
      <c r="C136" s="391"/>
      <c r="D136" s="212"/>
      <c r="E136" s="391"/>
      <c r="F136" s="390"/>
      <c r="G136" s="386"/>
      <c r="H136" s="386"/>
      <c r="I136" s="386"/>
      <c r="J136" s="386">
        <f t="shared" si="0"/>
        <v>0</v>
      </c>
      <c r="K136" s="387"/>
      <c r="L136" s="399"/>
      <c r="M136" s="390"/>
      <c r="N136" s="395"/>
      <c r="O136" s="390"/>
      <c r="P136" s="390"/>
      <c r="Q136" s="390"/>
      <c r="R136" s="390"/>
      <c r="S136" s="390"/>
      <c r="T136" s="390"/>
      <c r="U136" s="390"/>
      <c r="V136" s="390"/>
      <c r="W136" s="390"/>
      <c r="X136" s="390"/>
      <c r="Y136" s="390"/>
      <c r="Z136" s="390"/>
      <c r="AA136" s="390"/>
      <c r="AB136" s="390"/>
      <c r="AC136" s="390"/>
    </row>
    <row r="137" spans="1:29" s="29" customFormat="1" ht="19.5">
      <c r="A137" s="211"/>
      <c r="B137" s="211"/>
      <c r="C137" s="391"/>
      <c r="D137" s="212"/>
      <c r="E137" s="391"/>
      <c r="F137" s="390"/>
      <c r="G137" s="386"/>
      <c r="H137" s="386"/>
      <c r="I137" s="386"/>
      <c r="J137" s="386">
        <f t="shared" si="0"/>
        <v>0</v>
      </c>
      <c r="K137" s="387"/>
      <c r="L137" s="399"/>
      <c r="M137" s="390"/>
      <c r="N137" s="395"/>
      <c r="O137" s="390"/>
      <c r="P137" s="390"/>
      <c r="Q137" s="390"/>
      <c r="R137" s="390"/>
      <c r="S137" s="390"/>
      <c r="T137" s="390"/>
      <c r="U137" s="390"/>
      <c r="V137" s="390"/>
      <c r="W137" s="390"/>
      <c r="X137" s="390"/>
      <c r="Y137" s="390"/>
      <c r="Z137" s="390"/>
      <c r="AA137" s="390"/>
      <c r="AB137" s="390"/>
      <c r="AC137" s="390"/>
    </row>
    <row r="138" spans="1:29" s="29" customFormat="1" ht="19.5">
      <c r="A138" s="211"/>
      <c r="B138" s="211"/>
      <c r="C138" s="391"/>
      <c r="D138" s="212"/>
      <c r="E138" s="391"/>
      <c r="F138" s="390"/>
      <c r="G138" s="386"/>
      <c r="H138" s="386"/>
      <c r="I138" s="386"/>
      <c r="J138" s="386">
        <f t="shared" si="0"/>
        <v>0</v>
      </c>
      <c r="K138" s="387"/>
      <c r="L138" s="399"/>
      <c r="M138" s="390"/>
      <c r="N138" s="395"/>
      <c r="O138" s="390"/>
      <c r="P138" s="390"/>
      <c r="Q138" s="390"/>
      <c r="R138" s="390"/>
      <c r="S138" s="390"/>
      <c r="T138" s="390"/>
      <c r="U138" s="390"/>
      <c r="V138" s="390"/>
      <c r="W138" s="390"/>
      <c r="X138" s="390"/>
      <c r="Y138" s="390"/>
      <c r="Z138" s="390"/>
      <c r="AA138" s="390"/>
      <c r="AB138" s="390"/>
      <c r="AC138" s="390"/>
    </row>
    <row r="139" spans="1:29" s="29" customFormat="1" ht="19.5">
      <c r="A139" s="211"/>
      <c r="B139" s="211"/>
      <c r="C139" s="391"/>
      <c r="D139" s="212"/>
      <c r="E139" s="391"/>
      <c r="F139" s="390"/>
      <c r="G139" s="386"/>
      <c r="H139" s="386"/>
      <c r="I139" s="386"/>
      <c r="J139" s="386">
        <f t="shared" si="0"/>
        <v>0</v>
      </c>
      <c r="K139" s="387"/>
      <c r="L139" s="399"/>
      <c r="M139" s="390"/>
      <c r="N139" s="395"/>
      <c r="O139" s="390"/>
      <c r="P139" s="390"/>
      <c r="Q139" s="390"/>
      <c r="R139" s="390"/>
      <c r="S139" s="390"/>
      <c r="T139" s="390"/>
      <c r="U139" s="390"/>
      <c r="V139" s="390"/>
      <c r="W139" s="390"/>
      <c r="X139" s="390"/>
      <c r="Y139" s="390"/>
      <c r="Z139" s="390"/>
      <c r="AA139" s="390"/>
      <c r="AB139" s="390"/>
      <c r="AC139" s="390"/>
    </row>
    <row r="140" spans="1:29" s="29" customFormat="1" ht="19.5">
      <c r="A140" s="211"/>
      <c r="B140" s="211"/>
      <c r="C140" s="391"/>
      <c r="D140" s="212"/>
      <c r="E140" s="391"/>
      <c r="F140" s="390"/>
      <c r="G140" s="386"/>
      <c r="H140" s="386"/>
      <c r="I140" s="386"/>
      <c r="J140" s="386">
        <f t="shared" si="0"/>
        <v>0</v>
      </c>
      <c r="K140" s="387"/>
      <c r="L140" s="399"/>
      <c r="M140" s="390"/>
      <c r="N140" s="395"/>
      <c r="O140" s="390"/>
      <c r="P140" s="390"/>
      <c r="Q140" s="390"/>
      <c r="R140" s="390"/>
      <c r="S140" s="390"/>
      <c r="T140" s="390"/>
      <c r="U140" s="390"/>
      <c r="V140" s="390"/>
      <c r="W140" s="390"/>
      <c r="X140" s="390"/>
      <c r="Y140" s="390"/>
      <c r="Z140" s="390"/>
      <c r="AA140" s="390"/>
      <c r="AB140" s="390"/>
      <c r="AC140" s="390"/>
    </row>
    <row r="141" spans="1:29" s="29" customFormat="1" ht="19.5">
      <c r="A141" s="211"/>
      <c r="B141" s="211"/>
      <c r="C141" s="391"/>
      <c r="D141" s="212"/>
      <c r="E141" s="391"/>
      <c r="F141" s="390"/>
      <c r="G141" s="386"/>
      <c r="H141" s="386"/>
      <c r="I141" s="386"/>
      <c r="J141" s="386">
        <f t="shared" si="0"/>
        <v>0</v>
      </c>
      <c r="K141" s="387"/>
      <c r="L141" s="399"/>
      <c r="M141" s="390"/>
      <c r="N141" s="395"/>
      <c r="O141" s="390"/>
      <c r="P141" s="390"/>
      <c r="Q141" s="390"/>
      <c r="R141" s="390"/>
      <c r="S141" s="390"/>
      <c r="T141" s="390"/>
      <c r="U141" s="390"/>
      <c r="V141" s="390"/>
      <c r="W141" s="390"/>
      <c r="X141" s="390"/>
      <c r="Y141" s="390"/>
      <c r="Z141" s="390"/>
      <c r="AA141" s="390"/>
      <c r="AB141" s="390"/>
      <c r="AC141" s="390"/>
    </row>
    <row r="142" spans="1:29" s="29" customFormat="1" ht="19.5">
      <c r="A142" s="211"/>
      <c r="B142" s="211"/>
      <c r="C142" s="391"/>
      <c r="D142" s="212"/>
      <c r="E142" s="391"/>
      <c r="F142" s="390"/>
      <c r="G142" s="386"/>
      <c r="H142" s="386"/>
      <c r="I142" s="386"/>
      <c r="J142" s="386">
        <f t="shared" si="0"/>
        <v>0</v>
      </c>
      <c r="K142" s="387"/>
      <c r="L142" s="399"/>
      <c r="M142" s="390"/>
      <c r="N142" s="395"/>
      <c r="O142" s="390"/>
      <c r="P142" s="390"/>
      <c r="Q142" s="390"/>
      <c r="R142" s="390"/>
      <c r="S142" s="390"/>
      <c r="T142" s="390"/>
      <c r="U142" s="390"/>
      <c r="V142" s="390"/>
      <c r="W142" s="390"/>
      <c r="X142" s="390"/>
      <c r="Y142" s="390"/>
      <c r="Z142" s="390"/>
      <c r="AA142" s="390"/>
      <c r="AB142" s="390"/>
      <c r="AC142" s="390"/>
    </row>
    <row r="143" spans="1:29" s="29" customFormat="1" ht="19.5">
      <c r="A143" s="211"/>
      <c r="B143" s="211"/>
      <c r="C143" s="391"/>
      <c r="D143" s="212"/>
      <c r="E143" s="391"/>
      <c r="F143" s="390"/>
      <c r="G143" s="386"/>
      <c r="H143" s="386"/>
      <c r="I143" s="386"/>
      <c r="J143" s="386">
        <f t="shared" si="0"/>
        <v>0</v>
      </c>
      <c r="K143" s="387"/>
      <c r="L143" s="399"/>
      <c r="M143" s="390"/>
      <c r="N143" s="395"/>
      <c r="O143" s="390"/>
      <c r="P143" s="390"/>
      <c r="Q143" s="390"/>
      <c r="R143" s="390"/>
      <c r="S143" s="390"/>
      <c r="T143" s="390"/>
      <c r="U143" s="390"/>
      <c r="V143" s="390"/>
      <c r="W143" s="390"/>
      <c r="X143" s="390"/>
      <c r="Y143" s="390"/>
      <c r="Z143" s="390"/>
      <c r="AA143" s="390"/>
      <c r="AB143" s="390"/>
      <c r="AC143" s="390"/>
    </row>
    <row r="144" spans="1:29" s="29" customFormat="1" ht="19.5">
      <c r="A144" s="211"/>
      <c r="B144" s="211"/>
      <c r="C144" s="391"/>
      <c r="D144" s="212"/>
      <c r="E144" s="391"/>
      <c r="F144" s="390"/>
      <c r="G144" s="386"/>
      <c r="H144" s="386"/>
      <c r="I144" s="386"/>
      <c r="J144" s="386">
        <f t="shared" si="0"/>
        <v>0</v>
      </c>
      <c r="K144" s="387"/>
      <c r="L144" s="399"/>
      <c r="M144" s="390"/>
      <c r="N144" s="395"/>
      <c r="O144" s="390"/>
      <c r="P144" s="390"/>
      <c r="Q144" s="390"/>
      <c r="R144" s="390"/>
      <c r="S144" s="390"/>
      <c r="T144" s="390"/>
      <c r="U144" s="390"/>
      <c r="V144" s="390"/>
      <c r="W144" s="390"/>
      <c r="X144" s="390"/>
      <c r="Y144" s="390"/>
      <c r="Z144" s="390"/>
      <c r="AA144" s="390"/>
      <c r="AB144" s="390"/>
      <c r="AC144" s="390"/>
    </row>
    <row r="145" spans="1:29" s="29" customFormat="1" ht="19.5">
      <c r="A145" s="211"/>
      <c r="B145" s="211"/>
      <c r="C145" s="391"/>
      <c r="D145" s="212"/>
      <c r="E145" s="391"/>
      <c r="F145" s="390"/>
      <c r="G145" s="386"/>
      <c r="H145" s="386"/>
      <c r="I145" s="386"/>
      <c r="J145" s="386">
        <f t="shared" si="0"/>
        <v>0</v>
      </c>
      <c r="K145" s="387"/>
      <c r="L145" s="399"/>
      <c r="M145" s="390"/>
      <c r="N145" s="395"/>
      <c r="O145" s="390"/>
      <c r="P145" s="390"/>
      <c r="Q145" s="390"/>
      <c r="R145" s="390"/>
      <c r="S145" s="390"/>
      <c r="T145" s="390"/>
      <c r="U145" s="390"/>
      <c r="V145" s="390"/>
      <c r="W145" s="390"/>
      <c r="X145" s="390"/>
      <c r="Y145" s="390"/>
      <c r="Z145" s="390"/>
      <c r="AA145" s="390"/>
      <c r="AB145" s="390"/>
      <c r="AC145" s="390"/>
    </row>
    <row r="146" spans="1:29" s="29" customFormat="1" ht="19.5">
      <c r="A146" s="211"/>
      <c r="B146" s="211"/>
      <c r="C146" s="391"/>
      <c r="D146" s="212"/>
      <c r="E146" s="391"/>
      <c r="F146" s="390"/>
      <c r="G146" s="386"/>
      <c r="H146" s="386"/>
      <c r="I146" s="386"/>
      <c r="J146" s="386">
        <f t="shared" si="0"/>
        <v>0</v>
      </c>
      <c r="K146" s="387"/>
      <c r="L146" s="399"/>
      <c r="M146" s="390"/>
      <c r="N146" s="395"/>
      <c r="O146" s="390"/>
      <c r="P146" s="390"/>
      <c r="Q146" s="390"/>
      <c r="R146" s="390"/>
      <c r="S146" s="390"/>
      <c r="T146" s="390"/>
      <c r="U146" s="390"/>
      <c r="V146" s="390"/>
      <c r="W146" s="390"/>
      <c r="X146" s="390"/>
      <c r="Y146" s="390"/>
      <c r="Z146" s="390"/>
      <c r="AA146" s="390"/>
      <c r="AB146" s="390"/>
      <c r="AC146" s="390"/>
    </row>
    <row r="147" spans="1:29" s="29" customFormat="1" ht="19.5">
      <c r="A147" s="211"/>
      <c r="B147" s="211"/>
      <c r="C147" s="391"/>
      <c r="D147" s="212"/>
      <c r="E147" s="391"/>
      <c r="F147" s="390"/>
      <c r="G147" s="386"/>
      <c r="H147" s="386"/>
      <c r="I147" s="386"/>
      <c r="J147" s="386">
        <f t="shared" si="0"/>
        <v>0</v>
      </c>
      <c r="K147" s="387"/>
      <c r="L147" s="399"/>
      <c r="M147" s="390"/>
      <c r="N147" s="395"/>
      <c r="O147" s="390"/>
      <c r="P147" s="390"/>
      <c r="Q147" s="390"/>
      <c r="R147" s="390"/>
      <c r="S147" s="390"/>
      <c r="T147" s="390"/>
      <c r="U147" s="390"/>
      <c r="V147" s="390"/>
      <c r="W147" s="390"/>
      <c r="X147" s="390"/>
      <c r="Y147" s="390"/>
      <c r="Z147" s="390"/>
      <c r="AA147" s="390"/>
      <c r="AB147" s="390"/>
      <c r="AC147" s="390"/>
    </row>
    <row r="148" spans="1:29" s="29" customFormat="1" ht="19.5">
      <c r="A148" s="211"/>
      <c r="B148" s="211"/>
      <c r="C148" s="391"/>
      <c r="D148" s="212"/>
      <c r="E148" s="391"/>
      <c r="F148" s="390"/>
      <c r="G148" s="386"/>
      <c r="H148" s="386"/>
      <c r="I148" s="386"/>
      <c r="J148" s="386">
        <f t="shared" si="0"/>
        <v>0</v>
      </c>
      <c r="K148" s="387"/>
      <c r="L148" s="399"/>
      <c r="M148" s="390"/>
      <c r="N148" s="395"/>
      <c r="O148" s="390"/>
      <c r="P148" s="390"/>
      <c r="Q148" s="390"/>
      <c r="R148" s="390"/>
      <c r="S148" s="390"/>
      <c r="T148" s="390"/>
      <c r="U148" s="390"/>
      <c r="V148" s="390"/>
      <c r="W148" s="390"/>
      <c r="X148" s="390"/>
      <c r="Y148" s="390"/>
      <c r="Z148" s="390"/>
      <c r="AA148" s="390"/>
      <c r="AB148" s="390"/>
      <c r="AC148" s="390"/>
    </row>
    <row r="149" spans="1:29" s="29" customFormat="1" ht="19.5">
      <c r="A149" s="211"/>
      <c r="B149" s="211"/>
      <c r="C149" s="391"/>
      <c r="D149" s="212"/>
      <c r="E149" s="391"/>
      <c r="F149" s="390"/>
      <c r="G149" s="386"/>
      <c r="H149" s="386"/>
      <c r="I149" s="386"/>
      <c r="J149" s="386">
        <f t="shared" si="0"/>
        <v>0</v>
      </c>
      <c r="K149" s="387"/>
      <c r="L149" s="399"/>
      <c r="M149" s="390"/>
      <c r="N149" s="395"/>
      <c r="O149" s="390"/>
      <c r="P149" s="390"/>
      <c r="Q149" s="390"/>
      <c r="R149" s="390"/>
      <c r="S149" s="390"/>
      <c r="T149" s="390"/>
      <c r="U149" s="390"/>
      <c r="V149" s="390"/>
      <c r="W149" s="390"/>
      <c r="X149" s="390"/>
      <c r="Y149" s="390"/>
      <c r="Z149" s="390"/>
      <c r="AA149" s="390"/>
      <c r="AB149" s="390"/>
      <c r="AC149" s="390"/>
    </row>
    <row r="150" spans="1:29" s="29" customFormat="1" ht="19.5">
      <c r="A150" s="211"/>
      <c r="B150" s="211"/>
      <c r="C150" s="391"/>
      <c r="D150" s="212"/>
      <c r="E150" s="391"/>
      <c r="F150" s="390"/>
      <c r="G150" s="386"/>
      <c r="H150" s="386"/>
      <c r="I150" s="386"/>
      <c r="J150" s="386">
        <f t="shared" si="0"/>
        <v>0</v>
      </c>
      <c r="K150" s="387"/>
      <c r="L150" s="399"/>
      <c r="M150" s="390"/>
      <c r="N150" s="395"/>
      <c r="O150" s="390"/>
      <c r="P150" s="390"/>
      <c r="Q150" s="390"/>
      <c r="R150" s="390"/>
      <c r="S150" s="390"/>
      <c r="T150" s="390"/>
      <c r="U150" s="390"/>
      <c r="V150" s="390"/>
      <c r="W150" s="390"/>
      <c r="X150" s="390"/>
      <c r="Y150" s="390"/>
      <c r="Z150" s="390"/>
      <c r="AA150" s="390"/>
      <c r="AB150" s="390"/>
      <c r="AC150" s="390"/>
    </row>
    <row r="151" spans="1:29" s="29" customFormat="1" ht="19.5">
      <c r="A151" s="211"/>
      <c r="B151" s="211"/>
      <c r="C151" s="391"/>
      <c r="D151" s="212"/>
      <c r="E151" s="391"/>
      <c r="F151" s="390"/>
      <c r="G151" s="386"/>
      <c r="H151" s="386"/>
      <c r="I151" s="386"/>
      <c r="J151" s="386">
        <f t="shared" si="0"/>
        <v>0</v>
      </c>
      <c r="K151" s="387"/>
      <c r="L151" s="399"/>
      <c r="M151" s="390"/>
      <c r="N151" s="395"/>
      <c r="O151" s="390"/>
      <c r="P151" s="390"/>
      <c r="Q151" s="390"/>
      <c r="R151" s="390"/>
      <c r="S151" s="390"/>
      <c r="T151" s="390"/>
      <c r="U151" s="390"/>
      <c r="V151" s="390"/>
      <c r="W151" s="390"/>
      <c r="X151" s="390"/>
      <c r="Y151" s="390"/>
      <c r="Z151" s="390"/>
      <c r="AA151" s="390"/>
      <c r="AB151" s="390"/>
      <c r="AC151" s="390"/>
    </row>
    <row r="152" spans="1:29" s="29" customFormat="1" ht="19.5">
      <c r="A152" s="211"/>
      <c r="B152" s="211"/>
      <c r="C152" s="391"/>
      <c r="D152" s="212"/>
      <c r="E152" s="391"/>
      <c r="F152" s="390"/>
      <c r="G152" s="386"/>
      <c r="H152" s="386"/>
      <c r="I152" s="386"/>
      <c r="J152" s="386">
        <f t="shared" si="0"/>
        <v>0</v>
      </c>
      <c r="K152" s="387"/>
      <c r="L152" s="399"/>
      <c r="M152" s="390"/>
      <c r="N152" s="395"/>
      <c r="O152" s="390"/>
      <c r="P152" s="390"/>
      <c r="Q152" s="390"/>
      <c r="R152" s="390"/>
      <c r="S152" s="390"/>
      <c r="T152" s="390"/>
      <c r="U152" s="390"/>
      <c r="V152" s="390"/>
      <c r="W152" s="390"/>
      <c r="X152" s="390"/>
      <c r="Y152" s="390"/>
      <c r="Z152" s="390"/>
      <c r="AA152" s="390"/>
      <c r="AB152" s="390"/>
      <c r="AC152" s="390"/>
    </row>
    <row r="153" spans="1:29" s="29" customFormat="1" ht="19.5">
      <c r="A153" s="211"/>
      <c r="B153" s="211"/>
      <c r="C153" s="391"/>
      <c r="D153" s="212"/>
      <c r="E153" s="391"/>
      <c r="F153" s="390"/>
      <c r="G153" s="386"/>
      <c r="H153" s="386"/>
      <c r="I153" s="386"/>
      <c r="J153" s="386">
        <f t="shared" si="0"/>
        <v>0</v>
      </c>
      <c r="K153" s="387"/>
      <c r="L153" s="399"/>
      <c r="M153" s="390"/>
      <c r="N153" s="395"/>
      <c r="O153" s="390"/>
      <c r="P153" s="390"/>
      <c r="Q153" s="390"/>
      <c r="R153" s="390"/>
      <c r="S153" s="390"/>
      <c r="T153" s="390"/>
      <c r="U153" s="390"/>
      <c r="V153" s="390"/>
      <c r="W153" s="390"/>
      <c r="X153" s="390"/>
      <c r="Y153" s="390"/>
      <c r="Z153" s="390"/>
      <c r="AA153" s="390"/>
      <c r="AB153" s="390"/>
      <c r="AC153" s="390"/>
    </row>
    <row r="154" spans="1:29" s="29" customFormat="1" ht="19.5">
      <c r="A154" s="211"/>
      <c r="B154" s="211"/>
      <c r="C154" s="391"/>
      <c r="D154" s="212"/>
      <c r="E154" s="391"/>
      <c r="F154" s="390"/>
      <c r="G154" s="386"/>
      <c r="H154" s="386"/>
      <c r="I154" s="386"/>
      <c r="J154" s="386">
        <f t="shared" si="0"/>
        <v>0</v>
      </c>
      <c r="K154" s="387"/>
      <c r="L154" s="399"/>
      <c r="M154" s="390"/>
      <c r="N154" s="395"/>
      <c r="O154" s="390"/>
      <c r="P154" s="390"/>
      <c r="Q154" s="390"/>
      <c r="R154" s="390"/>
      <c r="S154" s="390"/>
      <c r="T154" s="390"/>
      <c r="U154" s="390"/>
      <c r="V154" s="390"/>
      <c r="W154" s="390"/>
      <c r="X154" s="390"/>
      <c r="Y154" s="390"/>
      <c r="Z154" s="390"/>
      <c r="AA154" s="390"/>
      <c r="AB154" s="390"/>
      <c r="AC154" s="390"/>
    </row>
    <row r="155" spans="1:29" s="29" customFormat="1" ht="19.5">
      <c r="A155" s="211"/>
      <c r="B155" s="211"/>
      <c r="C155" s="391"/>
      <c r="D155" s="212"/>
      <c r="E155" s="391"/>
      <c r="F155" s="390"/>
      <c r="G155" s="386"/>
      <c r="H155" s="386"/>
      <c r="I155" s="386"/>
      <c r="J155" s="386">
        <f t="shared" si="0"/>
        <v>0</v>
      </c>
      <c r="K155" s="387"/>
      <c r="L155" s="399"/>
      <c r="M155" s="390"/>
      <c r="N155" s="395"/>
      <c r="O155" s="390"/>
      <c r="P155" s="390"/>
      <c r="Q155" s="390"/>
      <c r="R155" s="390"/>
      <c r="S155" s="390"/>
      <c r="T155" s="390"/>
      <c r="U155" s="390"/>
      <c r="V155" s="390"/>
      <c r="W155" s="390"/>
      <c r="X155" s="390"/>
      <c r="Y155" s="390"/>
      <c r="Z155" s="390"/>
      <c r="AA155" s="390"/>
      <c r="AB155" s="390"/>
      <c r="AC155" s="390"/>
    </row>
    <row r="156" spans="1:29" s="29" customFormat="1" ht="19.5">
      <c r="A156" s="211"/>
      <c r="B156" s="211"/>
      <c r="C156" s="391"/>
      <c r="D156" s="212"/>
      <c r="E156" s="391"/>
      <c r="F156" s="390"/>
      <c r="G156" s="386"/>
      <c r="H156" s="386"/>
      <c r="I156" s="386"/>
      <c r="J156" s="386">
        <f t="shared" si="0"/>
        <v>0</v>
      </c>
      <c r="K156" s="387"/>
      <c r="L156" s="399"/>
      <c r="M156" s="390"/>
      <c r="N156" s="395"/>
      <c r="O156" s="390"/>
      <c r="P156" s="390"/>
      <c r="Q156" s="390"/>
      <c r="R156" s="390"/>
      <c r="S156" s="390"/>
      <c r="T156" s="390"/>
      <c r="U156" s="390"/>
      <c r="V156" s="390"/>
      <c r="W156" s="390"/>
      <c r="X156" s="390"/>
      <c r="Y156" s="390"/>
      <c r="Z156" s="390"/>
      <c r="AA156" s="390"/>
      <c r="AB156" s="390"/>
      <c r="AC156" s="390"/>
    </row>
    <row r="157" spans="1:29" s="29" customFormat="1" ht="19.5">
      <c r="A157" s="211"/>
      <c r="B157" s="211"/>
      <c r="C157" s="391"/>
      <c r="D157" s="212"/>
      <c r="E157" s="391"/>
      <c r="F157" s="390"/>
      <c r="G157" s="386"/>
      <c r="H157" s="386"/>
      <c r="I157" s="386"/>
      <c r="J157" s="386">
        <f t="shared" si="0"/>
        <v>0</v>
      </c>
      <c r="K157" s="387"/>
      <c r="L157" s="399"/>
      <c r="M157" s="390"/>
      <c r="N157" s="395"/>
      <c r="O157" s="390"/>
      <c r="P157" s="390"/>
      <c r="Q157" s="390"/>
      <c r="R157" s="390"/>
      <c r="S157" s="390"/>
      <c r="T157" s="390"/>
      <c r="U157" s="390"/>
      <c r="V157" s="390"/>
      <c r="W157" s="390"/>
      <c r="X157" s="390"/>
      <c r="Y157" s="390"/>
      <c r="Z157" s="390"/>
      <c r="AA157" s="390"/>
      <c r="AB157" s="390"/>
      <c r="AC157" s="390"/>
    </row>
    <row r="158" spans="1:29" s="29" customFormat="1" ht="19.5">
      <c r="A158" s="211"/>
      <c r="B158" s="211"/>
      <c r="C158" s="391"/>
      <c r="D158" s="212"/>
      <c r="E158" s="391"/>
      <c r="F158" s="390"/>
      <c r="G158" s="386"/>
      <c r="H158" s="386"/>
      <c r="I158" s="386"/>
      <c r="J158" s="386">
        <f t="shared" si="0"/>
        <v>0</v>
      </c>
      <c r="K158" s="387"/>
      <c r="L158" s="399"/>
      <c r="M158" s="390"/>
      <c r="N158" s="395"/>
      <c r="O158" s="390"/>
      <c r="P158" s="390"/>
      <c r="Q158" s="390"/>
      <c r="R158" s="390"/>
      <c r="S158" s="390"/>
      <c r="T158" s="390"/>
      <c r="U158" s="390"/>
      <c r="V158" s="390"/>
      <c r="W158" s="390"/>
      <c r="X158" s="390"/>
      <c r="Y158" s="390"/>
      <c r="Z158" s="390"/>
      <c r="AA158" s="390"/>
      <c r="AB158" s="390"/>
      <c r="AC158" s="390"/>
    </row>
    <row r="159" spans="1:29" s="29" customFormat="1" ht="19.5">
      <c r="A159" s="211"/>
      <c r="B159" s="211"/>
      <c r="C159" s="391"/>
      <c r="D159" s="212"/>
      <c r="E159" s="391"/>
      <c r="F159" s="390"/>
      <c r="G159" s="386"/>
      <c r="H159" s="386"/>
      <c r="I159" s="386"/>
      <c r="J159" s="386">
        <f t="shared" si="0"/>
        <v>0</v>
      </c>
      <c r="K159" s="387"/>
      <c r="L159" s="399"/>
      <c r="M159" s="390"/>
      <c r="N159" s="395"/>
      <c r="O159" s="390"/>
      <c r="P159" s="390"/>
      <c r="Q159" s="390"/>
      <c r="R159" s="390"/>
      <c r="S159" s="390"/>
      <c r="T159" s="390"/>
      <c r="U159" s="390"/>
      <c r="V159" s="390"/>
      <c r="W159" s="390"/>
      <c r="X159" s="390"/>
      <c r="Y159" s="390"/>
      <c r="Z159" s="390"/>
      <c r="AA159" s="390"/>
      <c r="AB159" s="390"/>
      <c r="AC159" s="390"/>
    </row>
    <row r="160" spans="1:29" s="29" customFormat="1" ht="19.5">
      <c r="A160" s="211"/>
      <c r="B160" s="211"/>
      <c r="C160" s="391"/>
      <c r="D160" s="212"/>
      <c r="E160" s="391"/>
      <c r="F160" s="390"/>
      <c r="G160" s="386"/>
      <c r="H160" s="386"/>
      <c r="I160" s="386"/>
      <c r="J160" s="386">
        <f t="shared" si="0"/>
        <v>0</v>
      </c>
      <c r="K160" s="387"/>
      <c r="L160" s="399"/>
      <c r="M160" s="390"/>
      <c r="N160" s="395"/>
      <c r="O160" s="390"/>
      <c r="P160" s="390"/>
      <c r="Q160" s="390"/>
      <c r="R160" s="390"/>
      <c r="S160" s="390"/>
      <c r="T160" s="390"/>
      <c r="U160" s="390"/>
      <c r="V160" s="390"/>
      <c r="W160" s="390"/>
      <c r="X160" s="390"/>
      <c r="Y160" s="390"/>
      <c r="Z160" s="390"/>
      <c r="AA160" s="390"/>
      <c r="AB160" s="390"/>
      <c r="AC160" s="390"/>
    </row>
    <row r="161" spans="1:29" s="29" customFormat="1" ht="19.5">
      <c r="A161" s="211"/>
      <c r="B161" s="211"/>
      <c r="C161" s="391"/>
      <c r="D161" s="212"/>
      <c r="E161" s="391"/>
      <c r="F161" s="390"/>
      <c r="G161" s="386"/>
      <c r="H161" s="386"/>
      <c r="I161" s="386"/>
      <c r="J161" s="386">
        <f t="shared" si="0"/>
        <v>0</v>
      </c>
      <c r="K161" s="387"/>
      <c r="L161" s="399"/>
      <c r="M161" s="390"/>
      <c r="N161" s="395"/>
      <c r="O161" s="390"/>
      <c r="P161" s="390"/>
      <c r="Q161" s="390"/>
      <c r="R161" s="390"/>
      <c r="S161" s="390"/>
      <c r="T161" s="390"/>
      <c r="U161" s="390"/>
      <c r="V161" s="390"/>
      <c r="W161" s="390"/>
      <c r="X161" s="390"/>
      <c r="Y161" s="390"/>
      <c r="Z161" s="390"/>
      <c r="AA161" s="390"/>
      <c r="AB161" s="390"/>
      <c r="AC161" s="390"/>
    </row>
    <row r="162" spans="1:29" s="29" customFormat="1" ht="19.5">
      <c r="A162" s="211"/>
      <c r="B162" s="211"/>
      <c r="C162" s="391"/>
      <c r="D162" s="212"/>
      <c r="E162" s="391"/>
      <c r="F162" s="390"/>
      <c r="G162" s="386"/>
      <c r="H162" s="386"/>
      <c r="I162" s="386"/>
      <c r="J162" s="386">
        <f t="shared" si="0"/>
        <v>0</v>
      </c>
      <c r="K162" s="387"/>
      <c r="L162" s="399"/>
      <c r="M162" s="390"/>
      <c r="N162" s="395"/>
      <c r="O162" s="390"/>
      <c r="P162" s="390"/>
      <c r="Q162" s="390"/>
      <c r="R162" s="390"/>
      <c r="S162" s="390"/>
      <c r="T162" s="390"/>
      <c r="U162" s="390"/>
      <c r="V162" s="390"/>
      <c r="W162" s="390"/>
      <c r="X162" s="390"/>
      <c r="Y162" s="390"/>
      <c r="Z162" s="390"/>
      <c r="AA162" s="390"/>
      <c r="AB162" s="390"/>
      <c r="AC162" s="390"/>
    </row>
    <row r="163" spans="1:29" s="29" customFormat="1" ht="19.5">
      <c r="A163" s="211"/>
      <c r="B163" s="211"/>
      <c r="C163" s="391"/>
      <c r="D163" s="212"/>
      <c r="E163" s="391"/>
      <c r="F163" s="390"/>
      <c r="G163" s="386"/>
      <c r="H163" s="386"/>
      <c r="I163" s="386"/>
      <c r="J163" s="386">
        <f t="shared" si="0"/>
        <v>0</v>
      </c>
      <c r="K163" s="387"/>
      <c r="L163" s="399"/>
      <c r="M163" s="390"/>
      <c r="N163" s="395"/>
      <c r="O163" s="390"/>
      <c r="P163" s="390"/>
      <c r="Q163" s="390"/>
      <c r="R163" s="390"/>
      <c r="S163" s="390"/>
      <c r="T163" s="390"/>
      <c r="U163" s="390"/>
      <c r="V163" s="390"/>
      <c r="W163" s="390"/>
      <c r="X163" s="390"/>
      <c r="Y163" s="390"/>
      <c r="Z163" s="390"/>
      <c r="AA163" s="390"/>
      <c r="AB163" s="390"/>
      <c r="AC163" s="390"/>
    </row>
    <row r="164" spans="1:29" s="29" customFormat="1" ht="19.5">
      <c r="A164" s="211"/>
      <c r="B164" s="211"/>
      <c r="C164" s="391"/>
      <c r="D164" s="212"/>
      <c r="E164" s="391"/>
      <c r="F164" s="390"/>
      <c r="G164" s="386"/>
      <c r="H164" s="386"/>
      <c r="I164" s="386"/>
      <c r="J164" s="386">
        <f t="shared" si="0"/>
        <v>0</v>
      </c>
      <c r="K164" s="387"/>
      <c r="L164" s="399"/>
      <c r="M164" s="390"/>
      <c r="N164" s="395"/>
      <c r="O164" s="390"/>
      <c r="P164" s="390"/>
      <c r="Q164" s="390"/>
      <c r="R164" s="390"/>
      <c r="S164" s="390"/>
      <c r="T164" s="390"/>
      <c r="U164" s="390"/>
      <c r="V164" s="390"/>
      <c r="W164" s="390"/>
      <c r="X164" s="390"/>
      <c r="Y164" s="390"/>
      <c r="Z164" s="390"/>
      <c r="AA164" s="390"/>
      <c r="AB164" s="390"/>
      <c r="AC164" s="390"/>
    </row>
    <row r="165" spans="1:29" s="29" customFormat="1" ht="19.5">
      <c r="A165" s="211"/>
      <c r="B165" s="211"/>
      <c r="C165" s="391"/>
      <c r="D165" s="212"/>
      <c r="E165" s="391"/>
      <c r="F165" s="390"/>
      <c r="G165" s="386"/>
      <c r="H165" s="386"/>
      <c r="I165" s="386"/>
      <c r="J165" s="386">
        <f t="shared" si="0"/>
        <v>0</v>
      </c>
      <c r="K165" s="387"/>
      <c r="L165" s="399"/>
      <c r="M165" s="390"/>
      <c r="N165" s="395"/>
      <c r="O165" s="390"/>
      <c r="P165" s="390"/>
      <c r="Q165" s="390"/>
      <c r="R165" s="390"/>
      <c r="S165" s="390"/>
      <c r="T165" s="390"/>
      <c r="U165" s="390"/>
      <c r="V165" s="390"/>
      <c r="W165" s="390"/>
      <c r="X165" s="390"/>
      <c r="Y165" s="390"/>
      <c r="Z165" s="390"/>
      <c r="AA165" s="390"/>
      <c r="AB165" s="390"/>
      <c r="AC165" s="390"/>
    </row>
    <row r="166" spans="1:29" s="29" customFormat="1" ht="19.5">
      <c r="A166" s="211"/>
      <c r="B166" s="211"/>
      <c r="C166" s="391"/>
      <c r="D166" s="212"/>
      <c r="E166" s="391"/>
      <c r="F166" s="390"/>
      <c r="G166" s="386"/>
      <c r="H166" s="386"/>
      <c r="I166" s="386"/>
      <c r="J166" s="386">
        <f t="shared" si="0"/>
        <v>0</v>
      </c>
      <c r="K166" s="387"/>
      <c r="L166" s="399"/>
      <c r="M166" s="390"/>
      <c r="N166" s="395"/>
      <c r="O166" s="390"/>
      <c r="P166" s="390"/>
      <c r="Q166" s="390"/>
      <c r="R166" s="390"/>
      <c r="S166" s="390"/>
      <c r="T166" s="390"/>
      <c r="U166" s="390"/>
      <c r="V166" s="390"/>
      <c r="W166" s="390"/>
      <c r="X166" s="390"/>
      <c r="Y166" s="390"/>
      <c r="Z166" s="390"/>
      <c r="AA166" s="390"/>
      <c r="AB166" s="390"/>
      <c r="AC166" s="390"/>
    </row>
    <row r="167" spans="1:29" s="29" customFormat="1" ht="19.5">
      <c r="A167" s="211"/>
      <c r="B167" s="211"/>
      <c r="C167" s="391"/>
      <c r="D167" s="212"/>
      <c r="E167" s="391"/>
      <c r="F167" s="390"/>
      <c r="G167" s="386"/>
      <c r="H167" s="386"/>
      <c r="I167" s="386"/>
      <c r="J167" s="386">
        <f t="shared" si="0"/>
        <v>0</v>
      </c>
      <c r="K167" s="387"/>
      <c r="L167" s="399"/>
      <c r="M167" s="390"/>
      <c r="N167" s="395"/>
      <c r="O167" s="390"/>
      <c r="P167" s="390"/>
      <c r="Q167" s="390"/>
      <c r="R167" s="390"/>
      <c r="S167" s="390"/>
      <c r="T167" s="390"/>
      <c r="U167" s="390"/>
      <c r="V167" s="390"/>
      <c r="W167" s="390"/>
      <c r="X167" s="390"/>
      <c r="Y167" s="390"/>
      <c r="Z167" s="390"/>
      <c r="AA167" s="390"/>
      <c r="AB167" s="390"/>
      <c r="AC167" s="390"/>
    </row>
    <row r="168" spans="1:29" s="29" customFormat="1" ht="19.5">
      <c r="A168" s="211"/>
      <c r="B168" s="211"/>
      <c r="C168" s="391"/>
      <c r="D168" s="212"/>
      <c r="E168" s="391"/>
      <c r="F168" s="390"/>
      <c r="G168" s="386"/>
      <c r="H168" s="386"/>
      <c r="I168" s="386"/>
      <c r="J168" s="386">
        <f t="shared" si="0"/>
        <v>0</v>
      </c>
      <c r="K168" s="387"/>
      <c r="L168" s="399"/>
      <c r="M168" s="390"/>
      <c r="N168" s="395"/>
      <c r="O168" s="390"/>
      <c r="P168" s="390"/>
      <c r="Q168" s="390"/>
      <c r="R168" s="390"/>
      <c r="S168" s="390"/>
      <c r="T168" s="390"/>
      <c r="U168" s="390"/>
      <c r="V168" s="390"/>
      <c r="W168" s="390"/>
      <c r="X168" s="390"/>
      <c r="Y168" s="390"/>
      <c r="Z168" s="390"/>
      <c r="AA168" s="390"/>
      <c r="AB168" s="390"/>
      <c r="AC168" s="390"/>
    </row>
    <row r="169" spans="1:29" s="29" customFormat="1" ht="19.5">
      <c r="A169" s="211"/>
      <c r="B169" s="211"/>
      <c r="C169" s="391"/>
      <c r="D169" s="212"/>
      <c r="E169" s="391"/>
      <c r="F169" s="390"/>
      <c r="G169" s="386"/>
      <c r="H169" s="386"/>
      <c r="I169" s="386"/>
      <c r="J169" s="386">
        <f t="shared" si="0"/>
        <v>0</v>
      </c>
      <c r="K169" s="387"/>
      <c r="L169" s="399"/>
      <c r="M169" s="390"/>
      <c r="N169" s="395"/>
      <c r="O169" s="390"/>
      <c r="P169" s="390"/>
      <c r="Q169" s="390"/>
      <c r="R169" s="390"/>
      <c r="S169" s="390"/>
      <c r="T169" s="390"/>
      <c r="U169" s="390"/>
      <c r="V169" s="390"/>
      <c r="W169" s="390"/>
      <c r="X169" s="390"/>
      <c r="Y169" s="390"/>
      <c r="Z169" s="390"/>
      <c r="AA169" s="390"/>
      <c r="AB169" s="390"/>
      <c r="AC169" s="390"/>
    </row>
    <row r="170" spans="1:29" s="29" customFormat="1" ht="19.5">
      <c r="A170" s="211"/>
      <c r="B170" s="211"/>
      <c r="C170" s="391"/>
      <c r="D170" s="212"/>
      <c r="E170" s="391"/>
      <c r="F170" s="390"/>
      <c r="G170" s="386"/>
      <c r="H170" s="386"/>
      <c r="I170" s="386"/>
      <c r="J170" s="386">
        <f t="shared" si="0"/>
        <v>0</v>
      </c>
      <c r="K170" s="387"/>
      <c r="L170" s="399"/>
      <c r="M170" s="390"/>
      <c r="N170" s="395"/>
      <c r="O170" s="390"/>
      <c r="P170" s="390"/>
      <c r="Q170" s="390"/>
      <c r="R170" s="390"/>
      <c r="S170" s="390"/>
      <c r="T170" s="390"/>
      <c r="U170" s="390"/>
      <c r="V170" s="390"/>
      <c r="W170" s="390"/>
      <c r="X170" s="390"/>
      <c r="Y170" s="390"/>
      <c r="Z170" s="390"/>
      <c r="AA170" s="390"/>
      <c r="AB170" s="390"/>
      <c r="AC170" s="390"/>
    </row>
    <row r="171" spans="1:29" s="29" customFormat="1" ht="19.5">
      <c r="A171" s="211"/>
      <c r="B171" s="211"/>
      <c r="C171" s="391"/>
      <c r="D171" s="212"/>
      <c r="E171" s="391"/>
      <c r="F171" s="390"/>
      <c r="G171" s="386"/>
      <c r="H171" s="386"/>
      <c r="I171" s="386"/>
      <c r="J171" s="386">
        <f t="shared" si="0"/>
        <v>0</v>
      </c>
      <c r="K171" s="387"/>
      <c r="L171" s="399"/>
      <c r="M171" s="390"/>
      <c r="N171" s="395"/>
      <c r="O171" s="390"/>
      <c r="P171" s="390"/>
      <c r="Q171" s="390"/>
      <c r="R171" s="390"/>
      <c r="S171" s="390"/>
      <c r="T171" s="390"/>
      <c r="U171" s="390"/>
      <c r="V171" s="390"/>
      <c r="W171" s="390"/>
      <c r="X171" s="390"/>
      <c r="Y171" s="390"/>
      <c r="Z171" s="390"/>
      <c r="AA171" s="390"/>
      <c r="AB171" s="390"/>
      <c r="AC171" s="390"/>
    </row>
    <row r="172" spans="1:29" s="29" customFormat="1" ht="19.5">
      <c r="A172" s="211"/>
      <c r="B172" s="211"/>
      <c r="C172" s="391"/>
      <c r="D172" s="212"/>
      <c r="E172" s="391"/>
      <c r="F172" s="390"/>
      <c r="G172" s="386"/>
      <c r="H172" s="386"/>
      <c r="I172" s="386"/>
      <c r="J172" s="386">
        <f t="shared" si="0"/>
        <v>0</v>
      </c>
      <c r="K172" s="387"/>
      <c r="L172" s="399"/>
      <c r="M172" s="390"/>
      <c r="N172" s="395"/>
      <c r="O172" s="390"/>
      <c r="P172" s="390"/>
      <c r="Q172" s="390"/>
      <c r="R172" s="390"/>
      <c r="S172" s="390"/>
      <c r="T172" s="390"/>
      <c r="U172" s="390"/>
      <c r="V172" s="390"/>
      <c r="W172" s="390"/>
      <c r="X172" s="390"/>
      <c r="Y172" s="390"/>
      <c r="Z172" s="390"/>
      <c r="AA172" s="390"/>
      <c r="AB172" s="390"/>
      <c r="AC172" s="390"/>
    </row>
    <row r="173" spans="1:29" s="29" customFormat="1" ht="19.5">
      <c r="A173" s="211"/>
      <c r="B173" s="211"/>
      <c r="C173" s="391"/>
      <c r="D173" s="212"/>
      <c r="E173" s="391"/>
      <c r="F173" s="390"/>
      <c r="G173" s="386"/>
      <c r="H173" s="386"/>
      <c r="I173" s="386"/>
      <c r="J173" s="386">
        <f t="shared" si="0"/>
        <v>0</v>
      </c>
      <c r="K173" s="387"/>
      <c r="L173" s="399"/>
      <c r="M173" s="390"/>
      <c r="N173" s="395"/>
      <c r="O173" s="390"/>
      <c r="P173" s="390"/>
      <c r="Q173" s="390"/>
      <c r="R173" s="390"/>
      <c r="S173" s="390"/>
      <c r="T173" s="390"/>
      <c r="U173" s="390"/>
      <c r="V173" s="390"/>
      <c r="W173" s="390"/>
      <c r="X173" s="390"/>
      <c r="Y173" s="390"/>
      <c r="Z173" s="390"/>
      <c r="AA173" s="390"/>
      <c r="AB173" s="390"/>
      <c r="AC173" s="390"/>
    </row>
    <row r="174" spans="1:29" s="29" customFormat="1" ht="19.5">
      <c r="A174" s="211"/>
      <c r="B174" s="211"/>
      <c r="C174" s="391"/>
      <c r="D174" s="212"/>
      <c r="E174" s="391"/>
      <c r="F174" s="390"/>
      <c r="G174" s="386"/>
      <c r="H174" s="386"/>
      <c r="I174" s="386"/>
      <c r="J174" s="386">
        <f t="shared" si="0"/>
        <v>0</v>
      </c>
      <c r="K174" s="387"/>
      <c r="L174" s="399"/>
      <c r="M174" s="390"/>
      <c r="N174" s="395"/>
      <c r="O174" s="390"/>
      <c r="P174" s="390"/>
      <c r="Q174" s="390"/>
      <c r="R174" s="390"/>
      <c r="S174" s="390"/>
      <c r="T174" s="390"/>
      <c r="U174" s="390"/>
      <c r="V174" s="390"/>
      <c r="W174" s="390"/>
      <c r="X174" s="390"/>
      <c r="Y174" s="390"/>
      <c r="Z174" s="390"/>
      <c r="AA174" s="390"/>
      <c r="AB174" s="390"/>
      <c r="AC174" s="390"/>
    </row>
    <row r="175" spans="1:29" s="29" customFormat="1" ht="19.5">
      <c r="A175" s="211"/>
      <c r="B175" s="211"/>
      <c r="C175" s="391"/>
      <c r="D175" s="212"/>
      <c r="E175" s="391"/>
      <c r="F175" s="390"/>
      <c r="G175" s="386"/>
      <c r="H175" s="386"/>
      <c r="I175" s="386"/>
      <c r="J175" s="386">
        <f t="shared" si="0"/>
        <v>0</v>
      </c>
      <c r="K175" s="387"/>
      <c r="L175" s="399"/>
      <c r="M175" s="390"/>
      <c r="N175" s="395"/>
      <c r="O175" s="390"/>
      <c r="P175" s="390"/>
      <c r="Q175" s="390"/>
      <c r="R175" s="390"/>
      <c r="S175" s="390"/>
      <c r="T175" s="390"/>
      <c r="U175" s="390"/>
      <c r="V175" s="390"/>
      <c r="W175" s="390"/>
      <c r="X175" s="390"/>
      <c r="Y175" s="390"/>
      <c r="Z175" s="390"/>
      <c r="AA175" s="390"/>
      <c r="AB175" s="390"/>
      <c r="AC175" s="390"/>
    </row>
    <row r="176" spans="1:29" s="29" customFormat="1" ht="19.5">
      <c r="A176" s="211"/>
      <c r="B176" s="211"/>
      <c r="C176" s="391"/>
      <c r="D176" s="212"/>
      <c r="E176" s="391"/>
      <c r="F176" s="390"/>
      <c r="G176" s="386"/>
      <c r="H176" s="386"/>
      <c r="I176" s="386"/>
      <c r="J176" s="386">
        <f t="shared" si="0"/>
        <v>0</v>
      </c>
      <c r="K176" s="387"/>
      <c r="L176" s="399"/>
      <c r="M176" s="390"/>
      <c r="N176" s="395"/>
      <c r="O176" s="390"/>
      <c r="P176" s="390"/>
      <c r="Q176" s="390"/>
      <c r="R176" s="390"/>
      <c r="S176" s="390"/>
      <c r="T176" s="390"/>
      <c r="U176" s="390"/>
      <c r="V176" s="390"/>
      <c r="W176" s="390"/>
      <c r="X176" s="390"/>
      <c r="Y176" s="390"/>
      <c r="Z176" s="390"/>
      <c r="AA176" s="390"/>
      <c r="AB176" s="390"/>
      <c r="AC176" s="390"/>
    </row>
    <row r="177" spans="1:29" s="29" customFormat="1" ht="19.5">
      <c r="A177" s="211"/>
      <c r="B177" s="211"/>
      <c r="C177" s="391"/>
      <c r="D177" s="212"/>
      <c r="E177" s="391"/>
      <c r="F177" s="390"/>
      <c r="G177" s="386"/>
      <c r="H177" s="386"/>
      <c r="I177" s="386"/>
      <c r="J177" s="386">
        <f t="shared" si="0"/>
        <v>0</v>
      </c>
      <c r="K177" s="387"/>
      <c r="L177" s="399"/>
      <c r="M177" s="390"/>
      <c r="N177" s="395"/>
      <c r="O177" s="390"/>
      <c r="P177" s="390"/>
      <c r="Q177" s="390"/>
      <c r="R177" s="390"/>
      <c r="S177" s="390"/>
      <c r="T177" s="390"/>
      <c r="U177" s="390"/>
      <c r="V177" s="390"/>
      <c r="W177" s="390"/>
      <c r="X177" s="390"/>
      <c r="Y177" s="390"/>
      <c r="Z177" s="390"/>
      <c r="AA177" s="390"/>
      <c r="AB177" s="390"/>
      <c r="AC177" s="390"/>
    </row>
    <row r="178" spans="1:29" s="29" customFormat="1" ht="19.5">
      <c r="A178" s="211"/>
      <c r="B178" s="211"/>
      <c r="C178" s="391"/>
      <c r="D178" s="212"/>
      <c r="E178" s="391"/>
      <c r="F178" s="390"/>
      <c r="G178" s="386"/>
      <c r="H178" s="386"/>
      <c r="I178" s="386"/>
      <c r="J178" s="386">
        <f t="shared" si="0"/>
        <v>0</v>
      </c>
      <c r="K178" s="387"/>
      <c r="L178" s="399"/>
      <c r="M178" s="390"/>
      <c r="N178" s="395"/>
      <c r="O178" s="390"/>
      <c r="P178" s="390"/>
      <c r="Q178" s="390"/>
      <c r="R178" s="390"/>
      <c r="S178" s="390"/>
      <c r="T178" s="390"/>
      <c r="U178" s="390"/>
      <c r="V178" s="390"/>
      <c r="W178" s="390"/>
      <c r="X178" s="390"/>
      <c r="Y178" s="390"/>
      <c r="Z178" s="390"/>
      <c r="AA178" s="390"/>
      <c r="AB178" s="390"/>
      <c r="AC178" s="390"/>
    </row>
    <row r="179" spans="1:29" s="29" customFormat="1" ht="19.5">
      <c r="A179" s="211"/>
      <c r="B179" s="211"/>
      <c r="C179" s="391"/>
      <c r="D179" s="212"/>
      <c r="E179" s="391"/>
      <c r="F179" s="390"/>
      <c r="G179" s="386"/>
      <c r="H179" s="386"/>
      <c r="I179" s="386"/>
      <c r="J179" s="386">
        <f t="shared" si="0"/>
        <v>0</v>
      </c>
      <c r="K179" s="387"/>
      <c r="L179" s="399"/>
      <c r="M179" s="390"/>
      <c r="N179" s="395"/>
      <c r="O179" s="390"/>
      <c r="P179" s="390"/>
      <c r="Q179" s="390"/>
      <c r="R179" s="390"/>
      <c r="S179" s="390"/>
      <c r="T179" s="390"/>
      <c r="U179" s="390"/>
      <c r="V179" s="390"/>
      <c r="W179" s="390"/>
      <c r="X179" s="390"/>
      <c r="Y179" s="390"/>
      <c r="Z179" s="390"/>
      <c r="AA179" s="390"/>
      <c r="AB179" s="390"/>
      <c r="AC179" s="390"/>
    </row>
    <row r="180" spans="1:29" s="29" customFormat="1" ht="19.5">
      <c r="A180" s="211"/>
      <c r="B180" s="211"/>
      <c r="C180" s="391"/>
      <c r="D180" s="212"/>
      <c r="E180" s="391"/>
      <c r="F180" s="390"/>
      <c r="G180" s="386"/>
      <c r="H180" s="386"/>
      <c r="I180" s="386"/>
      <c r="J180" s="386">
        <f t="shared" si="0"/>
        <v>0</v>
      </c>
      <c r="K180" s="387"/>
      <c r="L180" s="399"/>
      <c r="M180" s="390"/>
      <c r="N180" s="395"/>
      <c r="O180" s="390"/>
      <c r="P180" s="390"/>
      <c r="Q180" s="390"/>
      <c r="R180" s="390"/>
      <c r="S180" s="390"/>
      <c r="T180" s="390"/>
      <c r="U180" s="390"/>
      <c r="V180" s="390"/>
      <c r="W180" s="390"/>
      <c r="X180" s="390"/>
      <c r="Y180" s="390"/>
      <c r="Z180" s="390"/>
      <c r="AA180" s="390"/>
      <c r="AB180" s="390"/>
      <c r="AC180" s="390"/>
    </row>
    <row r="181" spans="1:29" s="29" customFormat="1" ht="19.5">
      <c r="A181" s="211"/>
      <c r="B181" s="211"/>
      <c r="C181" s="391"/>
      <c r="D181" s="212"/>
      <c r="E181" s="391"/>
      <c r="F181" s="390"/>
      <c r="G181" s="386"/>
      <c r="H181" s="386"/>
      <c r="I181" s="386"/>
      <c r="J181" s="386">
        <f t="shared" si="0"/>
        <v>0</v>
      </c>
      <c r="K181" s="387"/>
      <c r="L181" s="399"/>
      <c r="M181" s="390"/>
      <c r="N181" s="395"/>
      <c r="O181" s="390"/>
      <c r="P181" s="390"/>
      <c r="Q181" s="390"/>
      <c r="R181" s="390"/>
      <c r="S181" s="390"/>
      <c r="T181" s="390"/>
      <c r="U181" s="390"/>
      <c r="V181" s="390"/>
      <c r="W181" s="390"/>
      <c r="X181" s="390"/>
      <c r="Y181" s="390"/>
      <c r="Z181" s="390"/>
      <c r="AA181" s="390"/>
      <c r="AB181" s="390"/>
      <c r="AC181" s="390"/>
    </row>
    <row r="182" spans="1:29" s="29" customFormat="1" ht="19.5">
      <c r="A182" s="211"/>
      <c r="B182" s="211"/>
      <c r="C182" s="391"/>
      <c r="D182" s="212"/>
      <c r="E182" s="391"/>
      <c r="F182" s="390"/>
      <c r="G182" s="386"/>
      <c r="H182" s="386"/>
      <c r="I182" s="386"/>
      <c r="J182" s="386">
        <f t="shared" si="0"/>
        <v>0</v>
      </c>
      <c r="K182" s="387"/>
      <c r="L182" s="399"/>
      <c r="M182" s="390"/>
      <c r="N182" s="395"/>
      <c r="O182" s="390"/>
      <c r="P182" s="390"/>
      <c r="Q182" s="390"/>
      <c r="R182" s="390"/>
      <c r="S182" s="390"/>
      <c r="T182" s="390"/>
      <c r="U182" s="390"/>
      <c r="V182" s="390"/>
      <c r="W182" s="390"/>
      <c r="X182" s="390"/>
      <c r="Y182" s="390"/>
      <c r="Z182" s="390"/>
      <c r="AA182" s="390"/>
      <c r="AB182" s="390"/>
      <c r="AC182" s="390"/>
    </row>
    <row r="183" spans="1:29" s="29" customFormat="1" ht="19.5">
      <c r="A183" s="211"/>
      <c r="B183" s="211"/>
      <c r="C183" s="391"/>
      <c r="D183" s="212"/>
      <c r="E183" s="391"/>
      <c r="F183" s="390"/>
      <c r="G183" s="386"/>
      <c r="H183" s="386"/>
      <c r="I183" s="386"/>
      <c r="J183" s="386">
        <f t="shared" si="0"/>
        <v>0</v>
      </c>
      <c r="K183" s="387"/>
      <c r="L183" s="399"/>
      <c r="M183" s="390"/>
      <c r="N183" s="395"/>
      <c r="O183" s="390"/>
      <c r="P183" s="390"/>
      <c r="Q183" s="390"/>
      <c r="R183" s="390"/>
      <c r="S183" s="390"/>
      <c r="T183" s="390"/>
      <c r="U183" s="390"/>
      <c r="V183" s="390"/>
      <c r="W183" s="390"/>
      <c r="X183" s="390"/>
      <c r="Y183" s="390"/>
      <c r="Z183" s="390"/>
      <c r="AA183" s="390"/>
      <c r="AB183" s="390"/>
      <c r="AC183" s="390"/>
    </row>
    <row r="184" spans="1:29" s="29" customFormat="1" ht="19.5">
      <c r="A184" s="211"/>
      <c r="B184" s="211"/>
      <c r="C184" s="391"/>
      <c r="D184" s="212"/>
      <c r="E184" s="391"/>
      <c r="F184" s="390"/>
      <c r="G184" s="386"/>
      <c r="H184" s="386"/>
      <c r="I184" s="386"/>
      <c r="J184" s="386">
        <f t="shared" si="0"/>
        <v>0</v>
      </c>
      <c r="K184" s="387"/>
      <c r="L184" s="399"/>
      <c r="M184" s="390"/>
      <c r="N184" s="395"/>
      <c r="O184" s="390"/>
      <c r="P184" s="390"/>
      <c r="Q184" s="390"/>
      <c r="R184" s="390"/>
      <c r="S184" s="390"/>
      <c r="T184" s="390"/>
      <c r="U184" s="390"/>
      <c r="V184" s="390"/>
      <c r="W184" s="390"/>
      <c r="X184" s="390"/>
      <c r="Y184" s="390"/>
      <c r="Z184" s="390"/>
      <c r="AA184" s="390"/>
      <c r="AB184" s="390"/>
      <c r="AC184" s="390"/>
    </row>
    <row r="185" spans="1:29" s="29" customFormat="1" ht="19.5">
      <c r="A185" s="211"/>
      <c r="B185" s="211"/>
      <c r="C185" s="391"/>
      <c r="D185" s="212"/>
      <c r="E185" s="391"/>
      <c r="F185" s="390"/>
      <c r="G185" s="386"/>
      <c r="H185" s="386"/>
      <c r="I185" s="386"/>
      <c r="J185" s="386">
        <f t="shared" si="0"/>
        <v>0</v>
      </c>
      <c r="K185" s="387"/>
      <c r="L185" s="399"/>
      <c r="M185" s="390"/>
      <c r="N185" s="395"/>
      <c r="O185" s="390"/>
      <c r="P185" s="390"/>
      <c r="Q185" s="390"/>
      <c r="R185" s="390"/>
      <c r="S185" s="390"/>
      <c r="T185" s="390"/>
      <c r="U185" s="390"/>
      <c r="V185" s="390"/>
      <c r="W185" s="390"/>
      <c r="X185" s="390"/>
      <c r="Y185" s="390"/>
      <c r="Z185" s="390"/>
      <c r="AA185" s="390"/>
      <c r="AB185" s="390"/>
      <c r="AC185" s="390"/>
    </row>
    <row r="186" spans="1:29" s="29" customFormat="1" ht="19.5">
      <c r="A186" s="211"/>
      <c r="B186" s="211"/>
      <c r="C186" s="391"/>
      <c r="D186" s="212"/>
      <c r="E186" s="391"/>
      <c r="F186" s="390"/>
      <c r="G186" s="386"/>
      <c r="H186" s="386"/>
      <c r="I186" s="386"/>
      <c r="J186" s="386">
        <f t="shared" si="0"/>
        <v>0</v>
      </c>
      <c r="K186" s="387"/>
      <c r="L186" s="399"/>
      <c r="M186" s="390"/>
      <c r="N186" s="395"/>
      <c r="O186" s="390"/>
      <c r="P186" s="390"/>
      <c r="Q186" s="390"/>
      <c r="R186" s="390"/>
      <c r="S186" s="390"/>
      <c r="T186" s="390"/>
      <c r="U186" s="390"/>
      <c r="V186" s="390"/>
      <c r="W186" s="390"/>
      <c r="X186" s="390"/>
      <c r="Y186" s="390"/>
      <c r="Z186" s="390"/>
      <c r="AA186" s="390"/>
      <c r="AB186" s="390"/>
      <c r="AC186" s="390"/>
    </row>
    <row r="187" spans="1:29" s="29" customFormat="1" ht="19.5">
      <c r="A187" s="211"/>
      <c r="B187" s="211"/>
      <c r="C187" s="391"/>
      <c r="D187" s="212"/>
      <c r="E187" s="391"/>
      <c r="F187" s="390"/>
      <c r="G187" s="386"/>
      <c r="H187" s="386"/>
      <c r="I187" s="386"/>
      <c r="J187" s="386">
        <f t="shared" si="0"/>
        <v>0</v>
      </c>
      <c r="K187" s="387"/>
      <c r="L187" s="399"/>
      <c r="M187" s="390"/>
      <c r="N187" s="395"/>
      <c r="O187" s="390"/>
      <c r="P187" s="390"/>
      <c r="Q187" s="390"/>
      <c r="R187" s="390"/>
      <c r="S187" s="390"/>
      <c r="T187" s="390"/>
      <c r="U187" s="390"/>
      <c r="V187" s="390"/>
      <c r="W187" s="390"/>
      <c r="X187" s="390"/>
      <c r="Y187" s="390"/>
      <c r="Z187" s="390"/>
      <c r="AA187" s="390"/>
      <c r="AB187" s="390"/>
      <c r="AC187" s="390"/>
    </row>
    <row r="188" spans="1:29" s="29" customFormat="1" ht="19.5">
      <c r="A188" s="211"/>
      <c r="B188" s="211"/>
      <c r="C188" s="391"/>
      <c r="D188" s="212"/>
      <c r="E188" s="391"/>
      <c r="F188" s="390"/>
      <c r="G188" s="386"/>
      <c r="H188" s="386"/>
      <c r="I188" s="386"/>
      <c r="J188" s="386">
        <f t="shared" si="0"/>
        <v>0</v>
      </c>
      <c r="K188" s="387"/>
      <c r="L188" s="399"/>
      <c r="M188" s="390"/>
      <c r="N188" s="395"/>
      <c r="O188" s="390"/>
      <c r="P188" s="390"/>
      <c r="Q188" s="390"/>
      <c r="R188" s="390"/>
      <c r="S188" s="390"/>
      <c r="T188" s="390"/>
      <c r="U188" s="390"/>
      <c r="V188" s="390"/>
      <c r="W188" s="390"/>
      <c r="X188" s="390"/>
      <c r="Y188" s="390"/>
      <c r="Z188" s="390"/>
      <c r="AA188" s="390"/>
      <c r="AB188" s="390"/>
      <c r="AC188" s="390"/>
    </row>
    <row r="189" spans="1:29" s="29" customFormat="1" ht="19.5">
      <c r="A189" s="211"/>
      <c r="B189" s="211"/>
      <c r="C189" s="391"/>
      <c r="D189" s="212"/>
      <c r="E189" s="391"/>
      <c r="F189" s="390"/>
      <c r="G189" s="386"/>
      <c r="H189" s="386"/>
      <c r="I189" s="386"/>
      <c r="J189" s="386">
        <f t="shared" si="0"/>
        <v>0</v>
      </c>
      <c r="K189" s="387"/>
      <c r="L189" s="399"/>
      <c r="M189" s="390"/>
      <c r="N189" s="395"/>
      <c r="O189" s="390"/>
      <c r="P189" s="390"/>
      <c r="Q189" s="390"/>
      <c r="R189" s="390"/>
      <c r="S189" s="390"/>
      <c r="T189" s="390"/>
      <c r="U189" s="390"/>
      <c r="V189" s="390"/>
      <c r="W189" s="390"/>
      <c r="X189" s="390"/>
      <c r="Y189" s="390"/>
      <c r="Z189" s="390"/>
      <c r="AA189" s="390"/>
      <c r="AB189" s="390"/>
      <c r="AC189" s="390"/>
    </row>
    <row r="190" spans="1:29" s="29" customFormat="1" ht="19.5">
      <c r="A190" s="211"/>
      <c r="B190" s="211"/>
      <c r="C190" s="391"/>
      <c r="D190" s="212"/>
      <c r="E190" s="391"/>
      <c r="F190" s="390"/>
      <c r="G190" s="386"/>
      <c r="H190" s="386"/>
      <c r="I190" s="386"/>
      <c r="J190" s="386">
        <f t="shared" si="0"/>
        <v>0</v>
      </c>
      <c r="K190" s="387"/>
      <c r="L190" s="399"/>
      <c r="M190" s="390"/>
      <c r="N190" s="395"/>
      <c r="O190" s="390"/>
      <c r="P190" s="390"/>
      <c r="Q190" s="390"/>
      <c r="R190" s="390"/>
      <c r="S190" s="390"/>
      <c r="T190" s="390"/>
      <c r="U190" s="390"/>
      <c r="V190" s="390"/>
      <c r="W190" s="390"/>
      <c r="X190" s="390"/>
      <c r="Y190" s="390"/>
      <c r="Z190" s="390"/>
      <c r="AA190" s="390"/>
      <c r="AB190" s="390"/>
      <c r="AC190" s="390"/>
    </row>
    <row r="191" spans="1:29" s="29" customFormat="1" ht="19.5">
      <c r="A191" s="211"/>
      <c r="B191" s="211"/>
      <c r="C191" s="391"/>
      <c r="D191" s="212"/>
      <c r="E191" s="391"/>
      <c r="F191" s="390"/>
      <c r="G191" s="386"/>
      <c r="H191" s="386"/>
      <c r="I191" s="386"/>
      <c r="J191" s="386">
        <f t="shared" si="0"/>
        <v>0</v>
      </c>
      <c r="K191" s="387"/>
      <c r="L191" s="399"/>
      <c r="M191" s="390"/>
      <c r="N191" s="395"/>
      <c r="O191" s="390"/>
      <c r="P191" s="390"/>
      <c r="Q191" s="390"/>
      <c r="R191" s="390"/>
      <c r="S191" s="390"/>
      <c r="T191" s="390"/>
      <c r="U191" s="390"/>
      <c r="V191" s="390"/>
      <c r="W191" s="390"/>
      <c r="X191" s="390"/>
      <c r="Y191" s="390"/>
      <c r="Z191" s="390"/>
      <c r="AA191" s="390"/>
      <c r="AB191" s="390"/>
      <c r="AC191" s="390"/>
    </row>
    <row r="192" spans="1:29" s="29" customFormat="1" ht="19.5">
      <c r="A192" s="211"/>
      <c r="B192" s="211"/>
      <c r="C192" s="391"/>
      <c r="D192" s="212"/>
      <c r="E192" s="391"/>
      <c r="F192" s="390"/>
      <c r="G192" s="386"/>
      <c r="H192" s="386"/>
      <c r="I192" s="386"/>
      <c r="J192" s="386">
        <f t="shared" si="0"/>
        <v>0</v>
      </c>
      <c r="K192" s="387"/>
      <c r="L192" s="399"/>
      <c r="M192" s="390"/>
      <c r="N192" s="395"/>
      <c r="O192" s="390"/>
      <c r="P192" s="390"/>
      <c r="Q192" s="390"/>
      <c r="R192" s="390"/>
      <c r="S192" s="390"/>
      <c r="T192" s="390"/>
      <c r="U192" s="390"/>
      <c r="V192" s="390"/>
      <c r="W192" s="390"/>
      <c r="X192" s="390"/>
      <c r="Y192" s="390"/>
      <c r="Z192" s="390"/>
      <c r="AA192" s="390"/>
      <c r="AB192" s="390"/>
      <c r="AC192" s="390"/>
    </row>
    <row r="193" spans="1:29" s="29" customFormat="1" ht="19.5">
      <c r="A193" s="211"/>
      <c r="B193" s="211"/>
      <c r="C193" s="391"/>
      <c r="D193" s="212"/>
      <c r="E193" s="391"/>
      <c r="F193" s="390"/>
      <c r="G193" s="386"/>
      <c r="H193" s="386"/>
      <c r="I193" s="386"/>
      <c r="J193" s="386">
        <f t="shared" si="0"/>
        <v>0</v>
      </c>
      <c r="K193" s="387"/>
      <c r="L193" s="399"/>
      <c r="M193" s="390"/>
      <c r="N193" s="395"/>
      <c r="O193" s="390"/>
      <c r="P193" s="390"/>
      <c r="Q193" s="390"/>
      <c r="R193" s="390"/>
      <c r="S193" s="390"/>
      <c r="T193" s="390"/>
      <c r="U193" s="390"/>
      <c r="V193" s="390"/>
      <c r="W193" s="390"/>
      <c r="X193" s="390"/>
      <c r="Y193" s="390"/>
      <c r="Z193" s="390"/>
      <c r="AA193" s="390"/>
      <c r="AB193" s="390"/>
      <c r="AC193" s="390"/>
    </row>
    <row r="194" spans="1:29" s="29" customFormat="1" ht="19.5">
      <c r="A194" s="211"/>
      <c r="B194" s="211"/>
      <c r="C194" s="391"/>
      <c r="D194" s="212"/>
      <c r="E194" s="391"/>
      <c r="F194" s="390"/>
      <c r="G194" s="386"/>
      <c r="H194" s="386"/>
      <c r="I194" s="386"/>
      <c r="J194" s="386">
        <f t="shared" si="0"/>
        <v>0</v>
      </c>
      <c r="K194" s="387"/>
      <c r="L194" s="399"/>
      <c r="M194" s="390"/>
      <c r="N194" s="395"/>
      <c r="O194" s="390"/>
      <c r="P194" s="390"/>
      <c r="Q194" s="390"/>
      <c r="R194" s="390"/>
      <c r="S194" s="390"/>
      <c r="T194" s="390"/>
      <c r="U194" s="390"/>
      <c r="V194" s="390"/>
      <c r="W194" s="390"/>
      <c r="X194" s="390"/>
      <c r="Y194" s="390"/>
      <c r="Z194" s="390"/>
      <c r="AA194" s="390"/>
      <c r="AB194" s="390"/>
      <c r="AC194" s="390"/>
    </row>
    <row r="195" spans="1:29" s="29" customFormat="1" ht="19.5">
      <c r="A195" s="211"/>
      <c r="B195" s="211"/>
      <c r="C195" s="391"/>
      <c r="D195" s="212"/>
      <c r="E195" s="391"/>
      <c r="F195" s="390"/>
      <c r="G195" s="386"/>
      <c r="H195" s="386"/>
      <c r="I195" s="386"/>
      <c r="J195" s="386">
        <f t="shared" si="0"/>
        <v>0</v>
      </c>
      <c r="K195" s="387"/>
      <c r="L195" s="399"/>
      <c r="M195" s="390"/>
      <c r="N195" s="395"/>
      <c r="O195" s="390"/>
      <c r="P195" s="390"/>
      <c r="Q195" s="390"/>
      <c r="R195" s="390"/>
      <c r="S195" s="390"/>
      <c r="T195" s="390"/>
      <c r="U195" s="390"/>
      <c r="V195" s="390"/>
      <c r="W195" s="390"/>
      <c r="X195" s="390"/>
      <c r="Y195" s="390"/>
      <c r="Z195" s="390"/>
      <c r="AA195" s="390"/>
      <c r="AB195" s="390"/>
      <c r="AC195" s="390"/>
    </row>
    <row r="196" spans="1:29" s="29" customFormat="1" ht="19.5">
      <c r="A196" s="211"/>
      <c r="B196" s="211"/>
      <c r="C196" s="391"/>
      <c r="D196" s="212"/>
      <c r="E196" s="391"/>
      <c r="F196" s="390"/>
      <c r="G196" s="386"/>
      <c r="H196" s="386"/>
      <c r="I196" s="386"/>
      <c r="J196" s="386">
        <f t="shared" si="0"/>
        <v>0</v>
      </c>
      <c r="K196" s="387"/>
      <c r="L196" s="399"/>
      <c r="M196" s="390"/>
      <c r="N196" s="395"/>
      <c r="O196" s="390"/>
      <c r="P196" s="390"/>
      <c r="Q196" s="390"/>
      <c r="R196" s="390"/>
      <c r="S196" s="390"/>
      <c r="T196" s="390"/>
      <c r="U196" s="390"/>
      <c r="V196" s="390"/>
      <c r="W196" s="390"/>
      <c r="X196" s="390"/>
      <c r="Y196" s="390"/>
      <c r="Z196" s="390"/>
      <c r="AA196" s="390"/>
      <c r="AB196" s="390"/>
      <c r="AC196" s="390"/>
    </row>
    <row r="197" spans="1:29" s="29" customFormat="1" ht="19.5">
      <c r="A197" s="211"/>
      <c r="B197" s="211"/>
      <c r="C197" s="391"/>
      <c r="D197" s="212"/>
      <c r="E197" s="391"/>
      <c r="F197" s="390"/>
      <c r="G197" s="386"/>
      <c r="H197" s="386"/>
      <c r="I197" s="386"/>
      <c r="J197" s="386">
        <f t="shared" si="0"/>
        <v>0</v>
      </c>
      <c r="K197" s="387"/>
      <c r="L197" s="399"/>
      <c r="M197" s="390"/>
      <c r="N197" s="395"/>
      <c r="O197" s="390"/>
      <c r="P197" s="390"/>
      <c r="Q197" s="390"/>
      <c r="R197" s="390"/>
      <c r="S197" s="390"/>
      <c r="T197" s="390"/>
      <c r="U197" s="390"/>
      <c r="V197" s="390"/>
      <c r="W197" s="390"/>
      <c r="X197" s="390"/>
      <c r="Y197" s="390"/>
      <c r="Z197" s="390"/>
      <c r="AA197" s="390"/>
      <c r="AB197" s="390"/>
      <c r="AC197" s="390"/>
    </row>
    <row r="198" spans="1:29" s="29" customFormat="1" ht="19.5">
      <c r="A198" s="211"/>
      <c r="B198" s="211"/>
      <c r="C198" s="391"/>
      <c r="D198" s="212"/>
      <c r="E198" s="391"/>
      <c r="F198" s="390"/>
      <c r="G198" s="386"/>
      <c r="H198" s="386"/>
      <c r="I198" s="386"/>
      <c r="J198" s="386">
        <f t="shared" si="0"/>
        <v>0</v>
      </c>
      <c r="K198" s="387"/>
      <c r="L198" s="399"/>
      <c r="M198" s="390"/>
      <c r="N198" s="395"/>
      <c r="O198" s="390"/>
      <c r="P198" s="390"/>
      <c r="Q198" s="390"/>
      <c r="R198" s="390"/>
      <c r="S198" s="390"/>
      <c r="T198" s="390"/>
      <c r="U198" s="390"/>
      <c r="V198" s="390"/>
      <c r="W198" s="390"/>
      <c r="X198" s="390"/>
      <c r="Y198" s="390"/>
      <c r="Z198" s="390"/>
      <c r="AA198" s="390"/>
      <c r="AB198" s="390"/>
      <c r="AC198" s="390"/>
    </row>
    <row r="199" spans="1:29" s="29" customFormat="1" ht="19.5">
      <c r="A199" s="211"/>
      <c r="B199" s="211"/>
      <c r="C199" s="391"/>
      <c r="D199" s="212"/>
      <c r="E199" s="391"/>
      <c r="F199" s="390"/>
      <c r="G199" s="386"/>
      <c r="H199" s="386"/>
      <c r="I199" s="386"/>
      <c r="J199" s="386">
        <f t="shared" si="0"/>
        <v>0</v>
      </c>
      <c r="K199" s="387"/>
      <c r="L199" s="399"/>
      <c r="M199" s="390"/>
      <c r="N199" s="395"/>
      <c r="O199" s="390"/>
      <c r="P199" s="390"/>
      <c r="Q199" s="390"/>
      <c r="R199" s="390"/>
      <c r="S199" s="390"/>
      <c r="T199" s="390"/>
      <c r="U199" s="390"/>
      <c r="V199" s="390"/>
      <c r="W199" s="390"/>
      <c r="X199" s="390"/>
      <c r="Y199" s="390"/>
      <c r="Z199" s="390"/>
      <c r="AA199" s="390"/>
      <c r="AB199" s="390"/>
      <c r="AC199" s="390"/>
    </row>
    <row r="200" spans="1:29" s="29" customFormat="1" ht="19.5">
      <c r="A200" s="211"/>
      <c r="B200" s="211"/>
      <c r="C200" s="391"/>
      <c r="D200" s="212"/>
      <c r="E200" s="391"/>
      <c r="F200" s="390"/>
      <c r="G200" s="386"/>
      <c r="H200" s="386"/>
      <c r="I200" s="386"/>
      <c r="J200" s="386">
        <f t="shared" si="0"/>
        <v>0</v>
      </c>
      <c r="K200" s="387"/>
      <c r="L200" s="399"/>
      <c r="M200" s="390"/>
      <c r="N200" s="395"/>
      <c r="O200" s="390"/>
      <c r="P200" s="390"/>
      <c r="Q200" s="390"/>
      <c r="R200" s="390"/>
      <c r="S200" s="390"/>
      <c r="T200" s="390"/>
      <c r="U200" s="390"/>
      <c r="V200" s="390"/>
      <c r="W200" s="390"/>
      <c r="X200" s="390"/>
      <c r="Y200" s="390"/>
      <c r="Z200" s="390"/>
      <c r="AA200" s="390"/>
      <c r="AB200" s="390"/>
      <c r="AC200" s="390"/>
    </row>
    <row r="201" spans="1:29" s="29" customFormat="1" ht="19.5">
      <c r="A201" s="211"/>
      <c r="B201" s="211"/>
      <c r="C201" s="391"/>
      <c r="D201" s="212"/>
      <c r="E201" s="391"/>
      <c r="F201" s="390"/>
      <c r="G201" s="386"/>
      <c r="H201" s="386"/>
      <c r="I201" s="386"/>
      <c r="J201" s="386">
        <f t="shared" si="0"/>
        <v>0</v>
      </c>
      <c r="K201" s="387"/>
      <c r="L201" s="399"/>
      <c r="M201" s="390"/>
      <c r="N201" s="395"/>
      <c r="O201" s="390"/>
      <c r="P201" s="390"/>
      <c r="Q201" s="390"/>
      <c r="R201" s="390"/>
      <c r="S201" s="390"/>
      <c r="T201" s="390"/>
      <c r="U201" s="390"/>
      <c r="V201" s="390"/>
      <c r="W201" s="390"/>
      <c r="X201" s="390"/>
      <c r="Y201" s="390"/>
      <c r="Z201" s="390"/>
      <c r="AA201" s="390"/>
      <c r="AB201" s="390"/>
      <c r="AC201" s="390"/>
    </row>
    <row r="202" spans="1:29" s="29" customFormat="1" ht="19.5">
      <c r="A202" s="211"/>
      <c r="B202" s="211"/>
      <c r="C202" s="391"/>
      <c r="D202" s="212"/>
      <c r="E202" s="391"/>
      <c r="F202" s="390"/>
      <c r="G202" s="386"/>
      <c r="H202" s="386"/>
      <c r="I202" s="386"/>
      <c r="J202" s="386">
        <f t="shared" si="0"/>
        <v>0</v>
      </c>
      <c r="K202" s="387"/>
      <c r="L202" s="399"/>
      <c r="M202" s="390"/>
      <c r="N202" s="395"/>
      <c r="O202" s="390"/>
      <c r="P202" s="390"/>
      <c r="Q202" s="390"/>
      <c r="R202" s="390"/>
      <c r="S202" s="390"/>
      <c r="T202" s="390"/>
      <c r="U202" s="390"/>
      <c r="V202" s="390"/>
      <c r="W202" s="390"/>
      <c r="X202" s="390"/>
      <c r="Y202" s="390"/>
      <c r="Z202" s="390"/>
      <c r="AA202" s="390"/>
      <c r="AB202" s="390"/>
      <c r="AC202" s="390"/>
    </row>
    <row r="203" spans="1:29" s="29" customFormat="1" ht="19.5">
      <c r="A203" s="211"/>
      <c r="B203" s="211"/>
      <c r="C203" s="391"/>
      <c r="D203" s="212"/>
      <c r="E203" s="391"/>
      <c r="F203" s="390"/>
      <c r="G203" s="386"/>
      <c r="H203" s="386"/>
      <c r="I203" s="386"/>
      <c r="J203" s="386">
        <f t="shared" si="0"/>
        <v>0</v>
      </c>
      <c r="K203" s="387"/>
      <c r="L203" s="399"/>
      <c r="M203" s="390"/>
      <c r="N203" s="395"/>
      <c r="O203" s="390"/>
      <c r="P203" s="390"/>
      <c r="Q203" s="390"/>
      <c r="R203" s="390"/>
      <c r="S203" s="390"/>
      <c r="T203" s="390"/>
      <c r="U203" s="390"/>
      <c r="V203" s="390"/>
      <c r="W203" s="390"/>
      <c r="X203" s="390"/>
      <c r="Y203" s="390"/>
      <c r="Z203" s="390"/>
      <c r="AA203" s="390"/>
      <c r="AB203" s="390"/>
      <c r="AC203" s="390"/>
    </row>
    <row r="204" spans="1:29" s="29" customFormat="1" ht="19.5">
      <c r="A204" s="211"/>
      <c r="B204" s="211"/>
      <c r="C204" s="391"/>
      <c r="D204" s="212"/>
      <c r="E204" s="391"/>
      <c r="F204" s="390"/>
      <c r="G204" s="386"/>
      <c r="H204" s="386"/>
      <c r="I204" s="386"/>
      <c r="J204" s="386">
        <f t="shared" si="0"/>
        <v>0</v>
      </c>
      <c r="K204" s="387"/>
      <c r="L204" s="399"/>
      <c r="M204" s="390"/>
      <c r="N204" s="395"/>
      <c r="O204" s="390"/>
      <c r="P204" s="390"/>
      <c r="Q204" s="390"/>
      <c r="R204" s="390"/>
      <c r="S204" s="390"/>
      <c r="T204" s="390"/>
      <c r="U204" s="390"/>
      <c r="V204" s="390"/>
      <c r="W204" s="390"/>
      <c r="X204" s="390"/>
      <c r="Y204" s="390"/>
      <c r="Z204" s="390"/>
      <c r="AA204" s="390"/>
      <c r="AB204" s="390"/>
      <c r="AC204" s="390"/>
    </row>
    <row r="205" spans="1:29" s="29" customFormat="1" ht="19.5">
      <c r="A205" s="211"/>
      <c r="B205" s="211"/>
      <c r="C205" s="391"/>
      <c r="D205" s="212"/>
      <c r="E205" s="391"/>
      <c r="F205" s="390"/>
      <c r="G205" s="386"/>
      <c r="H205" s="386"/>
      <c r="I205" s="386"/>
      <c r="J205" s="386">
        <f t="shared" si="0"/>
        <v>0</v>
      </c>
      <c r="K205" s="387"/>
      <c r="L205" s="399"/>
      <c r="M205" s="390"/>
      <c r="N205" s="395"/>
      <c r="O205" s="390"/>
      <c r="P205" s="390"/>
      <c r="Q205" s="390"/>
      <c r="R205" s="390"/>
      <c r="S205" s="390"/>
      <c r="T205" s="390"/>
      <c r="U205" s="390"/>
      <c r="V205" s="390"/>
      <c r="W205" s="390"/>
      <c r="X205" s="390"/>
      <c r="Y205" s="390"/>
      <c r="Z205" s="390"/>
      <c r="AA205" s="390"/>
      <c r="AB205" s="390"/>
      <c r="AC205" s="390"/>
    </row>
    <row r="206" spans="1:29" s="29" customFormat="1" ht="19.5">
      <c r="A206" s="211"/>
      <c r="B206" s="211"/>
      <c r="C206" s="391"/>
      <c r="D206" s="212"/>
      <c r="E206" s="391"/>
      <c r="F206" s="390"/>
      <c r="G206" s="386"/>
      <c r="H206" s="386"/>
      <c r="I206" s="386"/>
      <c r="J206" s="386">
        <f t="shared" si="0"/>
        <v>0</v>
      </c>
      <c r="K206" s="387"/>
      <c r="L206" s="399"/>
      <c r="M206" s="390"/>
      <c r="N206" s="395"/>
      <c r="O206" s="390"/>
      <c r="P206" s="390"/>
      <c r="Q206" s="390"/>
      <c r="R206" s="390"/>
      <c r="S206" s="390"/>
      <c r="T206" s="390"/>
      <c r="U206" s="390"/>
      <c r="V206" s="390"/>
      <c r="W206" s="390"/>
      <c r="X206" s="390"/>
      <c r="Y206" s="390"/>
      <c r="Z206" s="390"/>
      <c r="AA206" s="390"/>
      <c r="AB206" s="390"/>
      <c r="AC206" s="390"/>
    </row>
    <row r="207" spans="1:29" s="29" customFormat="1" ht="19.5">
      <c r="A207" s="211"/>
      <c r="B207" s="211"/>
      <c r="C207" s="391"/>
      <c r="D207" s="212"/>
      <c r="E207" s="391"/>
      <c r="F207" s="390"/>
      <c r="G207" s="386"/>
      <c r="H207" s="386"/>
      <c r="I207" s="386"/>
      <c r="J207" s="386">
        <f t="shared" si="0"/>
        <v>0</v>
      </c>
      <c r="K207" s="387"/>
      <c r="L207" s="399"/>
      <c r="M207" s="390"/>
      <c r="N207" s="395"/>
      <c r="O207" s="390"/>
      <c r="P207" s="390"/>
      <c r="Q207" s="390"/>
      <c r="R207" s="390"/>
      <c r="S207" s="390"/>
      <c r="T207" s="390"/>
      <c r="U207" s="390"/>
      <c r="V207" s="390"/>
      <c r="W207" s="390"/>
      <c r="X207" s="390"/>
      <c r="Y207" s="390"/>
      <c r="Z207" s="390"/>
      <c r="AA207" s="390"/>
      <c r="AB207" s="390"/>
      <c r="AC207" s="390"/>
    </row>
    <row r="208" spans="1:29" s="29" customFormat="1" ht="19.5">
      <c r="A208" s="211"/>
      <c r="B208" s="211"/>
      <c r="C208" s="391"/>
      <c r="D208" s="212"/>
      <c r="E208" s="391"/>
      <c r="F208" s="390"/>
      <c r="G208" s="386"/>
      <c r="H208" s="386"/>
      <c r="I208" s="386"/>
      <c r="J208" s="386">
        <f t="shared" si="0"/>
        <v>0</v>
      </c>
      <c r="K208" s="387"/>
      <c r="L208" s="399"/>
      <c r="M208" s="390"/>
      <c r="N208" s="395"/>
      <c r="O208" s="390"/>
      <c r="P208" s="390"/>
      <c r="Q208" s="390"/>
      <c r="R208" s="390"/>
      <c r="S208" s="390"/>
      <c r="T208" s="390"/>
      <c r="U208" s="390"/>
      <c r="V208" s="390"/>
      <c r="W208" s="390"/>
      <c r="X208" s="390"/>
      <c r="Y208" s="390"/>
      <c r="Z208" s="390"/>
      <c r="AA208" s="390"/>
      <c r="AB208" s="390"/>
      <c r="AC208" s="390"/>
    </row>
    <row r="209" spans="1:29" s="29" customFormat="1" ht="19.5">
      <c r="A209" s="211"/>
      <c r="B209" s="211"/>
      <c r="C209" s="391"/>
      <c r="D209" s="212"/>
      <c r="E209" s="391"/>
      <c r="F209" s="390"/>
      <c r="G209" s="386"/>
      <c r="H209" s="386"/>
      <c r="I209" s="386"/>
      <c r="J209" s="386">
        <f t="shared" si="0"/>
        <v>0</v>
      </c>
      <c r="K209" s="387"/>
      <c r="L209" s="399"/>
      <c r="M209" s="390"/>
      <c r="N209" s="395"/>
      <c r="O209" s="390"/>
      <c r="P209" s="390"/>
      <c r="Q209" s="390"/>
      <c r="R209" s="390"/>
      <c r="S209" s="390"/>
      <c r="T209" s="390"/>
      <c r="U209" s="390"/>
      <c r="V209" s="390"/>
      <c r="W209" s="390"/>
      <c r="X209" s="390"/>
      <c r="Y209" s="390"/>
      <c r="Z209" s="390"/>
      <c r="AA209" s="390"/>
      <c r="AB209" s="390"/>
      <c r="AC209" s="390"/>
    </row>
    <row r="210" spans="1:29" s="29" customFormat="1" ht="19.5">
      <c r="A210" s="211"/>
      <c r="B210" s="211"/>
      <c r="C210" s="391"/>
      <c r="D210" s="212"/>
      <c r="E210" s="391"/>
      <c r="F210" s="390"/>
      <c r="G210" s="386"/>
      <c r="H210" s="386"/>
      <c r="I210" s="386"/>
      <c r="J210" s="386">
        <f t="shared" si="0"/>
        <v>0</v>
      </c>
      <c r="K210" s="387"/>
      <c r="L210" s="399"/>
      <c r="M210" s="390"/>
      <c r="N210" s="395"/>
      <c r="O210" s="390"/>
      <c r="P210" s="390"/>
      <c r="Q210" s="390"/>
      <c r="R210" s="390"/>
      <c r="S210" s="390"/>
      <c r="T210" s="390"/>
      <c r="U210" s="390"/>
      <c r="V210" s="390"/>
      <c r="W210" s="390"/>
      <c r="X210" s="390"/>
      <c r="Y210" s="390"/>
      <c r="Z210" s="390"/>
      <c r="AA210" s="390"/>
      <c r="AB210" s="390"/>
      <c r="AC210" s="390"/>
    </row>
    <row r="211" spans="1:29" s="29" customFormat="1" ht="19.5">
      <c r="A211" s="211"/>
      <c r="B211" s="211"/>
      <c r="C211" s="391"/>
      <c r="D211" s="212"/>
      <c r="E211" s="391"/>
      <c r="F211" s="390"/>
      <c r="G211" s="386"/>
      <c r="H211" s="386"/>
      <c r="I211" s="386"/>
      <c r="J211" s="386">
        <f t="shared" si="0"/>
        <v>0</v>
      </c>
      <c r="K211" s="387"/>
      <c r="L211" s="399"/>
      <c r="M211" s="390"/>
      <c r="N211" s="395"/>
      <c r="O211" s="390"/>
      <c r="P211" s="390"/>
      <c r="Q211" s="390"/>
      <c r="R211" s="390"/>
      <c r="S211" s="390"/>
      <c r="T211" s="390"/>
      <c r="U211" s="390"/>
      <c r="V211" s="390"/>
      <c r="W211" s="390"/>
      <c r="X211" s="390"/>
      <c r="Y211" s="390"/>
      <c r="Z211" s="390"/>
      <c r="AA211" s="390"/>
      <c r="AB211" s="390"/>
      <c r="AC211" s="390"/>
    </row>
    <row r="212" spans="1:29" s="29" customFormat="1" ht="19.5">
      <c r="A212" s="211"/>
      <c r="B212" s="211"/>
      <c r="C212" s="391"/>
      <c r="D212" s="212"/>
      <c r="E212" s="391"/>
      <c r="F212" s="390"/>
      <c r="G212" s="386"/>
      <c r="H212" s="386"/>
      <c r="I212" s="386"/>
      <c r="J212" s="386">
        <f t="shared" si="0"/>
        <v>0</v>
      </c>
      <c r="K212" s="387"/>
      <c r="L212" s="399"/>
      <c r="M212" s="390"/>
      <c r="N212" s="395"/>
      <c r="O212" s="390"/>
      <c r="P212" s="390"/>
      <c r="Q212" s="390"/>
      <c r="R212" s="390"/>
      <c r="S212" s="390"/>
      <c r="T212" s="390"/>
      <c r="U212" s="390"/>
      <c r="V212" s="390"/>
      <c r="W212" s="390"/>
      <c r="X212" s="390"/>
      <c r="Y212" s="390"/>
      <c r="Z212" s="390"/>
      <c r="AA212" s="390"/>
      <c r="AB212" s="390"/>
      <c r="AC212" s="390"/>
    </row>
    <row r="213" spans="1:29" s="29" customFormat="1" ht="19.5">
      <c r="A213" s="211"/>
      <c r="B213" s="211"/>
      <c r="C213" s="391"/>
      <c r="D213" s="212"/>
      <c r="E213" s="391"/>
      <c r="F213" s="390"/>
      <c r="G213" s="386"/>
      <c r="H213" s="386"/>
      <c r="I213" s="386"/>
      <c r="J213" s="386">
        <f t="shared" si="0"/>
        <v>0</v>
      </c>
      <c r="K213" s="387"/>
      <c r="L213" s="399"/>
      <c r="M213" s="390"/>
      <c r="N213" s="395"/>
      <c r="O213" s="390"/>
      <c r="P213" s="390"/>
      <c r="Q213" s="390"/>
      <c r="R213" s="390"/>
      <c r="S213" s="390"/>
      <c r="T213" s="390"/>
      <c r="U213" s="390"/>
      <c r="V213" s="390"/>
      <c r="W213" s="390"/>
      <c r="X213" s="390"/>
      <c r="Y213" s="390"/>
      <c r="Z213" s="390"/>
      <c r="AA213" s="390"/>
      <c r="AB213" s="390"/>
      <c r="AC213" s="390"/>
    </row>
    <row r="214" spans="1:29" s="29" customFormat="1" ht="19.5">
      <c r="A214" s="211"/>
      <c r="B214" s="211"/>
      <c r="C214" s="391"/>
      <c r="D214" s="212"/>
      <c r="E214" s="391"/>
      <c r="F214" s="390"/>
      <c r="G214" s="386"/>
      <c r="H214" s="386"/>
      <c r="I214" s="386"/>
      <c r="J214" s="386">
        <f t="shared" si="0"/>
        <v>0</v>
      </c>
      <c r="K214" s="387"/>
      <c r="L214" s="399"/>
      <c r="M214" s="390"/>
      <c r="N214" s="395"/>
      <c r="O214" s="390"/>
      <c r="P214" s="390"/>
      <c r="Q214" s="390"/>
      <c r="R214" s="390"/>
      <c r="S214" s="390"/>
      <c r="T214" s="390"/>
      <c r="U214" s="390"/>
      <c r="V214" s="390"/>
      <c r="W214" s="390"/>
      <c r="X214" s="390"/>
      <c r="Y214" s="390"/>
      <c r="Z214" s="390"/>
      <c r="AA214" s="390"/>
      <c r="AB214" s="390"/>
      <c r="AC214" s="390"/>
    </row>
    <row r="215" spans="1:29" s="29" customFormat="1" ht="19.5">
      <c r="A215" s="211"/>
      <c r="B215" s="211"/>
      <c r="C215" s="391"/>
      <c r="D215" s="212"/>
      <c r="E215" s="391"/>
      <c r="F215" s="390"/>
      <c r="G215" s="386"/>
      <c r="H215" s="386"/>
      <c r="I215" s="386"/>
      <c r="J215" s="386">
        <f t="shared" si="0"/>
        <v>0</v>
      </c>
      <c r="K215" s="387"/>
      <c r="L215" s="399"/>
      <c r="M215" s="390"/>
      <c r="N215" s="395"/>
      <c r="O215" s="390"/>
      <c r="P215" s="390"/>
      <c r="Q215" s="390"/>
      <c r="R215" s="390"/>
      <c r="S215" s="390"/>
      <c r="T215" s="390"/>
      <c r="U215" s="390"/>
      <c r="V215" s="390"/>
      <c r="W215" s="390"/>
      <c r="X215" s="390"/>
      <c r="Y215" s="390"/>
      <c r="Z215" s="390"/>
      <c r="AA215" s="390"/>
      <c r="AB215" s="390"/>
      <c r="AC215" s="390"/>
    </row>
    <row r="216" spans="1:29" s="29" customFormat="1" ht="19.5">
      <c r="A216" s="211"/>
      <c r="B216" s="211"/>
      <c r="C216" s="391"/>
      <c r="D216" s="212"/>
      <c r="E216" s="391"/>
      <c r="F216" s="390"/>
      <c r="G216" s="386"/>
      <c r="H216" s="386"/>
      <c r="I216" s="386"/>
      <c r="J216" s="386">
        <f t="shared" si="0"/>
        <v>0</v>
      </c>
      <c r="K216" s="387"/>
      <c r="L216" s="399"/>
      <c r="M216" s="390"/>
      <c r="N216" s="395"/>
      <c r="O216" s="390"/>
      <c r="P216" s="390"/>
      <c r="Q216" s="390"/>
      <c r="R216" s="390"/>
      <c r="S216" s="390"/>
      <c r="T216" s="390"/>
      <c r="U216" s="390"/>
      <c r="V216" s="390"/>
      <c r="W216" s="390"/>
      <c r="X216" s="390"/>
      <c r="Y216" s="390"/>
      <c r="Z216" s="390"/>
      <c r="AA216" s="390"/>
      <c r="AB216" s="390"/>
      <c r="AC216" s="390"/>
    </row>
    <row r="217" spans="1:29" s="29" customFormat="1" ht="19.5">
      <c r="A217" s="211"/>
      <c r="B217" s="211"/>
      <c r="C217" s="391"/>
      <c r="D217" s="212"/>
      <c r="E217" s="391"/>
      <c r="F217" s="390"/>
      <c r="G217" s="386"/>
      <c r="H217" s="386"/>
      <c r="I217" s="386"/>
      <c r="J217" s="386">
        <f t="shared" si="0"/>
        <v>0</v>
      </c>
      <c r="K217" s="387"/>
      <c r="L217" s="399"/>
      <c r="M217" s="390"/>
      <c r="N217" s="395"/>
      <c r="O217" s="390"/>
      <c r="P217" s="390"/>
      <c r="Q217" s="390"/>
      <c r="R217" s="390"/>
      <c r="S217" s="390"/>
      <c r="T217" s="390"/>
      <c r="U217" s="390"/>
      <c r="V217" s="390"/>
      <c r="W217" s="390"/>
      <c r="X217" s="390"/>
      <c r="Y217" s="390"/>
      <c r="Z217" s="390"/>
      <c r="AA217" s="390"/>
      <c r="AB217" s="390"/>
      <c r="AC217" s="390"/>
    </row>
    <row r="218" spans="1:29" s="29" customFormat="1" ht="19.5">
      <c r="A218" s="211"/>
      <c r="B218" s="211"/>
      <c r="C218" s="391"/>
      <c r="D218" s="212"/>
      <c r="E218" s="391"/>
      <c r="F218" s="390"/>
      <c r="G218" s="386"/>
      <c r="H218" s="386"/>
      <c r="I218" s="386"/>
      <c r="J218" s="386">
        <f t="shared" si="0"/>
        <v>0</v>
      </c>
      <c r="K218" s="387"/>
      <c r="L218" s="399"/>
      <c r="M218" s="390"/>
      <c r="N218" s="395"/>
      <c r="O218" s="390"/>
      <c r="P218" s="390"/>
      <c r="Q218" s="390"/>
      <c r="R218" s="390"/>
      <c r="S218" s="390"/>
      <c r="T218" s="390"/>
      <c r="U218" s="390"/>
      <c r="V218" s="390"/>
      <c r="W218" s="390"/>
      <c r="X218" s="390"/>
      <c r="Y218" s="390"/>
      <c r="Z218" s="390"/>
      <c r="AA218" s="390"/>
      <c r="AB218" s="390"/>
      <c r="AC218" s="390"/>
    </row>
    <row r="219" spans="1:29" s="29" customFormat="1" ht="19.5">
      <c r="A219" s="211"/>
      <c r="B219" s="211"/>
      <c r="C219" s="391"/>
      <c r="D219" s="212"/>
      <c r="E219" s="391"/>
      <c r="F219" s="390"/>
      <c r="G219" s="386"/>
      <c r="H219" s="386"/>
      <c r="I219" s="386"/>
      <c r="J219" s="386">
        <f t="shared" si="0"/>
        <v>0</v>
      </c>
      <c r="K219" s="387"/>
      <c r="L219" s="399"/>
      <c r="M219" s="390"/>
      <c r="N219" s="395"/>
      <c r="O219" s="390"/>
      <c r="P219" s="390"/>
      <c r="Q219" s="390"/>
      <c r="R219" s="390"/>
      <c r="S219" s="390"/>
      <c r="T219" s="390"/>
      <c r="U219" s="390"/>
      <c r="V219" s="390"/>
      <c r="W219" s="390"/>
      <c r="X219" s="390"/>
      <c r="Y219" s="390"/>
      <c r="Z219" s="390"/>
      <c r="AA219" s="390"/>
      <c r="AB219" s="390"/>
      <c r="AC219" s="390"/>
    </row>
    <row r="220" spans="1:29" s="29" customFormat="1" ht="19.5">
      <c r="A220" s="211"/>
      <c r="B220" s="211"/>
      <c r="C220" s="391"/>
      <c r="D220" s="212"/>
      <c r="E220" s="391"/>
      <c r="F220" s="390"/>
      <c r="G220" s="386"/>
      <c r="H220" s="386"/>
      <c r="I220" s="386"/>
      <c r="J220" s="386">
        <f t="shared" si="0"/>
        <v>0</v>
      </c>
      <c r="K220" s="387"/>
      <c r="L220" s="399"/>
      <c r="M220" s="390"/>
      <c r="N220" s="395"/>
      <c r="O220" s="390"/>
      <c r="P220" s="390"/>
      <c r="Q220" s="390"/>
      <c r="R220" s="390"/>
      <c r="S220" s="390"/>
      <c r="T220" s="390"/>
      <c r="U220" s="390"/>
      <c r="V220" s="390"/>
      <c r="W220" s="390"/>
      <c r="X220" s="390"/>
      <c r="Y220" s="390"/>
      <c r="Z220" s="390"/>
      <c r="AA220" s="390"/>
      <c r="AB220" s="390"/>
      <c r="AC220" s="390"/>
    </row>
    <row r="221" spans="1:29" s="29" customFormat="1" ht="19.5">
      <c r="A221" s="211"/>
      <c r="B221" s="211"/>
      <c r="C221" s="391"/>
      <c r="D221" s="212"/>
      <c r="E221" s="391"/>
      <c r="F221" s="390"/>
      <c r="G221" s="386"/>
      <c r="H221" s="386"/>
      <c r="I221" s="386"/>
      <c r="J221" s="386">
        <f t="shared" si="0"/>
        <v>0</v>
      </c>
      <c r="K221" s="387"/>
      <c r="L221" s="399"/>
      <c r="M221" s="390"/>
      <c r="N221" s="395"/>
      <c r="O221" s="390"/>
      <c r="P221" s="390"/>
      <c r="Q221" s="390"/>
      <c r="R221" s="390"/>
      <c r="S221" s="390"/>
      <c r="T221" s="390"/>
      <c r="U221" s="390"/>
      <c r="V221" s="390"/>
      <c r="W221" s="390"/>
      <c r="X221" s="390"/>
      <c r="Y221" s="390"/>
      <c r="Z221" s="390"/>
      <c r="AA221" s="390"/>
      <c r="AB221" s="390"/>
      <c r="AC221" s="390"/>
    </row>
    <row r="222" spans="1:29" s="29" customFormat="1" ht="19.5">
      <c r="A222" s="211"/>
      <c r="B222" s="211"/>
      <c r="C222" s="391"/>
      <c r="D222" s="212"/>
      <c r="E222" s="391"/>
      <c r="F222" s="390"/>
      <c r="G222" s="386"/>
      <c r="H222" s="386"/>
      <c r="I222" s="386"/>
      <c r="J222" s="386">
        <f t="shared" si="0"/>
        <v>0</v>
      </c>
      <c r="K222" s="387"/>
      <c r="L222" s="399"/>
      <c r="M222" s="390"/>
      <c r="N222" s="395"/>
      <c r="O222" s="390"/>
      <c r="P222" s="390"/>
      <c r="Q222" s="390"/>
      <c r="R222" s="390"/>
      <c r="S222" s="390"/>
      <c r="T222" s="390"/>
      <c r="U222" s="390"/>
      <c r="V222" s="390"/>
      <c r="W222" s="390"/>
      <c r="X222" s="390"/>
      <c r="Y222" s="390"/>
      <c r="Z222" s="390"/>
      <c r="AA222" s="390"/>
      <c r="AB222" s="390"/>
      <c r="AC222" s="390"/>
    </row>
    <row r="223" spans="1:29" s="29" customFormat="1" ht="19.5">
      <c r="A223" s="211"/>
      <c r="B223" s="211"/>
      <c r="C223" s="391"/>
      <c r="D223" s="212"/>
      <c r="E223" s="391"/>
      <c r="F223" s="390"/>
      <c r="G223" s="386"/>
      <c r="H223" s="386"/>
      <c r="I223" s="386"/>
      <c r="J223" s="386">
        <f t="shared" si="0"/>
        <v>0</v>
      </c>
      <c r="K223" s="387"/>
      <c r="L223" s="399"/>
      <c r="M223" s="390"/>
      <c r="N223" s="395"/>
      <c r="O223" s="390"/>
      <c r="P223" s="390"/>
      <c r="Q223" s="390"/>
      <c r="R223" s="390"/>
      <c r="S223" s="390"/>
      <c r="T223" s="390"/>
      <c r="U223" s="390"/>
      <c r="V223" s="390"/>
      <c r="W223" s="390"/>
      <c r="X223" s="390"/>
      <c r="Y223" s="390"/>
      <c r="Z223" s="390"/>
      <c r="AA223" s="390"/>
      <c r="AB223" s="390"/>
      <c r="AC223" s="390"/>
    </row>
    <row r="224" spans="1:29" s="29" customFormat="1" ht="19.5">
      <c r="A224" s="211"/>
      <c r="B224" s="211"/>
      <c r="C224" s="391"/>
      <c r="D224" s="212"/>
      <c r="E224" s="391"/>
      <c r="F224" s="390"/>
      <c r="G224" s="386"/>
      <c r="H224" s="386"/>
      <c r="I224" s="386"/>
      <c r="J224" s="386">
        <f t="shared" si="0"/>
        <v>0</v>
      </c>
      <c r="K224" s="387"/>
      <c r="L224" s="399"/>
      <c r="M224" s="390"/>
      <c r="N224" s="395"/>
      <c r="O224" s="390"/>
      <c r="P224" s="390"/>
      <c r="Q224" s="390"/>
      <c r="R224" s="390"/>
      <c r="S224" s="390"/>
      <c r="T224" s="390"/>
      <c r="U224" s="390"/>
      <c r="V224" s="390"/>
      <c r="W224" s="390"/>
      <c r="X224" s="390"/>
      <c r="Y224" s="390"/>
      <c r="Z224" s="390"/>
      <c r="AA224" s="390"/>
      <c r="AB224" s="390"/>
      <c r="AC224" s="390"/>
    </row>
    <row r="225" spans="1:29" s="29" customFormat="1" ht="19.5">
      <c r="A225" s="211"/>
      <c r="B225" s="211"/>
      <c r="C225" s="391"/>
      <c r="D225" s="212"/>
      <c r="E225" s="391"/>
      <c r="F225" s="390"/>
      <c r="G225" s="386"/>
      <c r="H225" s="386"/>
      <c r="I225" s="386"/>
      <c r="J225" s="386">
        <f t="shared" si="0"/>
        <v>0</v>
      </c>
      <c r="K225" s="387"/>
      <c r="L225" s="399"/>
      <c r="M225" s="390"/>
      <c r="N225" s="395"/>
      <c r="O225" s="390"/>
      <c r="P225" s="390"/>
      <c r="Q225" s="390"/>
      <c r="R225" s="390"/>
      <c r="S225" s="390"/>
      <c r="T225" s="390"/>
      <c r="U225" s="390"/>
      <c r="V225" s="390"/>
      <c r="W225" s="390"/>
      <c r="X225" s="390"/>
      <c r="Y225" s="390"/>
      <c r="Z225" s="390"/>
      <c r="AA225" s="390"/>
      <c r="AB225" s="390"/>
      <c r="AC225" s="390"/>
    </row>
    <row r="226" spans="1:29" s="29" customFormat="1" ht="19.5">
      <c r="A226" s="211"/>
      <c r="B226" s="211"/>
      <c r="C226" s="391"/>
      <c r="D226" s="212"/>
      <c r="E226" s="391"/>
      <c r="F226" s="390"/>
      <c r="G226" s="386"/>
      <c r="H226" s="386"/>
      <c r="I226" s="386"/>
      <c r="J226" s="386">
        <f t="shared" si="0"/>
        <v>0</v>
      </c>
      <c r="K226" s="387"/>
      <c r="L226" s="399"/>
      <c r="M226" s="390"/>
      <c r="N226" s="395"/>
      <c r="O226" s="390"/>
      <c r="P226" s="390"/>
      <c r="Q226" s="390"/>
      <c r="R226" s="390"/>
      <c r="S226" s="390"/>
      <c r="T226" s="390"/>
      <c r="U226" s="390"/>
      <c r="V226" s="390"/>
      <c r="W226" s="390"/>
      <c r="X226" s="390"/>
      <c r="Y226" s="390"/>
      <c r="Z226" s="390"/>
      <c r="AA226" s="390"/>
      <c r="AB226" s="390"/>
      <c r="AC226" s="390"/>
    </row>
    <row r="227" spans="1:29" s="29" customFormat="1" ht="19.5">
      <c r="A227" s="211"/>
      <c r="B227" s="211"/>
      <c r="C227" s="391"/>
      <c r="D227" s="212"/>
      <c r="E227" s="391"/>
      <c r="F227" s="390"/>
      <c r="G227" s="386"/>
      <c r="H227" s="386"/>
      <c r="I227" s="386"/>
      <c r="J227" s="386">
        <f t="shared" si="0"/>
        <v>0</v>
      </c>
      <c r="K227" s="387"/>
      <c r="L227" s="399"/>
      <c r="M227" s="390"/>
      <c r="N227" s="395"/>
      <c r="O227" s="390"/>
      <c r="P227" s="390"/>
      <c r="Q227" s="390"/>
      <c r="R227" s="390"/>
      <c r="S227" s="390"/>
      <c r="T227" s="390"/>
      <c r="U227" s="390"/>
      <c r="V227" s="390"/>
      <c r="W227" s="390"/>
      <c r="X227" s="390"/>
      <c r="Y227" s="390"/>
      <c r="Z227" s="390"/>
      <c r="AA227" s="390"/>
      <c r="AB227" s="390"/>
      <c r="AC227" s="390"/>
    </row>
    <row r="228" spans="1:29" s="29" customFormat="1" ht="19.5">
      <c r="A228" s="211"/>
      <c r="B228" s="211"/>
      <c r="C228" s="391"/>
      <c r="D228" s="212"/>
      <c r="E228" s="391"/>
      <c r="F228" s="390"/>
      <c r="G228" s="386"/>
      <c r="H228" s="386"/>
      <c r="I228" s="386"/>
      <c r="J228" s="386">
        <f t="shared" si="0"/>
        <v>0</v>
      </c>
      <c r="K228" s="387"/>
      <c r="L228" s="399"/>
      <c r="M228" s="390"/>
      <c r="N228" s="395"/>
      <c r="O228" s="390"/>
      <c r="P228" s="390"/>
      <c r="Q228" s="390"/>
      <c r="R228" s="390"/>
      <c r="S228" s="390"/>
      <c r="T228" s="390"/>
      <c r="U228" s="390"/>
      <c r="V228" s="390"/>
      <c r="W228" s="390"/>
      <c r="X228" s="390"/>
      <c r="Y228" s="390"/>
      <c r="Z228" s="390"/>
      <c r="AA228" s="390"/>
      <c r="AB228" s="390"/>
      <c r="AC228" s="390"/>
    </row>
    <row r="229" spans="1:29" s="29" customFormat="1" ht="19.5">
      <c r="A229" s="211"/>
      <c r="B229" s="211"/>
      <c r="C229" s="391"/>
      <c r="D229" s="212"/>
      <c r="E229" s="391"/>
      <c r="F229" s="390"/>
      <c r="G229" s="386"/>
      <c r="H229" s="386"/>
      <c r="I229" s="386"/>
      <c r="J229" s="386">
        <f t="shared" si="0"/>
        <v>0</v>
      </c>
      <c r="K229" s="387"/>
      <c r="L229" s="399"/>
      <c r="M229" s="390"/>
      <c r="N229" s="395"/>
      <c r="O229" s="390"/>
      <c r="P229" s="390"/>
      <c r="Q229" s="390"/>
      <c r="R229" s="390"/>
      <c r="S229" s="390"/>
      <c r="T229" s="390"/>
      <c r="U229" s="390"/>
      <c r="V229" s="390"/>
      <c r="W229" s="390"/>
      <c r="X229" s="390"/>
      <c r="Y229" s="390"/>
      <c r="Z229" s="390"/>
      <c r="AA229" s="390"/>
      <c r="AB229" s="390"/>
      <c r="AC229" s="390"/>
    </row>
    <row r="230" spans="1:29" s="29" customFormat="1" ht="19.5">
      <c r="A230" s="211"/>
      <c r="B230" s="211"/>
      <c r="C230" s="391"/>
      <c r="D230" s="212"/>
      <c r="E230" s="391"/>
      <c r="F230" s="390"/>
      <c r="G230" s="386"/>
      <c r="H230" s="386"/>
      <c r="I230" s="386"/>
      <c r="J230" s="386">
        <f t="shared" si="0"/>
        <v>0</v>
      </c>
      <c r="K230" s="387"/>
      <c r="L230" s="399"/>
      <c r="M230" s="390"/>
      <c r="N230" s="395"/>
      <c r="O230" s="390"/>
      <c r="P230" s="390"/>
      <c r="Q230" s="390"/>
      <c r="R230" s="390"/>
      <c r="S230" s="390"/>
      <c r="T230" s="390"/>
      <c r="U230" s="390"/>
      <c r="V230" s="390"/>
      <c r="W230" s="390"/>
      <c r="X230" s="390"/>
      <c r="Y230" s="390"/>
      <c r="Z230" s="390"/>
      <c r="AA230" s="390"/>
      <c r="AB230" s="390"/>
      <c r="AC230" s="390"/>
    </row>
    <row r="231" spans="1:29" s="29" customFormat="1" ht="19.5">
      <c r="A231" s="211"/>
      <c r="B231" s="211"/>
      <c r="C231" s="391"/>
      <c r="D231" s="212"/>
      <c r="E231" s="391"/>
      <c r="F231" s="390"/>
      <c r="G231" s="386"/>
      <c r="H231" s="386"/>
      <c r="I231" s="386"/>
      <c r="J231" s="386">
        <f t="shared" si="0"/>
        <v>0</v>
      </c>
      <c r="K231" s="387"/>
      <c r="L231" s="399"/>
      <c r="M231" s="390"/>
      <c r="N231" s="395"/>
      <c r="O231" s="390"/>
      <c r="P231" s="390"/>
      <c r="Q231" s="390"/>
      <c r="R231" s="390"/>
      <c r="S231" s="390"/>
      <c r="T231" s="390"/>
      <c r="U231" s="390"/>
      <c r="V231" s="390"/>
      <c r="W231" s="390"/>
      <c r="X231" s="390"/>
      <c r="Y231" s="390"/>
      <c r="Z231" s="390"/>
      <c r="AA231" s="390"/>
      <c r="AB231" s="390"/>
      <c r="AC231" s="390"/>
    </row>
    <row r="232" spans="1:29" s="29" customFormat="1" ht="19.5">
      <c r="A232" s="211"/>
      <c r="B232" s="211"/>
      <c r="C232" s="391"/>
      <c r="D232" s="212"/>
      <c r="E232" s="391"/>
      <c r="F232" s="390"/>
      <c r="G232" s="386"/>
      <c r="H232" s="386"/>
      <c r="I232" s="386"/>
      <c r="J232" s="386">
        <f t="shared" si="0"/>
        <v>0</v>
      </c>
      <c r="K232" s="387"/>
      <c r="L232" s="399"/>
      <c r="M232" s="390"/>
      <c r="N232" s="395"/>
      <c r="O232" s="390"/>
      <c r="P232" s="390"/>
      <c r="Q232" s="390"/>
      <c r="R232" s="390"/>
      <c r="S232" s="390"/>
      <c r="T232" s="390"/>
      <c r="U232" s="390"/>
      <c r="V232" s="390"/>
      <c r="W232" s="390"/>
      <c r="X232" s="390"/>
      <c r="Y232" s="390"/>
      <c r="Z232" s="390"/>
      <c r="AA232" s="390"/>
      <c r="AB232" s="390"/>
      <c r="AC232" s="390"/>
    </row>
    <row r="233" spans="1:29" s="29" customFormat="1" ht="19.5">
      <c r="A233" s="211"/>
      <c r="B233" s="211"/>
      <c r="C233" s="391"/>
      <c r="D233" s="212"/>
      <c r="E233" s="391"/>
      <c r="F233" s="390"/>
      <c r="G233" s="386"/>
      <c r="H233" s="386"/>
      <c r="I233" s="386"/>
      <c r="J233" s="386">
        <f t="shared" si="0"/>
        <v>0</v>
      </c>
      <c r="K233" s="387"/>
      <c r="L233" s="399"/>
      <c r="M233" s="390"/>
      <c r="N233" s="395"/>
      <c r="O233" s="390"/>
      <c r="P233" s="390"/>
      <c r="Q233" s="390"/>
      <c r="R233" s="390"/>
      <c r="S233" s="390"/>
      <c r="T233" s="390"/>
      <c r="U233" s="390"/>
      <c r="V233" s="390"/>
      <c r="W233" s="390"/>
      <c r="X233" s="390"/>
      <c r="Y233" s="390"/>
      <c r="Z233" s="390"/>
      <c r="AA233" s="390"/>
      <c r="AB233" s="390"/>
      <c r="AC233" s="390"/>
    </row>
    <row r="234" spans="1:29" s="29" customFormat="1" ht="19.5">
      <c r="A234" s="211"/>
      <c r="B234" s="211"/>
      <c r="C234" s="391"/>
      <c r="D234" s="212"/>
      <c r="E234" s="391"/>
      <c r="F234" s="390"/>
      <c r="G234" s="386"/>
      <c r="H234" s="386"/>
      <c r="I234" s="386"/>
      <c r="J234" s="386">
        <f t="shared" si="0"/>
        <v>0</v>
      </c>
      <c r="K234" s="387"/>
      <c r="L234" s="399"/>
      <c r="M234" s="390"/>
      <c r="N234" s="395"/>
      <c r="O234" s="390"/>
      <c r="P234" s="390"/>
      <c r="Q234" s="390"/>
      <c r="R234" s="390"/>
      <c r="S234" s="390"/>
      <c r="T234" s="390"/>
      <c r="U234" s="390"/>
      <c r="V234" s="390"/>
      <c r="W234" s="390"/>
      <c r="X234" s="390"/>
      <c r="Y234" s="390"/>
      <c r="Z234" s="390"/>
      <c r="AA234" s="390"/>
      <c r="AB234" s="390"/>
      <c r="AC234" s="390"/>
    </row>
    <row r="235" spans="1:29" s="29" customFormat="1" ht="19.5">
      <c r="A235" s="211"/>
      <c r="B235" s="211"/>
      <c r="C235" s="391"/>
      <c r="D235" s="212"/>
      <c r="E235" s="391"/>
      <c r="F235" s="390"/>
      <c r="G235" s="386"/>
      <c r="H235" s="386"/>
      <c r="I235" s="386"/>
      <c r="J235" s="386">
        <f t="shared" si="0"/>
        <v>0</v>
      </c>
      <c r="K235" s="387"/>
      <c r="L235" s="399"/>
      <c r="M235" s="390"/>
      <c r="N235" s="395"/>
      <c r="O235" s="390"/>
      <c r="P235" s="390"/>
      <c r="Q235" s="390"/>
      <c r="R235" s="390"/>
      <c r="S235" s="390"/>
      <c r="T235" s="390"/>
      <c r="U235" s="390"/>
      <c r="V235" s="390"/>
      <c r="W235" s="390"/>
      <c r="X235" s="390"/>
      <c r="Y235" s="390"/>
      <c r="Z235" s="390"/>
      <c r="AA235" s="390"/>
      <c r="AB235" s="390"/>
      <c r="AC235" s="390"/>
    </row>
    <row r="236" spans="1:29" s="29" customFormat="1" ht="19.5">
      <c r="A236" s="211"/>
      <c r="B236" s="211"/>
      <c r="C236" s="391"/>
      <c r="D236" s="212"/>
      <c r="E236" s="391"/>
      <c r="F236" s="390"/>
      <c r="G236" s="386"/>
      <c r="H236" s="386"/>
      <c r="I236" s="386"/>
      <c r="J236" s="386">
        <f t="shared" si="0"/>
        <v>0</v>
      </c>
      <c r="K236" s="387"/>
      <c r="L236" s="399"/>
      <c r="M236" s="390"/>
      <c r="N236" s="395"/>
      <c r="O236" s="390"/>
      <c r="P236" s="390"/>
      <c r="Q236" s="390"/>
      <c r="R236" s="390"/>
      <c r="S236" s="390"/>
      <c r="T236" s="390"/>
      <c r="U236" s="390"/>
      <c r="V236" s="390"/>
      <c r="W236" s="390"/>
      <c r="X236" s="390"/>
      <c r="Y236" s="390"/>
      <c r="Z236" s="390"/>
      <c r="AA236" s="390"/>
      <c r="AB236" s="390"/>
      <c r="AC236" s="390"/>
    </row>
    <row r="237" spans="1:29" s="29" customFormat="1" ht="19.5">
      <c r="A237" s="211"/>
      <c r="B237" s="211"/>
      <c r="C237" s="391"/>
      <c r="D237" s="212"/>
      <c r="E237" s="391"/>
      <c r="F237" s="390"/>
      <c r="G237" s="386"/>
      <c r="H237" s="386"/>
      <c r="I237" s="386"/>
      <c r="J237" s="386">
        <f t="shared" si="0"/>
        <v>0</v>
      </c>
      <c r="K237" s="387"/>
      <c r="L237" s="399"/>
      <c r="M237" s="390"/>
      <c r="N237" s="395"/>
      <c r="O237" s="390"/>
      <c r="P237" s="390"/>
      <c r="Q237" s="390"/>
      <c r="R237" s="390"/>
      <c r="S237" s="390"/>
      <c r="T237" s="390"/>
      <c r="U237" s="390"/>
      <c r="V237" s="390"/>
      <c r="W237" s="390"/>
      <c r="X237" s="390"/>
      <c r="Y237" s="390"/>
      <c r="Z237" s="390"/>
      <c r="AA237" s="390"/>
      <c r="AB237" s="390"/>
      <c r="AC237" s="390"/>
    </row>
    <row r="238" spans="1:29" s="29" customFormat="1" ht="19.5">
      <c r="A238" s="211"/>
      <c r="B238" s="211"/>
      <c r="C238" s="391"/>
      <c r="D238" s="212"/>
      <c r="E238" s="391"/>
      <c r="F238" s="390"/>
      <c r="G238" s="386"/>
      <c r="H238" s="386"/>
      <c r="I238" s="386"/>
      <c r="J238" s="386">
        <f t="shared" si="0"/>
        <v>0</v>
      </c>
      <c r="K238" s="387"/>
      <c r="L238" s="399"/>
      <c r="M238" s="390"/>
      <c r="N238" s="395"/>
      <c r="O238" s="390"/>
      <c r="P238" s="390"/>
      <c r="Q238" s="390"/>
      <c r="R238" s="390"/>
      <c r="S238" s="390"/>
      <c r="T238" s="390"/>
      <c r="U238" s="390"/>
      <c r="V238" s="390"/>
      <c r="W238" s="390"/>
      <c r="X238" s="390"/>
      <c r="Y238" s="390"/>
      <c r="Z238" s="390"/>
      <c r="AA238" s="390"/>
      <c r="AB238" s="390"/>
      <c r="AC238" s="390"/>
    </row>
    <row r="239" spans="1:29" s="29" customFormat="1" ht="19.5">
      <c r="A239" s="211"/>
      <c r="B239" s="211"/>
      <c r="C239" s="391"/>
      <c r="D239" s="212"/>
      <c r="E239" s="391"/>
      <c r="F239" s="390"/>
      <c r="G239" s="386"/>
      <c r="H239" s="386"/>
      <c r="I239" s="386"/>
      <c r="J239" s="386">
        <f t="shared" si="0"/>
        <v>0</v>
      </c>
      <c r="K239" s="387"/>
      <c r="L239" s="399"/>
      <c r="M239" s="390"/>
      <c r="N239" s="395"/>
      <c r="O239" s="390"/>
      <c r="P239" s="390"/>
      <c r="Q239" s="390"/>
      <c r="R239" s="390"/>
      <c r="S239" s="390"/>
      <c r="T239" s="390"/>
      <c r="U239" s="390"/>
      <c r="V239" s="390"/>
      <c r="W239" s="390"/>
      <c r="X239" s="390"/>
      <c r="Y239" s="390"/>
      <c r="Z239" s="390"/>
      <c r="AA239" s="390"/>
      <c r="AB239" s="390"/>
      <c r="AC239" s="390"/>
    </row>
    <row r="240" spans="1:29" s="29" customFormat="1" ht="19.5">
      <c r="A240" s="211"/>
      <c r="B240" s="211"/>
      <c r="C240" s="391"/>
      <c r="D240" s="212"/>
      <c r="E240" s="391"/>
      <c r="F240" s="390"/>
      <c r="G240" s="386"/>
      <c r="H240" s="386"/>
      <c r="I240" s="386"/>
      <c r="J240" s="386">
        <f t="shared" si="0"/>
        <v>0</v>
      </c>
      <c r="K240" s="387"/>
      <c r="L240" s="399"/>
      <c r="M240" s="390"/>
      <c r="N240" s="395"/>
      <c r="O240" s="390"/>
      <c r="P240" s="390"/>
      <c r="Q240" s="390"/>
      <c r="R240" s="390"/>
      <c r="S240" s="390"/>
      <c r="T240" s="390"/>
      <c r="U240" s="390"/>
      <c r="V240" s="390"/>
      <c r="W240" s="390"/>
      <c r="X240" s="390"/>
      <c r="Y240" s="390"/>
      <c r="Z240" s="390"/>
      <c r="AA240" s="390"/>
      <c r="AB240" s="390"/>
      <c r="AC240" s="390"/>
    </row>
    <row r="241" spans="1:29" s="29" customFormat="1" ht="19.5">
      <c r="A241" s="211"/>
      <c r="B241" s="211"/>
      <c r="C241" s="391"/>
      <c r="D241" s="212"/>
      <c r="E241" s="391"/>
      <c r="F241" s="390"/>
      <c r="G241" s="386"/>
      <c r="H241" s="386"/>
      <c r="I241" s="386"/>
      <c r="J241" s="386">
        <f t="shared" si="0"/>
        <v>0</v>
      </c>
      <c r="K241" s="387"/>
      <c r="L241" s="399"/>
      <c r="M241" s="390"/>
      <c r="N241" s="395"/>
      <c r="O241" s="390"/>
      <c r="P241" s="390"/>
      <c r="Q241" s="390"/>
      <c r="R241" s="390"/>
      <c r="S241" s="390"/>
      <c r="T241" s="390"/>
      <c r="U241" s="390"/>
      <c r="V241" s="390"/>
      <c r="W241" s="390"/>
      <c r="X241" s="390"/>
      <c r="Y241" s="390"/>
      <c r="Z241" s="390"/>
      <c r="AA241" s="390"/>
      <c r="AB241" s="390"/>
      <c r="AC241" s="390"/>
    </row>
    <row r="242" spans="1:29" s="29" customFormat="1" ht="19.5">
      <c r="A242" s="211"/>
      <c r="B242" s="211"/>
      <c r="C242" s="391"/>
      <c r="D242" s="212"/>
      <c r="E242" s="391"/>
      <c r="F242" s="390"/>
      <c r="G242" s="386"/>
      <c r="H242" s="386"/>
      <c r="I242" s="386"/>
      <c r="J242" s="386">
        <f t="shared" si="0"/>
        <v>0</v>
      </c>
      <c r="K242" s="387"/>
      <c r="L242" s="399"/>
      <c r="M242" s="390"/>
      <c r="N242" s="395"/>
      <c r="O242" s="390"/>
      <c r="P242" s="390"/>
      <c r="Q242" s="390"/>
      <c r="R242" s="390"/>
      <c r="S242" s="390"/>
      <c r="T242" s="390"/>
      <c r="U242" s="390"/>
      <c r="V242" s="390"/>
      <c r="W242" s="390"/>
      <c r="X242" s="390"/>
      <c r="Y242" s="390"/>
      <c r="Z242" s="390"/>
      <c r="AA242" s="390"/>
      <c r="AB242" s="390"/>
      <c r="AC242" s="390"/>
    </row>
    <row r="243" spans="1:29" s="29" customFormat="1" ht="19.5">
      <c r="A243" s="211"/>
      <c r="B243" s="211"/>
      <c r="C243" s="391"/>
      <c r="D243" s="212"/>
      <c r="E243" s="391"/>
      <c r="F243" s="390"/>
      <c r="G243" s="386"/>
      <c r="H243" s="386"/>
      <c r="I243" s="386"/>
      <c r="J243" s="386">
        <f t="shared" si="0"/>
        <v>0</v>
      </c>
      <c r="K243" s="387"/>
      <c r="L243" s="399"/>
      <c r="M243" s="390"/>
      <c r="N243" s="395"/>
      <c r="O243" s="390"/>
      <c r="P243" s="390"/>
      <c r="Q243" s="390"/>
      <c r="R243" s="390"/>
      <c r="S243" s="390"/>
      <c r="T243" s="390"/>
      <c r="U243" s="390"/>
      <c r="V243" s="390"/>
      <c r="W243" s="390"/>
      <c r="X243" s="390"/>
      <c r="Y243" s="390"/>
      <c r="Z243" s="390"/>
      <c r="AA243" s="390"/>
      <c r="AB243" s="390"/>
      <c r="AC243" s="390"/>
    </row>
    <row r="244" spans="1:29" s="29" customFormat="1" ht="19.5">
      <c r="A244" s="211"/>
      <c r="B244" s="211"/>
      <c r="C244" s="391"/>
      <c r="D244" s="212"/>
      <c r="E244" s="391"/>
      <c r="F244" s="390"/>
      <c r="G244" s="386"/>
      <c r="H244" s="386"/>
      <c r="I244" s="386"/>
      <c r="J244" s="386">
        <f t="shared" si="0"/>
        <v>0</v>
      </c>
      <c r="K244" s="387"/>
      <c r="L244" s="399"/>
      <c r="M244" s="390"/>
      <c r="N244" s="395"/>
      <c r="O244" s="390"/>
      <c r="P244" s="390"/>
      <c r="Q244" s="390"/>
      <c r="R244" s="390"/>
      <c r="S244" s="390"/>
      <c r="T244" s="390"/>
      <c r="U244" s="390"/>
      <c r="V244" s="390"/>
      <c r="W244" s="390"/>
      <c r="X244" s="390"/>
      <c r="Y244" s="390"/>
      <c r="Z244" s="390"/>
      <c r="AA244" s="390"/>
      <c r="AB244" s="390"/>
      <c r="AC244" s="390"/>
    </row>
    <row r="245" spans="1:29" s="29" customFormat="1" ht="19.5">
      <c r="A245" s="211"/>
      <c r="B245" s="211"/>
      <c r="C245" s="391"/>
      <c r="D245" s="212"/>
      <c r="E245" s="391"/>
      <c r="F245" s="390"/>
      <c r="G245" s="386"/>
      <c r="H245" s="386"/>
      <c r="I245" s="386"/>
      <c r="J245" s="386">
        <f t="shared" si="0"/>
        <v>0</v>
      </c>
      <c r="K245" s="387"/>
      <c r="L245" s="399"/>
      <c r="M245" s="390"/>
      <c r="N245" s="395"/>
      <c r="O245" s="390"/>
      <c r="P245" s="390"/>
      <c r="Q245" s="390"/>
      <c r="R245" s="390"/>
      <c r="S245" s="390"/>
      <c r="T245" s="390"/>
      <c r="U245" s="390"/>
      <c r="V245" s="390"/>
      <c r="W245" s="390"/>
      <c r="X245" s="390"/>
      <c r="Y245" s="390"/>
      <c r="Z245" s="390"/>
      <c r="AA245" s="390"/>
      <c r="AB245" s="390"/>
      <c r="AC245" s="390"/>
    </row>
    <row r="246" spans="1:29" s="29" customFormat="1" ht="19.5">
      <c r="A246" s="211"/>
      <c r="B246" s="211"/>
      <c r="C246" s="391"/>
      <c r="D246" s="212"/>
      <c r="E246" s="391"/>
      <c r="F246" s="390"/>
      <c r="G246" s="386"/>
      <c r="H246" s="386"/>
      <c r="I246" s="386"/>
      <c r="J246" s="386">
        <f t="shared" si="0"/>
        <v>0</v>
      </c>
      <c r="K246" s="387"/>
      <c r="L246" s="399"/>
      <c r="M246" s="390"/>
      <c r="N246" s="395"/>
      <c r="O246" s="390"/>
      <c r="P246" s="390"/>
      <c r="Q246" s="390"/>
      <c r="R246" s="390"/>
      <c r="S246" s="390"/>
      <c r="T246" s="390"/>
      <c r="U246" s="390"/>
      <c r="V246" s="390"/>
      <c r="W246" s="390"/>
      <c r="X246" s="390"/>
      <c r="Y246" s="390"/>
      <c r="Z246" s="390"/>
      <c r="AA246" s="390"/>
      <c r="AB246" s="390"/>
      <c r="AC246" s="390"/>
    </row>
    <row r="247" spans="1:29" s="29" customFormat="1" ht="19.5">
      <c r="A247" s="211"/>
      <c r="B247" s="211"/>
      <c r="C247" s="391"/>
      <c r="D247" s="212"/>
      <c r="E247" s="391"/>
      <c r="F247" s="390"/>
      <c r="G247" s="386"/>
      <c r="H247" s="386"/>
      <c r="I247" s="386"/>
      <c r="J247" s="386">
        <f t="shared" si="0"/>
        <v>0</v>
      </c>
      <c r="K247" s="387"/>
      <c r="L247" s="399"/>
      <c r="M247" s="390"/>
      <c r="N247" s="395"/>
      <c r="O247" s="390"/>
      <c r="P247" s="390"/>
      <c r="Q247" s="390"/>
      <c r="R247" s="390"/>
      <c r="S247" s="390"/>
      <c r="T247" s="390"/>
      <c r="U247" s="390"/>
      <c r="V247" s="390"/>
      <c r="W247" s="390"/>
      <c r="X247" s="390"/>
      <c r="Y247" s="390"/>
      <c r="Z247" s="390"/>
      <c r="AA247" s="390"/>
      <c r="AB247" s="390"/>
      <c r="AC247" s="390"/>
    </row>
    <row r="248" spans="1:29" s="29" customFormat="1" ht="19.5">
      <c r="A248" s="211"/>
      <c r="B248" s="211"/>
      <c r="C248" s="391"/>
      <c r="D248" s="212"/>
      <c r="E248" s="391"/>
      <c r="F248" s="390"/>
      <c r="G248" s="386"/>
      <c r="H248" s="386"/>
      <c r="I248" s="386"/>
      <c r="J248" s="386">
        <f t="shared" si="0"/>
        <v>0</v>
      </c>
      <c r="K248" s="387"/>
      <c r="L248" s="399"/>
      <c r="M248" s="390"/>
      <c r="N248" s="395"/>
      <c r="O248" s="390"/>
      <c r="P248" s="390"/>
      <c r="Q248" s="390"/>
      <c r="R248" s="390"/>
      <c r="S248" s="390"/>
      <c r="T248" s="390"/>
      <c r="U248" s="390"/>
      <c r="V248" s="390"/>
      <c r="W248" s="390"/>
      <c r="X248" s="390"/>
      <c r="Y248" s="390"/>
      <c r="Z248" s="390"/>
      <c r="AA248" s="390"/>
      <c r="AB248" s="390"/>
      <c r="AC248" s="390"/>
    </row>
    <row r="249" spans="1:29" s="29" customFormat="1" ht="19.5">
      <c r="A249" s="211"/>
      <c r="B249" s="211"/>
      <c r="C249" s="391"/>
      <c r="D249" s="212"/>
      <c r="E249" s="391"/>
      <c r="F249" s="390"/>
      <c r="G249" s="386"/>
      <c r="H249" s="386"/>
      <c r="I249" s="386"/>
      <c r="J249" s="386">
        <f t="shared" si="0"/>
        <v>0</v>
      </c>
      <c r="K249" s="387"/>
      <c r="L249" s="399"/>
      <c r="M249" s="390"/>
      <c r="N249" s="395"/>
      <c r="O249" s="390"/>
      <c r="P249" s="390"/>
      <c r="Q249" s="390"/>
      <c r="R249" s="390"/>
      <c r="S249" s="390"/>
      <c r="T249" s="390"/>
      <c r="U249" s="390"/>
      <c r="V249" s="390"/>
      <c r="W249" s="390"/>
      <c r="X249" s="390"/>
      <c r="Y249" s="390"/>
      <c r="Z249" s="390"/>
      <c r="AA249" s="390"/>
      <c r="AB249" s="390"/>
      <c r="AC249" s="390"/>
    </row>
    <row r="250" spans="1:29" s="29" customFormat="1" ht="19.5">
      <c r="A250" s="211"/>
      <c r="B250" s="211"/>
      <c r="C250" s="391"/>
      <c r="D250" s="212"/>
      <c r="E250" s="391"/>
      <c r="F250" s="390"/>
      <c r="G250" s="386"/>
      <c r="H250" s="386"/>
      <c r="I250" s="386"/>
      <c r="J250" s="386">
        <f t="shared" si="0"/>
        <v>0</v>
      </c>
      <c r="K250" s="387"/>
      <c r="L250" s="399"/>
      <c r="M250" s="390"/>
      <c r="N250" s="395"/>
      <c r="O250" s="390"/>
      <c r="P250" s="390"/>
      <c r="Q250" s="390"/>
      <c r="R250" s="390"/>
      <c r="S250" s="390"/>
      <c r="T250" s="390"/>
      <c r="U250" s="390"/>
      <c r="V250" s="390"/>
      <c r="W250" s="390"/>
      <c r="X250" s="390"/>
      <c r="Y250" s="390"/>
      <c r="Z250" s="390"/>
      <c r="AA250" s="390"/>
      <c r="AB250" s="390"/>
      <c r="AC250" s="390"/>
    </row>
    <row r="251" spans="1:29" s="29" customFormat="1" ht="19.5">
      <c r="A251" s="211"/>
      <c r="B251" s="211"/>
      <c r="C251" s="391"/>
      <c r="D251" s="212"/>
      <c r="E251" s="391"/>
      <c r="F251" s="390"/>
      <c r="G251" s="386"/>
      <c r="H251" s="386"/>
      <c r="I251" s="386"/>
      <c r="J251" s="386">
        <f t="shared" si="0"/>
        <v>0</v>
      </c>
      <c r="K251" s="387"/>
      <c r="L251" s="399"/>
      <c r="M251" s="390"/>
      <c r="N251" s="395"/>
      <c r="O251" s="390"/>
      <c r="P251" s="390"/>
      <c r="Q251" s="390"/>
      <c r="R251" s="390"/>
      <c r="S251" s="390"/>
      <c r="T251" s="390"/>
      <c r="U251" s="390"/>
      <c r="V251" s="390"/>
      <c r="W251" s="390"/>
      <c r="X251" s="390"/>
      <c r="Y251" s="390"/>
      <c r="Z251" s="390"/>
      <c r="AA251" s="390"/>
      <c r="AB251" s="390"/>
      <c r="AC251" s="390"/>
    </row>
    <row r="252" spans="1:29" s="29" customFormat="1" ht="19.5">
      <c r="A252" s="211"/>
      <c r="B252" s="211"/>
      <c r="C252" s="391"/>
      <c r="D252" s="212"/>
      <c r="E252" s="391"/>
      <c r="F252" s="390"/>
      <c r="G252" s="386"/>
      <c r="H252" s="386"/>
      <c r="I252" s="386"/>
      <c r="J252" s="386">
        <f t="shared" si="0"/>
        <v>0</v>
      </c>
      <c r="K252" s="387"/>
      <c r="L252" s="399"/>
      <c r="M252" s="390"/>
      <c r="N252" s="395"/>
      <c r="O252" s="390"/>
      <c r="P252" s="390"/>
      <c r="Q252" s="390"/>
      <c r="R252" s="390"/>
      <c r="S252" s="390"/>
      <c r="T252" s="390"/>
      <c r="U252" s="390"/>
      <c r="V252" s="390"/>
      <c r="W252" s="390"/>
      <c r="X252" s="390"/>
      <c r="Y252" s="390"/>
      <c r="Z252" s="390"/>
      <c r="AA252" s="390"/>
      <c r="AB252" s="390"/>
      <c r="AC252" s="390"/>
    </row>
    <row r="253" spans="1:29" s="29" customFormat="1" ht="19.5">
      <c r="A253" s="211"/>
      <c r="B253" s="211"/>
      <c r="C253" s="391"/>
      <c r="D253" s="212"/>
      <c r="E253" s="391"/>
      <c r="F253" s="390"/>
      <c r="G253" s="386"/>
      <c r="H253" s="386"/>
      <c r="I253" s="386"/>
      <c r="J253" s="386">
        <f t="shared" si="0"/>
        <v>0</v>
      </c>
      <c r="K253" s="387"/>
      <c r="L253" s="399"/>
      <c r="M253" s="390"/>
      <c r="N253" s="395"/>
      <c r="O253" s="390"/>
      <c r="P253" s="390"/>
      <c r="Q253" s="390"/>
      <c r="R253" s="390"/>
      <c r="S253" s="390"/>
      <c r="T253" s="390"/>
      <c r="U253" s="390"/>
      <c r="V253" s="390"/>
      <c r="W253" s="390"/>
      <c r="X253" s="390"/>
      <c r="Y253" s="390"/>
      <c r="Z253" s="390"/>
      <c r="AA253" s="390"/>
      <c r="AB253" s="390"/>
      <c r="AC253" s="390"/>
    </row>
    <row r="254" spans="1:29" s="29" customFormat="1" ht="19.5">
      <c r="A254" s="211"/>
      <c r="B254" s="211"/>
      <c r="C254" s="391"/>
      <c r="D254" s="212"/>
      <c r="E254" s="391"/>
      <c r="F254" s="390"/>
      <c r="G254" s="386"/>
      <c r="H254" s="386"/>
      <c r="I254" s="386"/>
      <c r="J254" s="386">
        <f t="shared" si="0"/>
        <v>0</v>
      </c>
      <c r="K254" s="387"/>
      <c r="L254" s="399"/>
      <c r="M254" s="390"/>
      <c r="N254" s="395"/>
      <c r="O254" s="390"/>
      <c r="P254" s="390"/>
      <c r="Q254" s="390"/>
      <c r="R254" s="390"/>
      <c r="S254" s="390"/>
      <c r="T254" s="390"/>
      <c r="U254" s="390"/>
      <c r="V254" s="390"/>
      <c r="W254" s="390"/>
      <c r="X254" s="390"/>
      <c r="Y254" s="390"/>
      <c r="Z254" s="390"/>
      <c r="AA254" s="390"/>
      <c r="AB254" s="390"/>
      <c r="AC254" s="390"/>
    </row>
    <row r="255" spans="1:29" s="29" customFormat="1" ht="19.5">
      <c r="A255" s="211"/>
      <c r="B255" s="211"/>
      <c r="C255" s="391"/>
      <c r="D255" s="212"/>
      <c r="E255" s="391"/>
      <c r="F255" s="390"/>
      <c r="G255" s="386"/>
      <c r="H255" s="386"/>
      <c r="I255" s="386"/>
      <c r="J255" s="386">
        <f t="shared" si="0"/>
        <v>0</v>
      </c>
      <c r="K255" s="387"/>
      <c r="L255" s="399"/>
      <c r="M255" s="390"/>
      <c r="N255" s="395"/>
      <c r="O255" s="390"/>
      <c r="P255" s="390"/>
      <c r="Q255" s="390"/>
      <c r="R255" s="390"/>
      <c r="S255" s="390"/>
      <c r="T255" s="390"/>
      <c r="U255" s="390"/>
      <c r="V255" s="390"/>
      <c r="W255" s="390"/>
      <c r="X255" s="390"/>
      <c r="Y255" s="390"/>
      <c r="Z255" s="390"/>
      <c r="AA255" s="390"/>
      <c r="AB255" s="390"/>
      <c r="AC255" s="390"/>
    </row>
    <row r="256" spans="1:29" s="29" customFormat="1" ht="19.5">
      <c r="A256" s="211"/>
      <c r="B256" s="211"/>
      <c r="C256" s="391"/>
      <c r="D256" s="212"/>
      <c r="E256" s="391"/>
      <c r="F256" s="390"/>
      <c r="G256" s="386"/>
      <c r="H256" s="386"/>
      <c r="I256" s="386"/>
      <c r="J256" s="386">
        <f t="shared" si="0"/>
        <v>0</v>
      </c>
      <c r="K256" s="387"/>
      <c r="L256" s="399"/>
      <c r="M256" s="390"/>
      <c r="N256" s="395"/>
      <c r="O256" s="390"/>
      <c r="P256" s="390"/>
      <c r="Q256" s="390"/>
      <c r="R256" s="390"/>
      <c r="S256" s="390"/>
      <c r="T256" s="390"/>
      <c r="U256" s="390"/>
      <c r="V256" s="390"/>
      <c r="W256" s="390"/>
      <c r="X256" s="390"/>
      <c r="Y256" s="390"/>
      <c r="Z256" s="390"/>
      <c r="AA256" s="390"/>
      <c r="AB256" s="390"/>
      <c r="AC256" s="390"/>
    </row>
    <row r="257" spans="1:29" s="29" customFormat="1" ht="19.5">
      <c r="A257" s="211"/>
      <c r="B257" s="211"/>
      <c r="C257" s="391"/>
      <c r="D257" s="212"/>
      <c r="E257" s="391"/>
      <c r="F257" s="390"/>
      <c r="G257" s="386"/>
      <c r="H257" s="386"/>
      <c r="I257" s="386"/>
      <c r="J257" s="386">
        <f t="shared" si="0"/>
        <v>0</v>
      </c>
      <c r="K257" s="387"/>
      <c r="L257" s="399"/>
      <c r="M257" s="390"/>
      <c r="N257" s="395"/>
      <c r="O257" s="390"/>
      <c r="P257" s="390"/>
      <c r="Q257" s="390"/>
      <c r="R257" s="390"/>
      <c r="S257" s="390"/>
      <c r="T257" s="390"/>
      <c r="U257" s="390"/>
      <c r="V257" s="390"/>
      <c r="W257" s="390"/>
      <c r="X257" s="390"/>
      <c r="Y257" s="390"/>
      <c r="Z257" s="390"/>
      <c r="AA257" s="390"/>
      <c r="AB257" s="390"/>
      <c r="AC257" s="390"/>
    </row>
    <row r="258" spans="1:29" s="29" customFormat="1" ht="19.5">
      <c r="A258" s="211"/>
      <c r="B258" s="211"/>
      <c r="C258" s="391"/>
      <c r="D258" s="212"/>
      <c r="E258" s="391"/>
      <c r="F258" s="390"/>
      <c r="G258" s="386"/>
      <c r="H258" s="386"/>
      <c r="I258" s="386"/>
      <c r="J258" s="386">
        <f t="shared" si="0"/>
        <v>0</v>
      </c>
      <c r="K258" s="387"/>
      <c r="L258" s="399"/>
      <c r="M258" s="390"/>
      <c r="N258" s="395"/>
      <c r="O258" s="390"/>
      <c r="P258" s="390"/>
      <c r="Q258" s="390"/>
      <c r="R258" s="390"/>
      <c r="S258" s="390"/>
      <c r="T258" s="390"/>
      <c r="U258" s="390"/>
      <c r="V258" s="390"/>
      <c r="W258" s="390"/>
      <c r="X258" s="390"/>
      <c r="Y258" s="390"/>
      <c r="Z258" s="390"/>
      <c r="AA258" s="390"/>
      <c r="AB258" s="390"/>
      <c r="AC258" s="390"/>
    </row>
    <row r="259" spans="1:29" s="29" customFormat="1" ht="19.5">
      <c r="A259" s="211"/>
      <c r="B259" s="211"/>
      <c r="C259" s="391"/>
      <c r="D259" s="212"/>
      <c r="E259" s="391"/>
      <c r="F259" s="390"/>
      <c r="G259" s="386"/>
      <c r="H259" s="386"/>
      <c r="I259" s="386"/>
      <c r="J259" s="386">
        <f t="shared" si="0"/>
        <v>0</v>
      </c>
      <c r="K259" s="387"/>
      <c r="L259" s="399"/>
      <c r="M259" s="390"/>
      <c r="N259" s="395"/>
      <c r="O259" s="390"/>
      <c r="P259" s="390"/>
      <c r="Q259" s="390"/>
      <c r="R259" s="390"/>
      <c r="S259" s="390"/>
      <c r="T259" s="390"/>
      <c r="U259" s="390"/>
      <c r="V259" s="390"/>
      <c r="W259" s="390"/>
      <c r="X259" s="390"/>
      <c r="Y259" s="390"/>
      <c r="Z259" s="390"/>
      <c r="AA259" s="390"/>
      <c r="AB259" s="390"/>
      <c r="AC259" s="390"/>
    </row>
    <row r="260" spans="1:29" s="29" customFormat="1" ht="19.5">
      <c r="A260" s="211"/>
      <c r="B260" s="211"/>
      <c r="C260" s="391"/>
      <c r="D260" s="212"/>
      <c r="E260" s="391"/>
      <c r="F260" s="390"/>
      <c r="G260" s="386"/>
      <c r="H260" s="386"/>
      <c r="I260" s="386"/>
      <c r="J260" s="386">
        <f t="shared" si="0"/>
        <v>0</v>
      </c>
      <c r="K260" s="387"/>
      <c r="L260" s="399"/>
      <c r="M260" s="390"/>
      <c r="N260" s="395"/>
      <c r="O260" s="390"/>
      <c r="P260" s="390"/>
      <c r="Q260" s="390"/>
      <c r="R260" s="390"/>
      <c r="S260" s="390"/>
      <c r="T260" s="390"/>
      <c r="U260" s="390"/>
      <c r="V260" s="390"/>
      <c r="W260" s="390"/>
      <c r="X260" s="390"/>
      <c r="Y260" s="390"/>
      <c r="Z260" s="390"/>
      <c r="AA260" s="390"/>
      <c r="AB260" s="390"/>
      <c r="AC260" s="390"/>
    </row>
    <row r="261" spans="1:29" s="29" customFormat="1" ht="19.5">
      <c r="A261" s="211"/>
      <c r="B261" s="211"/>
      <c r="C261" s="391"/>
      <c r="D261" s="212"/>
      <c r="E261" s="391"/>
      <c r="F261" s="390"/>
      <c r="G261" s="386"/>
      <c r="H261" s="386"/>
      <c r="I261" s="386"/>
      <c r="J261" s="386">
        <f t="shared" ref="J261:J495" si="1">LEN(I261)</f>
        <v>0</v>
      </c>
      <c r="K261" s="387"/>
      <c r="L261" s="399"/>
      <c r="M261" s="390"/>
      <c r="N261" s="395"/>
      <c r="O261" s="390"/>
      <c r="P261" s="390"/>
      <c r="Q261" s="390"/>
      <c r="R261" s="390"/>
      <c r="S261" s="390"/>
      <c r="T261" s="390"/>
      <c r="U261" s="390"/>
      <c r="V261" s="390"/>
      <c r="W261" s="390"/>
      <c r="X261" s="390"/>
      <c r="Y261" s="390"/>
      <c r="Z261" s="390"/>
      <c r="AA261" s="390"/>
      <c r="AB261" s="390"/>
      <c r="AC261" s="390"/>
    </row>
    <row r="262" spans="1:29" s="29" customFormat="1" ht="19.5">
      <c r="A262" s="211"/>
      <c r="B262" s="211"/>
      <c r="C262" s="391"/>
      <c r="D262" s="212"/>
      <c r="E262" s="391"/>
      <c r="F262" s="390"/>
      <c r="G262" s="386"/>
      <c r="H262" s="386"/>
      <c r="I262" s="386"/>
      <c r="J262" s="386">
        <f t="shared" si="1"/>
        <v>0</v>
      </c>
      <c r="K262" s="387"/>
      <c r="L262" s="399"/>
      <c r="M262" s="390"/>
      <c r="N262" s="395"/>
      <c r="O262" s="390"/>
      <c r="P262" s="390"/>
      <c r="Q262" s="390"/>
      <c r="R262" s="390"/>
      <c r="S262" s="390"/>
      <c r="T262" s="390"/>
      <c r="U262" s="390"/>
      <c r="V262" s="390"/>
      <c r="W262" s="390"/>
      <c r="X262" s="390"/>
      <c r="Y262" s="390"/>
      <c r="Z262" s="390"/>
      <c r="AA262" s="390"/>
      <c r="AB262" s="390"/>
      <c r="AC262" s="390"/>
    </row>
    <row r="263" spans="1:29" s="29" customFormat="1" ht="19.5">
      <c r="A263" s="211"/>
      <c r="B263" s="211"/>
      <c r="C263" s="391"/>
      <c r="D263" s="212"/>
      <c r="E263" s="391"/>
      <c r="F263" s="390"/>
      <c r="G263" s="386"/>
      <c r="H263" s="386"/>
      <c r="I263" s="386"/>
      <c r="J263" s="386">
        <f t="shared" si="1"/>
        <v>0</v>
      </c>
      <c r="K263" s="387"/>
      <c r="L263" s="399"/>
      <c r="M263" s="390"/>
      <c r="N263" s="395"/>
      <c r="O263" s="390"/>
      <c r="P263" s="390"/>
      <c r="Q263" s="390"/>
      <c r="R263" s="390"/>
      <c r="S263" s="390"/>
      <c r="T263" s="390"/>
      <c r="U263" s="390"/>
      <c r="V263" s="390"/>
      <c r="W263" s="390"/>
      <c r="X263" s="390"/>
      <c r="Y263" s="390"/>
      <c r="Z263" s="390"/>
      <c r="AA263" s="390"/>
      <c r="AB263" s="390"/>
      <c r="AC263" s="390"/>
    </row>
    <row r="264" spans="1:29" s="29" customFormat="1" ht="19.5">
      <c r="A264" s="211"/>
      <c r="B264" s="211"/>
      <c r="C264" s="391"/>
      <c r="D264" s="212"/>
      <c r="E264" s="391"/>
      <c r="F264" s="390"/>
      <c r="G264" s="386"/>
      <c r="H264" s="386"/>
      <c r="I264" s="386"/>
      <c r="J264" s="386">
        <f t="shared" si="1"/>
        <v>0</v>
      </c>
      <c r="K264" s="387"/>
      <c r="L264" s="399"/>
      <c r="M264" s="390"/>
      <c r="N264" s="395"/>
      <c r="O264" s="390"/>
      <c r="P264" s="390"/>
      <c r="Q264" s="390"/>
      <c r="R264" s="390"/>
      <c r="S264" s="390"/>
      <c r="T264" s="390"/>
      <c r="U264" s="390"/>
      <c r="V264" s="390"/>
      <c r="W264" s="390"/>
      <c r="X264" s="390"/>
      <c r="Y264" s="390"/>
      <c r="Z264" s="390"/>
      <c r="AA264" s="390"/>
      <c r="AB264" s="390"/>
      <c r="AC264" s="390"/>
    </row>
    <row r="265" spans="1:29" s="29" customFormat="1" ht="19.5">
      <c r="A265" s="211"/>
      <c r="B265" s="211"/>
      <c r="C265" s="391"/>
      <c r="D265" s="212"/>
      <c r="E265" s="391"/>
      <c r="F265" s="390"/>
      <c r="G265" s="386"/>
      <c r="H265" s="386"/>
      <c r="I265" s="386"/>
      <c r="J265" s="386">
        <f t="shared" si="1"/>
        <v>0</v>
      </c>
      <c r="K265" s="387"/>
      <c r="L265" s="399"/>
      <c r="M265" s="390"/>
      <c r="N265" s="395"/>
      <c r="O265" s="390"/>
      <c r="P265" s="390"/>
      <c r="Q265" s="390"/>
      <c r="R265" s="390"/>
      <c r="S265" s="390"/>
      <c r="T265" s="390"/>
      <c r="U265" s="390"/>
      <c r="V265" s="390"/>
      <c r="W265" s="390"/>
      <c r="X265" s="390"/>
      <c r="Y265" s="390"/>
      <c r="Z265" s="390"/>
      <c r="AA265" s="390"/>
      <c r="AB265" s="390"/>
      <c r="AC265" s="390"/>
    </row>
    <row r="266" spans="1:29" s="29" customFormat="1" ht="19.5">
      <c r="A266" s="211"/>
      <c r="B266" s="211"/>
      <c r="C266" s="391"/>
      <c r="D266" s="212"/>
      <c r="E266" s="391"/>
      <c r="F266" s="390"/>
      <c r="G266" s="386"/>
      <c r="H266" s="386"/>
      <c r="I266" s="386"/>
      <c r="J266" s="386">
        <f t="shared" si="1"/>
        <v>0</v>
      </c>
      <c r="K266" s="387"/>
      <c r="L266" s="399"/>
      <c r="M266" s="390"/>
      <c r="N266" s="395"/>
      <c r="O266" s="390"/>
      <c r="P266" s="390"/>
      <c r="Q266" s="390"/>
      <c r="R266" s="390"/>
      <c r="S266" s="390"/>
      <c r="T266" s="390"/>
      <c r="U266" s="390"/>
      <c r="V266" s="390"/>
      <c r="W266" s="390"/>
      <c r="X266" s="390"/>
      <c r="Y266" s="390"/>
      <c r="Z266" s="390"/>
      <c r="AA266" s="390"/>
      <c r="AB266" s="390"/>
      <c r="AC266" s="390"/>
    </row>
    <row r="267" spans="1:29" s="29" customFormat="1" ht="19.5">
      <c r="A267" s="211"/>
      <c r="B267" s="211"/>
      <c r="C267" s="391"/>
      <c r="D267" s="212"/>
      <c r="E267" s="391"/>
      <c r="F267" s="390"/>
      <c r="G267" s="386"/>
      <c r="H267" s="386"/>
      <c r="I267" s="386"/>
      <c r="J267" s="386">
        <f t="shared" si="1"/>
        <v>0</v>
      </c>
      <c r="K267" s="387"/>
      <c r="L267" s="399"/>
      <c r="M267" s="390"/>
      <c r="N267" s="395"/>
      <c r="O267" s="390"/>
      <c r="P267" s="390"/>
      <c r="Q267" s="390"/>
      <c r="R267" s="390"/>
      <c r="S267" s="390"/>
      <c r="T267" s="390"/>
      <c r="U267" s="390"/>
      <c r="V267" s="390"/>
      <c r="W267" s="390"/>
      <c r="X267" s="390"/>
      <c r="Y267" s="390"/>
      <c r="Z267" s="390"/>
      <c r="AA267" s="390"/>
      <c r="AB267" s="390"/>
      <c r="AC267" s="390"/>
    </row>
    <row r="268" spans="1:29" s="29" customFormat="1" ht="19.5">
      <c r="A268" s="211"/>
      <c r="B268" s="211"/>
      <c r="C268" s="391"/>
      <c r="D268" s="212"/>
      <c r="E268" s="391"/>
      <c r="F268" s="390"/>
      <c r="G268" s="386"/>
      <c r="H268" s="386"/>
      <c r="I268" s="386"/>
      <c r="J268" s="386">
        <f t="shared" si="1"/>
        <v>0</v>
      </c>
      <c r="K268" s="387"/>
      <c r="L268" s="399"/>
      <c r="M268" s="390"/>
      <c r="N268" s="395"/>
      <c r="O268" s="390"/>
      <c r="P268" s="390"/>
      <c r="Q268" s="390"/>
      <c r="R268" s="390"/>
      <c r="S268" s="390"/>
      <c r="T268" s="390"/>
      <c r="U268" s="390"/>
      <c r="V268" s="390"/>
      <c r="W268" s="390"/>
      <c r="X268" s="390"/>
      <c r="Y268" s="390"/>
      <c r="Z268" s="390"/>
      <c r="AA268" s="390"/>
      <c r="AB268" s="390"/>
      <c r="AC268" s="390"/>
    </row>
    <row r="269" spans="1:29" s="29" customFormat="1" ht="19.5">
      <c r="A269" s="211"/>
      <c r="B269" s="211"/>
      <c r="C269" s="391"/>
      <c r="D269" s="212"/>
      <c r="E269" s="391"/>
      <c r="F269" s="390"/>
      <c r="G269" s="386"/>
      <c r="H269" s="386"/>
      <c r="I269" s="386"/>
      <c r="J269" s="386">
        <f t="shared" si="1"/>
        <v>0</v>
      </c>
      <c r="K269" s="387"/>
      <c r="L269" s="399"/>
      <c r="M269" s="390"/>
      <c r="N269" s="395"/>
      <c r="O269" s="390"/>
      <c r="P269" s="390"/>
      <c r="Q269" s="390"/>
      <c r="R269" s="390"/>
      <c r="S269" s="390"/>
      <c r="T269" s="390"/>
      <c r="U269" s="390"/>
      <c r="V269" s="390"/>
      <c r="W269" s="390"/>
      <c r="X269" s="390"/>
      <c r="Y269" s="390"/>
      <c r="Z269" s="390"/>
      <c r="AA269" s="390"/>
      <c r="AB269" s="390"/>
      <c r="AC269" s="390"/>
    </row>
    <row r="270" spans="1:29" s="29" customFormat="1" ht="19.5">
      <c r="A270" s="211"/>
      <c r="B270" s="211"/>
      <c r="C270" s="391"/>
      <c r="D270" s="212"/>
      <c r="E270" s="391"/>
      <c r="F270" s="390"/>
      <c r="G270" s="386"/>
      <c r="H270" s="386"/>
      <c r="I270" s="386"/>
      <c r="J270" s="386">
        <f t="shared" si="1"/>
        <v>0</v>
      </c>
      <c r="K270" s="387"/>
      <c r="L270" s="399"/>
      <c r="M270" s="390"/>
      <c r="N270" s="395"/>
      <c r="O270" s="390"/>
      <c r="P270" s="390"/>
      <c r="Q270" s="390"/>
      <c r="R270" s="390"/>
      <c r="S270" s="390"/>
      <c r="T270" s="390"/>
      <c r="U270" s="390"/>
      <c r="V270" s="390"/>
      <c r="W270" s="390"/>
      <c r="X270" s="390"/>
      <c r="Y270" s="390"/>
      <c r="Z270" s="390"/>
      <c r="AA270" s="390"/>
      <c r="AB270" s="390"/>
      <c r="AC270" s="390"/>
    </row>
    <row r="271" spans="1:29" s="29" customFormat="1" ht="19.5">
      <c r="A271" s="211"/>
      <c r="B271" s="211"/>
      <c r="C271" s="391"/>
      <c r="D271" s="212"/>
      <c r="E271" s="391"/>
      <c r="F271" s="390"/>
      <c r="G271" s="386"/>
      <c r="H271" s="386"/>
      <c r="I271" s="386"/>
      <c r="J271" s="386">
        <f t="shared" si="1"/>
        <v>0</v>
      </c>
      <c r="K271" s="387"/>
      <c r="L271" s="399"/>
      <c r="M271" s="390"/>
      <c r="N271" s="395"/>
      <c r="O271" s="390"/>
      <c r="P271" s="390"/>
      <c r="Q271" s="390"/>
      <c r="R271" s="390"/>
      <c r="S271" s="390"/>
      <c r="T271" s="390"/>
      <c r="U271" s="390"/>
      <c r="V271" s="390"/>
      <c r="W271" s="390"/>
      <c r="X271" s="390"/>
      <c r="Y271" s="390"/>
      <c r="Z271" s="390"/>
      <c r="AA271" s="390"/>
      <c r="AB271" s="390"/>
      <c r="AC271" s="390"/>
    </row>
    <row r="272" spans="1:29" s="29" customFormat="1" ht="19.5">
      <c r="A272" s="211"/>
      <c r="B272" s="211"/>
      <c r="C272" s="391"/>
      <c r="D272" s="212"/>
      <c r="E272" s="391"/>
      <c r="F272" s="390"/>
      <c r="G272" s="386"/>
      <c r="H272" s="386"/>
      <c r="I272" s="386"/>
      <c r="J272" s="386">
        <f t="shared" si="1"/>
        <v>0</v>
      </c>
      <c r="K272" s="387"/>
      <c r="L272" s="399"/>
      <c r="M272" s="390"/>
      <c r="N272" s="395"/>
      <c r="O272" s="390"/>
      <c r="P272" s="390"/>
      <c r="Q272" s="390"/>
      <c r="R272" s="390"/>
      <c r="S272" s="390"/>
      <c r="T272" s="390"/>
      <c r="U272" s="390"/>
      <c r="V272" s="390"/>
      <c r="W272" s="390"/>
      <c r="X272" s="390"/>
      <c r="Y272" s="390"/>
      <c r="Z272" s="390"/>
      <c r="AA272" s="390"/>
      <c r="AB272" s="390"/>
      <c r="AC272" s="390"/>
    </row>
    <row r="273" spans="1:29" s="29" customFormat="1" ht="19.5">
      <c r="A273" s="211"/>
      <c r="B273" s="211"/>
      <c r="C273" s="391"/>
      <c r="D273" s="212"/>
      <c r="E273" s="391"/>
      <c r="F273" s="390"/>
      <c r="G273" s="386"/>
      <c r="H273" s="386"/>
      <c r="I273" s="386"/>
      <c r="J273" s="386">
        <f t="shared" si="1"/>
        <v>0</v>
      </c>
      <c r="K273" s="387"/>
      <c r="L273" s="399"/>
      <c r="M273" s="390"/>
      <c r="N273" s="395"/>
      <c r="O273" s="390"/>
      <c r="P273" s="390"/>
      <c r="Q273" s="390"/>
      <c r="R273" s="390"/>
      <c r="S273" s="390"/>
      <c r="T273" s="390"/>
      <c r="U273" s="390"/>
      <c r="V273" s="390"/>
      <c r="W273" s="390"/>
      <c r="X273" s="390"/>
      <c r="Y273" s="390"/>
      <c r="Z273" s="390"/>
      <c r="AA273" s="390"/>
      <c r="AB273" s="390"/>
      <c r="AC273" s="390"/>
    </row>
    <row r="274" spans="1:29" s="29" customFormat="1" ht="19.5">
      <c r="A274" s="211"/>
      <c r="B274" s="211"/>
      <c r="C274" s="391"/>
      <c r="D274" s="212"/>
      <c r="E274" s="391"/>
      <c r="F274" s="390"/>
      <c r="G274" s="386"/>
      <c r="H274" s="386"/>
      <c r="I274" s="386"/>
      <c r="J274" s="386">
        <f t="shared" si="1"/>
        <v>0</v>
      </c>
      <c r="K274" s="387"/>
      <c r="L274" s="399"/>
      <c r="M274" s="390"/>
      <c r="N274" s="395"/>
      <c r="O274" s="390"/>
      <c r="P274" s="390"/>
      <c r="Q274" s="390"/>
      <c r="R274" s="390"/>
      <c r="S274" s="390"/>
      <c r="T274" s="390"/>
      <c r="U274" s="390"/>
      <c r="V274" s="390"/>
      <c r="W274" s="390"/>
      <c r="X274" s="390"/>
      <c r="Y274" s="390"/>
      <c r="Z274" s="390"/>
      <c r="AA274" s="390"/>
      <c r="AB274" s="390"/>
      <c r="AC274" s="390"/>
    </row>
    <row r="275" spans="1:29" s="29" customFormat="1" ht="19.5">
      <c r="A275" s="211"/>
      <c r="B275" s="211"/>
      <c r="C275" s="391"/>
      <c r="D275" s="212"/>
      <c r="E275" s="391"/>
      <c r="F275" s="390"/>
      <c r="G275" s="386"/>
      <c r="H275" s="386"/>
      <c r="I275" s="386"/>
      <c r="J275" s="386">
        <f t="shared" si="1"/>
        <v>0</v>
      </c>
      <c r="K275" s="387"/>
      <c r="L275" s="399"/>
      <c r="M275" s="390"/>
      <c r="N275" s="395"/>
      <c r="O275" s="390"/>
      <c r="P275" s="390"/>
      <c r="Q275" s="390"/>
      <c r="R275" s="390"/>
      <c r="S275" s="390"/>
      <c r="T275" s="390"/>
      <c r="U275" s="390"/>
      <c r="V275" s="390"/>
      <c r="W275" s="390"/>
      <c r="X275" s="390"/>
      <c r="Y275" s="390"/>
      <c r="Z275" s="390"/>
      <c r="AA275" s="390"/>
      <c r="AB275" s="390"/>
      <c r="AC275" s="390"/>
    </row>
    <row r="276" spans="1:29" s="29" customFormat="1" ht="19.5">
      <c r="A276" s="211"/>
      <c r="B276" s="211"/>
      <c r="C276" s="391"/>
      <c r="D276" s="212"/>
      <c r="E276" s="391"/>
      <c r="F276" s="390"/>
      <c r="G276" s="386"/>
      <c r="H276" s="386"/>
      <c r="I276" s="386"/>
      <c r="J276" s="386">
        <f t="shared" si="1"/>
        <v>0</v>
      </c>
      <c r="K276" s="387"/>
      <c r="L276" s="399"/>
      <c r="M276" s="390"/>
      <c r="N276" s="395"/>
      <c r="O276" s="390"/>
      <c r="P276" s="390"/>
      <c r="Q276" s="390"/>
      <c r="R276" s="390"/>
      <c r="S276" s="390"/>
      <c r="T276" s="390"/>
      <c r="U276" s="390"/>
      <c r="V276" s="390"/>
      <c r="W276" s="390"/>
      <c r="X276" s="390"/>
      <c r="Y276" s="390"/>
      <c r="Z276" s="390"/>
      <c r="AA276" s="390"/>
      <c r="AB276" s="390"/>
      <c r="AC276" s="390"/>
    </row>
    <row r="277" spans="1:29" s="29" customFormat="1" ht="19.5">
      <c r="A277" s="211"/>
      <c r="B277" s="211"/>
      <c r="C277" s="391"/>
      <c r="D277" s="212"/>
      <c r="E277" s="391"/>
      <c r="F277" s="390"/>
      <c r="G277" s="386"/>
      <c r="H277" s="386"/>
      <c r="I277" s="386"/>
      <c r="J277" s="386">
        <f t="shared" si="1"/>
        <v>0</v>
      </c>
      <c r="K277" s="387"/>
      <c r="L277" s="399"/>
      <c r="M277" s="390"/>
      <c r="N277" s="395"/>
      <c r="O277" s="390"/>
      <c r="P277" s="390"/>
      <c r="Q277" s="390"/>
      <c r="R277" s="390"/>
      <c r="S277" s="390"/>
      <c r="T277" s="390"/>
      <c r="U277" s="390"/>
      <c r="V277" s="390"/>
      <c r="W277" s="390"/>
      <c r="X277" s="390"/>
      <c r="Y277" s="390"/>
      <c r="Z277" s="390"/>
      <c r="AA277" s="390"/>
      <c r="AB277" s="390"/>
      <c r="AC277" s="390"/>
    </row>
    <row r="278" spans="1:29" s="29" customFormat="1" ht="19.5">
      <c r="A278" s="211"/>
      <c r="B278" s="211"/>
      <c r="C278" s="391"/>
      <c r="D278" s="212"/>
      <c r="E278" s="391"/>
      <c r="F278" s="390"/>
      <c r="G278" s="386"/>
      <c r="H278" s="386"/>
      <c r="I278" s="386"/>
      <c r="J278" s="386">
        <f t="shared" si="1"/>
        <v>0</v>
      </c>
      <c r="K278" s="387"/>
      <c r="L278" s="399"/>
      <c r="M278" s="390"/>
      <c r="N278" s="395"/>
      <c r="O278" s="390"/>
      <c r="P278" s="390"/>
      <c r="Q278" s="390"/>
      <c r="R278" s="390"/>
      <c r="S278" s="390"/>
      <c r="T278" s="390"/>
      <c r="U278" s="390"/>
      <c r="V278" s="390"/>
      <c r="W278" s="390"/>
      <c r="X278" s="390"/>
      <c r="Y278" s="390"/>
      <c r="Z278" s="390"/>
      <c r="AA278" s="390"/>
      <c r="AB278" s="390"/>
      <c r="AC278" s="390"/>
    </row>
    <row r="279" spans="1:29" s="29" customFormat="1" ht="19.5">
      <c r="A279" s="211"/>
      <c r="B279" s="211"/>
      <c r="C279" s="391"/>
      <c r="D279" s="212"/>
      <c r="E279" s="391"/>
      <c r="F279" s="390"/>
      <c r="G279" s="386"/>
      <c r="H279" s="386"/>
      <c r="I279" s="386"/>
      <c r="J279" s="386">
        <f t="shared" si="1"/>
        <v>0</v>
      </c>
      <c r="K279" s="387"/>
      <c r="L279" s="399"/>
      <c r="M279" s="390"/>
      <c r="N279" s="395"/>
      <c r="O279" s="390"/>
      <c r="P279" s="390"/>
      <c r="Q279" s="390"/>
      <c r="R279" s="390"/>
      <c r="S279" s="390"/>
      <c r="T279" s="390"/>
      <c r="U279" s="390"/>
      <c r="V279" s="390"/>
      <c r="W279" s="390"/>
      <c r="X279" s="390"/>
      <c r="Y279" s="390"/>
      <c r="Z279" s="390"/>
      <c r="AA279" s="390"/>
      <c r="AB279" s="390"/>
      <c r="AC279" s="390"/>
    </row>
    <row r="280" spans="1:29" s="29" customFormat="1" ht="19.5">
      <c r="A280" s="211"/>
      <c r="B280" s="211"/>
      <c r="C280" s="391"/>
      <c r="D280" s="212"/>
      <c r="E280" s="391"/>
      <c r="F280" s="390"/>
      <c r="G280" s="386"/>
      <c r="H280" s="386"/>
      <c r="I280" s="386"/>
      <c r="J280" s="386">
        <f t="shared" si="1"/>
        <v>0</v>
      </c>
      <c r="K280" s="387"/>
      <c r="L280" s="399"/>
      <c r="M280" s="390"/>
      <c r="N280" s="395"/>
      <c r="O280" s="390"/>
      <c r="P280" s="390"/>
      <c r="Q280" s="390"/>
      <c r="R280" s="390"/>
      <c r="S280" s="390"/>
      <c r="T280" s="390"/>
      <c r="U280" s="390"/>
      <c r="V280" s="390"/>
      <c r="W280" s="390"/>
      <c r="X280" s="390"/>
      <c r="Y280" s="390"/>
      <c r="Z280" s="390"/>
      <c r="AA280" s="390"/>
      <c r="AB280" s="390"/>
      <c r="AC280" s="390"/>
    </row>
    <row r="281" spans="1:29" s="29" customFormat="1" ht="19.5">
      <c r="A281" s="211"/>
      <c r="B281" s="211"/>
      <c r="C281" s="391"/>
      <c r="D281" s="212"/>
      <c r="E281" s="391"/>
      <c r="F281" s="390"/>
      <c r="G281" s="386"/>
      <c r="H281" s="386"/>
      <c r="I281" s="386"/>
      <c r="J281" s="386">
        <f t="shared" si="1"/>
        <v>0</v>
      </c>
      <c r="K281" s="387"/>
      <c r="L281" s="399"/>
      <c r="M281" s="390"/>
      <c r="N281" s="395"/>
      <c r="O281" s="390"/>
      <c r="P281" s="390"/>
      <c r="Q281" s="390"/>
      <c r="R281" s="390"/>
      <c r="S281" s="390"/>
      <c r="T281" s="390"/>
      <c r="U281" s="390"/>
      <c r="V281" s="390"/>
      <c r="W281" s="390"/>
      <c r="X281" s="390"/>
      <c r="Y281" s="390"/>
      <c r="Z281" s="390"/>
      <c r="AA281" s="390"/>
      <c r="AB281" s="390"/>
      <c r="AC281" s="390"/>
    </row>
    <row r="282" spans="1:29" s="29" customFormat="1" ht="19.5">
      <c r="A282" s="211"/>
      <c r="B282" s="211"/>
      <c r="C282" s="391"/>
      <c r="D282" s="212"/>
      <c r="E282" s="391"/>
      <c r="F282" s="390"/>
      <c r="G282" s="386"/>
      <c r="H282" s="386"/>
      <c r="I282" s="386"/>
      <c r="J282" s="386">
        <f t="shared" si="1"/>
        <v>0</v>
      </c>
      <c r="K282" s="387"/>
      <c r="L282" s="399"/>
      <c r="M282" s="390"/>
      <c r="N282" s="395"/>
      <c r="O282" s="390"/>
      <c r="P282" s="390"/>
      <c r="Q282" s="390"/>
      <c r="R282" s="390"/>
      <c r="S282" s="390"/>
      <c r="T282" s="390"/>
      <c r="U282" s="390"/>
      <c r="V282" s="390"/>
      <c r="W282" s="390"/>
      <c r="X282" s="390"/>
      <c r="Y282" s="390"/>
      <c r="Z282" s="390"/>
      <c r="AA282" s="390"/>
      <c r="AB282" s="390"/>
      <c r="AC282" s="390"/>
    </row>
    <row r="283" spans="1:29" s="29" customFormat="1" ht="19.5">
      <c r="A283" s="211"/>
      <c r="B283" s="211"/>
      <c r="C283" s="391"/>
      <c r="D283" s="212"/>
      <c r="E283" s="391"/>
      <c r="F283" s="390"/>
      <c r="G283" s="386"/>
      <c r="H283" s="386"/>
      <c r="I283" s="386"/>
      <c r="J283" s="386">
        <f t="shared" si="1"/>
        <v>0</v>
      </c>
      <c r="K283" s="387"/>
      <c r="L283" s="399"/>
      <c r="M283" s="390"/>
      <c r="N283" s="395"/>
      <c r="O283" s="390"/>
      <c r="P283" s="390"/>
      <c r="Q283" s="390"/>
      <c r="R283" s="390"/>
      <c r="S283" s="390"/>
      <c r="T283" s="390"/>
      <c r="U283" s="390"/>
      <c r="V283" s="390"/>
      <c r="W283" s="390"/>
      <c r="X283" s="390"/>
      <c r="Y283" s="390"/>
      <c r="Z283" s="390"/>
      <c r="AA283" s="390"/>
      <c r="AB283" s="390"/>
      <c r="AC283" s="390"/>
    </row>
    <row r="284" spans="1:29" s="29" customFormat="1" ht="19.5">
      <c r="A284" s="211"/>
      <c r="B284" s="211"/>
      <c r="C284" s="391"/>
      <c r="D284" s="212"/>
      <c r="E284" s="391"/>
      <c r="F284" s="390"/>
      <c r="G284" s="386"/>
      <c r="H284" s="386"/>
      <c r="I284" s="386"/>
      <c r="J284" s="386">
        <f t="shared" si="1"/>
        <v>0</v>
      </c>
      <c r="K284" s="387"/>
      <c r="L284" s="399"/>
      <c r="M284" s="390"/>
      <c r="N284" s="395"/>
      <c r="O284" s="390"/>
      <c r="P284" s="390"/>
      <c r="Q284" s="390"/>
      <c r="R284" s="390"/>
      <c r="S284" s="390"/>
      <c r="T284" s="390"/>
      <c r="U284" s="390"/>
      <c r="V284" s="390"/>
      <c r="W284" s="390"/>
      <c r="X284" s="390"/>
      <c r="Y284" s="390"/>
      <c r="Z284" s="390"/>
      <c r="AA284" s="390"/>
      <c r="AB284" s="390"/>
      <c r="AC284" s="390"/>
    </row>
    <row r="285" spans="1:29" s="29" customFormat="1" ht="19.5">
      <c r="A285" s="211"/>
      <c r="B285" s="211"/>
      <c r="C285" s="391"/>
      <c r="D285" s="212"/>
      <c r="E285" s="391"/>
      <c r="F285" s="390"/>
      <c r="G285" s="386"/>
      <c r="H285" s="386"/>
      <c r="I285" s="386"/>
      <c r="J285" s="386">
        <f t="shared" si="1"/>
        <v>0</v>
      </c>
      <c r="K285" s="387"/>
      <c r="L285" s="399"/>
      <c r="M285" s="390"/>
      <c r="N285" s="395"/>
      <c r="O285" s="390"/>
      <c r="P285" s="390"/>
      <c r="Q285" s="390"/>
      <c r="R285" s="390"/>
      <c r="S285" s="390"/>
      <c r="T285" s="390"/>
      <c r="U285" s="390"/>
      <c r="V285" s="390"/>
      <c r="W285" s="390"/>
      <c r="X285" s="390"/>
      <c r="Y285" s="390"/>
      <c r="Z285" s="390"/>
      <c r="AA285" s="390"/>
      <c r="AB285" s="390"/>
      <c r="AC285" s="390"/>
    </row>
    <row r="286" spans="1:29" s="29" customFormat="1" ht="19.5">
      <c r="A286" s="211"/>
      <c r="B286" s="211"/>
      <c r="C286" s="391"/>
      <c r="D286" s="212"/>
      <c r="E286" s="391"/>
      <c r="F286" s="390"/>
      <c r="G286" s="386"/>
      <c r="H286" s="386"/>
      <c r="I286" s="386"/>
      <c r="J286" s="386">
        <f t="shared" si="1"/>
        <v>0</v>
      </c>
      <c r="K286" s="387"/>
      <c r="L286" s="399"/>
      <c r="M286" s="390"/>
      <c r="N286" s="395"/>
      <c r="O286" s="390"/>
      <c r="P286" s="390"/>
      <c r="Q286" s="390"/>
      <c r="R286" s="390"/>
      <c r="S286" s="390"/>
      <c r="T286" s="390"/>
      <c r="U286" s="390"/>
      <c r="V286" s="390"/>
      <c r="W286" s="390"/>
      <c r="X286" s="390"/>
      <c r="Y286" s="390"/>
      <c r="Z286" s="390"/>
      <c r="AA286" s="390"/>
      <c r="AB286" s="390"/>
      <c r="AC286" s="390"/>
    </row>
    <row r="287" spans="1:29" s="29" customFormat="1" ht="19.5">
      <c r="A287" s="211"/>
      <c r="B287" s="211"/>
      <c r="C287" s="391"/>
      <c r="D287" s="212"/>
      <c r="E287" s="391"/>
      <c r="F287" s="390"/>
      <c r="G287" s="386"/>
      <c r="H287" s="386"/>
      <c r="I287" s="386"/>
      <c r="J287" s="386">
        <f t="shared" si="1"/>
        <v>0</v>
      </c>
      <c r="K287" s="387"/>
      <c r="L287" s="399"/>
      <c r="M287" s="390"/>
      <c r="N287" s="395"/>
      <c r="O287" s="390"/>
      <c r="P287" s="390"/>
      <c r="Q287" s="390"/>
      <c r="R287" s="390"/>
      <c r="S287" s="390"/>
      <c r="T287" s="390"/>
      <c r="U287" s="390"/>
      <c r="V287" s="390"/>
      <c r="W287" s="390"/>
      <c r="X287" s="390"/>
      <c r="Y287" s="390"/>
      <c r="Z287" s="390"/>
      <c r="AA287" s="390"/>
      <c r="AB287" s="390"/>
      <c r="AC287" s="390"/>
    </row>
    <row r="288" spans="1:29" s="29" customFormat="1" ht="19.5">
      <c r="A288" s="211"/>
      <c r="B288" s="211"/>
      <c r="C288" s="391"/>
      <c r="D288" s="212"/>
      <c r="E288" s="391"/>
      <c r="F288" s="390"/>
      <c r="G288" s="386"/>
      <c r="H288" s="386"/>
      <c r="I288" s="386"/>
      <c r="J288" s="386">
        <f t="shared" si="1"/>
        <v>0</v>
      </c>
      <c r="K288" s="387"/>
      <c r="L288" s="399"/>
      <c r="M288" s="390"/>
      <c r="N288" s="395"/>
      <c r="O288" s="390"/>
      <c r="P288" s="390"/>
      <c r="Q288" s="390"/>
      <c r="R288" s="390"/>
      <c r="S288" s="390"/>
      <c r="T288" s="390"/>
      <c r="U288" s="390"/>
      <c r="V288" s="390"/>
      <c r="W288" s="390"/>
      <c r="X288" s="390"/>
      <c r="Y288" s="390"/>
      <c r="Z288" s="390"/>
      <c r="AA288" s="390"/>
      <c r="AB288" s="390"/>
      <c r="AC288" s="390"/>
    </row>
    <row r="289" spans="1:29" s="29" customFormat="1" ht="19.5">
      <c r="A289" s="211"/>
      <c r="B289" s="211"/>
      <c r="C289" s="391"/>
      <c r="D289" s="212"/>
      <c r="E289" s="391"/>
      <c r="F289" s="390"/>
      <c r="G289" s="386"/>
      <c r="H289" s="386"/>
      <c r="I289" s="386"/>
      <c r="J289" s="386">
        <f t="shared" si="1"/>
        <v>0</v>
      </c>
      <c r="K289" s="387"/>
      <c r="L289" s="399"/>
      <c r="M289" s="390"/>
      <c r="N289" s="395"/>
      <c r="O289" s="390"/>
      <c r="P289" s="390"/>
      <c r="Q289" s="390"/>
      <c r="R289" s="390"/>
      <c r="S289" s="390"/>
      <c r="T289" s="390"/>
      <c r="U289" s="390"/>
      <c r="V289" s="390"/>
      <c r="W289" s="390"/>
      <c r="X289" s="390"/>
      <c r="Y289" s="390"/>
      <c r="Z289" s="390"/>
      <c r="AA289" s="390"/>
      <c r="AB289" s="390"/>
      <c r="AC289" s="390"/>
    </row>
    <row r="290" spans="1:29" s="29" customFormat="1" ht="19.5">
      <c r="A290" s="211"/>
      <c r="B290" s="211"/>
      <c r="C290" s="391"/>
      <c r="D290" s="212"/>
      <c r="E290" s="391"/>
      <c r="F290" s="390"/>
      <c r="G290" s="386"/>
      <c r="H290" s="386"/>
      <c r="I290" s="386"/>
      <c r="J290" s="386">
        <f t="shared" si="1"/>
        <v>0</v>
      </c>
      <c r="K290" s="387"/>
      <c r="L290" s="399"/>
      <c r="M290" s="390"/>
      <c r="N290" s="395"/>
      <c r="O290" s="390"/>
      <c r="P290" s="390"/>
      <c r="Q290" s="390"/>
      <c r="R290" s="390"/>
      <c r="S290" s="390"/>
      <c r="T290" s="390"/>
      <c r="U290" s="390"/>
      <c r="V290" s="390"/>
      <c r="W290" s="390"/>
      <c r="X290" s="390"/>
      <c r="Y290" s="390"/>
      <c r="Z290" s="390"/>
      <c r="AA290" s="390"/>
      <c r="AB290" s="390"/>
      <c r="AC290" s="390"/>
    </row>
    <row r="291" spans="1:29" s="29" customFormat="1" ht="19.5">
      <c r="A291" s="211"/>
      <c r="B291" s="211"/>
      <c r="C291" s="391"/>
      <c r="D291" s="212"/>
      <c r="E291" s="391"/>
      <c r="F291" s="390"/>
      <c r="G291" s="386"/>
      <c r="H291" s="386"/>
      <c r="I291" s="386"/>
      <c r="J291" s="386">
        <f t="shared" si="1"/>
        <v>0</v>
      </c>
      <c r="K291" s="387"/>
      <c r="L291" s="399"/>
      <c r="M291" s="390"/>
      <c r="N291" s="395"/>
      <c r="O291" s="390"/>
      <c r="P291" s="390"/>
      <c r="Q291" s="390"/>
      <c r="R291" s="390"/>
      <c r="S291" s="390"/>
      <c r="T291" s="390"/>
      <c r="U291" s="390"/>
      <c r="V291" s="390"/>
      <c r="W291" s="390"/>
      <c r="X291" s="390"/>
      <c r="Y291" s="390"/>
      <c r="Z291" s="390"/>
      <c r="AA291" s="390"/>
      <c r="AB291" s="390"/>
      <c r="AC291" s="390"/>
    </row>
    <row r="292" spans="1:29" s="29" customFormat="1" ht="19.5">
      <c r="A292" s="211"/>
      <c r="B292" s="211"/>
      <c r="C292" s="391"/>
      <c r="D292" s="212"/>
      <c r="E292" s="391"/>
      <c r="F292" s="390"/>
      <c r="G292" s="386"/>
      <c r="H292" s="386"/>
      <c r="I292" s="386"/>
      <c r="J292" s="386">
        <f t="shared" si="1"/>
        <v>0</v>
      </c>
      <c r="K292" s="387"/>
      <c r="L292" s="399"/>
      <c r="M292" s="390"/>
      <c r="N292" s="395"/>
      <c r="O292" s="390"/>
      <c r="P292" s="390"/>
      <c r="Q292" s="390"/>
      <c r="R292" s="390"/>
      <c r="S292" s="390"/>
      <c r="T292" s="390"/>
      <c r="U292" s="390"/>
      <c r="V292" s="390"/>
      <c r="W292" s="390"/>
      <c r="X292" s="390"/>
      <c r="Y292" s="390"/>
      <c r="Z292" s="390"/>
      <c r="AA292" s="390"/>
      <c r="AB292" s="390"/>
      <c r="AC292" s="390"/>
    </row>
    <row r="293" spans="1:29" s="29" customFormat="1" ht="19.5">
      <c r="A293" s="211"/>
      <c r="B293" s="211"/>
      <c r="C293" s="391"/>
      <c r="D293" s="212"/>
      <c r="E293" s="391"/>
      <c r="F293" s="390"/>
      <c r="G293" s="386"/>
      <c r="H293" s="386"/>
      <c r="I293" s="386"/>
      <c r="J293" s="386">
        <f t="shared" si="1"/>
        <v>0</v>
      </c>
      <c r="K293" s="387"/>
      <c r="L293" s="399"/>
      <c r="M293" s="390"/>
      <c r="N293" s="395"/>
      <c r="O293" s="390"/>
      <c r="P293" s="390"/>
      <c r="Q293" s="390"/>
      <c r="R293" s="390"/>
      <c r="S293" s="390"/>
      <c r="T293" s="390"/>
      <c r="U293" s="390"/>
      <c r="V293" s="390"/>
      <c r="W293" s="390"/>
      <c r="X293" s="390"/>
      <c r="Y293" s="390"/>
      <c r="Z293" s="390"/>
      <c r="AA293" s="390"/>
      <c r="AB293" s="390"/>
      <c r="AC293" s="390"/>
    </row>
    <row r="294" spans="1:29" s="29" customFormat="1" ht="19.5">
      <c r="A294" s="211"/>
      <c r="B294" s="211"/>
      <c r="C294" s="391"/>
      <c r="D294" s="212"/>
      <c r="E294" s="391"/>
      <c r="F294" s="390"/>
      <c r="G294" s="386"/>
      <c r="H294" s="386"/>
      <c r="I294" s="386"/>
      <c r="J294" s="386">
        <f t="shared" si="1"/>
        <v>0</v>
      </c>
      <c r="K294" s="387"/>
      <c r="L294" s="399"/>
      <c r="M294" s="390"/>
      <c r="N294" s="395"/>
      <c r="O294" s="390"/>
      <c r="P294" s="390"/>
      <c r="Q294" s="390"/>
      <c r="R294" s="390"/>
      <c r="S294" s="390"/>
      <c r="T294" s="390"/>
      <c r="U294" s="390"/>
      <c r="V294" s="390"/>
      <c r="W294" s="390"/>
      <c r="X294" s="390"/>
      <c r="Y294" s="390"/>
      <c r="Z294" s="390"/>
      <c r="AA294" s="390"/>
      <c r="AB294" s="390"/>
      <c r="AC294" s="390"/>
    </row>
    <row r="295" spans="1:29" s="29" customFormat="1" ht="19.5">
      <c r="A295" s="211"/>
      <c r="B295" s="211"/>
      <c r="C295" s="391"/>
      <c r="D295" s="212"/>
      <c r="E295" s="391"/>
      <c r="F295" s="390"/>
      <c r="G295" s="386"/>
      <c r="H295" s="386"/>
      <c r="I295" s="386"/>
      <c r="J295" s="386">
        <f t="shared" si="1"/>
        <v>0</v>
      </c>
      <c r="K295" s="387"/>
      <c r="L295" s="399"/>
      <c r="M295" s="390"/>
      <c r="N295" s="395"/>
      <c r="O295" s="390"/>
      <c r="P295" s="390"/>
      <c r="Q295" s="390"/>
      <c r="R295" s="390"/>
      <c r="S295" s="390"/>
      <c r="T295" s="390"/>
      <c r="U295" s="390"/>
      <c r="V295" s="390"/>
      <c r="W295" s="390"/>
      <c r="X295" s="390"/>
      <c r="Y295" s="390"/>
      <c r="Z295" s="390"/>
      <c r="AA295" s="390"/>
      <c r="AB295" s="390"/>
      <c r="AC295" s="390"/>
    </row>
    <row r="296" spans="1:29" s="29" customFormat="1" ht="19.5">
      <c r="A296" s="211"/>
      <c r="B296" s="211"/>
      <c r="C296" s="391"/>
      <c r="D296" s="212"/>
      <c r="E296" s="391"/>
      <c r="F296" s="390"/>
      <c r="G296" s="386"/>
      <c r="H296" s="386"/>
      <c r="I296" s="386"/>
      <c r="J296" s="386">
        <f t="shared" si="1"/>
        <v>0</v>
      </c>
      <c r="K296" s="387"/>
      <c r="L296" s="399"/>
      <c r="M296" s="390"/>
      <c r="N296" s="395"/>
      <c r="O296" s="390"/>
      <c r="P296" s="390"/>
      <c r="Q296" s="390"/>
      <c r="R296" s="390"/>
      <c r="S296" s="390"/>
      <c r="T296" s="390"/>
      <c r="U296" s="390"/>
      <c r="V296" s="390"/>
      <c r="W296" s="390"/>
      <c r="X296" s="390"/>
      <c r="Y296" s="390"/>
      <c r="Z296" s="390"/>
      <c r="AA296" s="390"/>
      <c r="AB296" s="390"/>
      <c r="AC296" s="390"/>
    </row>
    <row r="297" spans="1:29" s="29" customFormat="1" ht="19.5">
      <c r="A297" s="211"/>
      <c r="B297" s="211"/>
      <c r="C297" s="391"/>
      <c r="D297" s="212"/>
      <c r="E297" s="391"/>
      <c r="F297" s="390"/>
      <c r="G297" s="386"/>
      <c r="H297" s="386"/>
      <c r="I297" s="386"/>
      <c r="J297" s="386">
        <f t="shared" si="1"/>
        <v>0</v>
      </c>
      <c r="K297" s="387"/>
      <c r="L297" s="399"/>
      <c r="M297" s="390"/>
      <c r="N297" s="395"/>
      <c r="O297" s="390"/>
      <c r="P297" s="390"/>
      <c r="Q297" s="390"/>
      <c r="R297" s="390"/>
      <c r="S297" s="390"/>
      <c r="T297" s="390"/>
      <c r="U297" s="390"/>
      <c r="V297" s="390"/>
      <c r="W297" s="390"/>
      <c r="X297" s="390"/>
      <c r="Y297" s="390"/>
      <c r="Z297" s="390"/>
      <c r="AA297" s="390"/>
      <c r="AB297" s="390"/>
      <c r="AC297" s="390"/>
    </row>
    <row r="298" spans="1:29" s="29" customFormat="1" ht="19.5">
      <c r="A298" s="211"/>
      <c r="B298" s="211"/>
      <c r="C298" s="391"/>
      <c r="D298" s="212"/>
      <c r="E298" s="391"/>
      <c r="F298" s="390"/>
      <c r="G298" s="386"/>
      <c r="H298" s="386"/>
      <c r="I298" s="386"/>
      <c r="J298" s="386">
        <f t="shared" si="1"/>
        <v>0</v>
      </c>
      <c r="K298" s="387"/>
      <c r="L298" s="399"/>
      <c r="M298" s="390"/>
      <c r="N298" s="395"/>
      <c r="O298" s="390"/>
      <c r="P298" s="390"/>
      <c r="Q298" s="390"/>
      <c r="R298" s="390"/>
      <c r="S298" s="390"/>
      <c r="T298" s="390"/>
      <c r="U298" s="390"/>
      <c r="V298" s="390"/>
      <c r="W298" s="390"/>
      <c r="X298" s="390"/>
      <c r="Y298" s="390"/>
      <c r="Z298" s="390"/>
      <c r="AA298" s="390"/>
      <c r="AB298" s="390"/>
      <c r="AC298" s="390"/>
    </row>
    <row r="299" spans="1:29" s="29" customFormat="1" ht="19.5">
      <c r="A299" s="211"/>
      <c r="B299" s="211"/>
      <c r="C299" s="391"/>
      <c r="D299" s="212"/>
      <c r="E299" s="391"/>
      <c r="F299" s="390"/>
      <c r="G299" s="386"/>
      <c r="H299" s="386"/>
      <c r="I299" s="386"/>
      <c r="J299" s="386">
        <f t="shared" si="1"/>
        <v>0</v>
      </c>
      <c r="K299" s="387"/>
      <c r="L299" s="399"/>
      <c r="M299" s="390"/>
      <c r="N299" s="395"/>
      <c r="O299" s="390"/>
      <c r="P299" s="390"/>
      <c r="Q299" s="390"/>
      <c r="R299" s="390"/>
      <c r="S299" s="390"/>
      <c r="T299" s="390"/>
      <c r="U299" s="390"/>
      <c r="V299" s="390"/>
      <c r="W299" s="390"/>
      <c r="X299" s="390"/>
      <c r="Y299" s="390"/>
      <c r="Z299" s="390"/>
      <c r="AA299" s="390"/>
      <c r="AB299" s="390"/>
      <c r="AC299" s="390"/>
    </row>
    <row r="300" spans="1:29" s="29" customFormat="1" ht="19.5">
      <c r="A300" s="211"/>
      <c r="B300" s="211"/>
      <c r="C300" s="391"/>
      <c r="D300" s="212"/>
      <c r="E300" s="391"/>
      <c r="F300" s="390"/>
      <c r="G300" s="386"/>
      <c r="H300" s="386"/>
      <c r="I300" s="386"/>
      <c r="J300" s="386">
        <f t="shared" si="1"/>
        <v>0</v>
      </c>
      <c r="K300" s="387"/>
      <c r="L300" s="399"/>
      <c r="M300" s="390"/>
      <c r="N300" s="395"/>
      <c r="O300" s="390"/>
      <c r="P300" s="390"/>
      <c r="Q300" s="390"/>
      <c r="R300" s="390"/>
      <c r="S300" s="390"/>
      <c r="T300" s="390"/>
      <c r="U300" s="390"/>
      <c r="V300" s="390"/>
      <c r="W300" s="390"/>
      <c r="X300" s="390"/>
      <c r="Y300" s="390"/>
      <c r="Z300" s="390"/>
      <c r="AA300" s="390"/>
      <c r="AB300" s="390"/>
      <c r="AC300" s="390"/>
    </row>
    <row r="301" spans="1:29" s="29" customFormat="1" ht="19.5">
      <c r="A301" s="211"/>
      <c r="B301" s="211"/>
      <c r="C301" s="391"/>
      <c r="D301" s="212"/>
      <c r="E301" s="391"/>
      <c r="F301" s="390"/>
      <c r="G301" s="386"/>
      <c r="H301" s="386"/>
      <c r="I301" s="386"/>
      <c r="J301" s="386">
        <f t="shared" si="1"/>
        <v>0</v>
      </c>
      <c r="K301" s="387"/>
      <c r="L301" s="399"/>
      <c r="M301" s="390"/>
      <c r="N301" s="395"/>
      <c r="O301" s="390"/>
      <c r="P301" s="390"/>
      <c r="Q301" s="390"/>
      <c r="R301" s="390"/>
      <c r="S301" s="390"/>
      <c r="T301" s="390"/>
      <c r="U301" s="390"/>
      <c r="V301" s="390"/>
      <c r="W301" s="390"/>
      <c r="X301" s="390"/>
      <c r="Y301" s="390"/>
      <c r="Z301" s="390"/>
      <c r="AA301" s="390"/>
      <c r="AB301" s="390"/>
      <c r="AC301" s="390"/>
    </row>
    <row r="302" spans="1:29" s="29" customFormat="1" ht="19.5">
      <c r="A302" s="211"/>
      <c r="B302" s="211"/>
      <c r="C302" s="391"/>
      <c r="D302" s="212"/>
      <c r="E302" s="391"/>
      <c r="F302" s="390"/>
      <c r="G302" s="386"/>
      <c r="H302" s="386"/>
      <c r="I302" s="386"/>
      <c r="J302" s="386">
        <f t="shared" si="1"/>
        <v>0</v>
      </c>
      <c r="K302" s="387"/>
      <c r="L302" s="399"/>
      <c r="M302" s="390"/>
      <c r="N302" s="395"/>
      <c r="O302" s="390"/>
      <c r="P302" s="390"/>
      <c r="Q302" s="390"/>
      <c r="R302" s="390"/>
      <c r="S302" s="390"/>
      <c r="T302" s="390"/>
      <c r="U302" s="390"/>
      <c r="V302" s="390"/>
      <c r="W302" s="390"/>
      <c r="X302" s="390"/>
      <c r="Y302" s="390"/>
      <c r="Z302" s="390"/>
      <c r="AA302" s="390"/>
      <c r="AB302" s="390"/>
      <c r="AC302" s="390"/>
    </row>
    <row r="303" spans="1:29" s="29" customFormat="1" ht="19.5">
      <c r="A303" s="211"/>
      <c r="B303" s="211"/>
      <c r="C303" s="391"/>
      <c r="D303" s="212"/>
      <c r="E303" s="391"/>
      <c r="F303" s="390"/>
      <c r="G303" s="386"/>
      <c r="H303" s="386"/>
      <c r="I303" s="386"/>
      <c r="J303" s="386">
        <f t="shared" si="1"/>
        <v>0</v>
      </c>
      <c r="K303" s="387"/>
      <c r="L303" s="399"/>
      <c r="M303" s="390"/>
      <c r="N303" s="395"/>
      <c r="O303" s="390"/>
      <c r="P303" s="390"/>
      <c r="Q303" s="390"/>
      <c r="R303" s="390"/>
      <c r="S303" s="390"/>
      <c r="T303" s="390"/>
      <c r="U303" s="390"/>
      <c r="V303" s="390"/>
      <c r="W303" s="390"/>
      <c r="X303" s="390"/>
      <c r="Y303" s="390"/>
      <c r="Z303" s="390"/>
      <c r="AA303" s="390"/>
      <c r="AB303" s="390"/>
      <c r="AC303" s="390"/>
    </row>
    <row r="304" spans="1:29" s="29" customFormat="1" ht="19.5">
      <c r="A304" s="211"/>
      <c r="B304" s="211"/>
      <c r="C304" s="391"/>
      <c r="D304" s="212"/>
      <c r="E304" s="391"/>
      <c r="F304" s="390"/>
      <c r="G304" s="386"/>
      <c r="H304" s="386"/>
      <c r="I304" s="386"/>
      <c r="J304" s="386">
        <f t="shared" si="1"/>
        <v>0</v>
      </c>
      <c r="K304" s="387"/>
      <c r="L304" s="399"/>
      <c r="M304" s="390"/>
      <c r="N304" s="395"/>
      <c r="O304" s="390"/>
      <c r="P304" s="390"/>
      <c r="Q304" s="390"/>
      <c r="R304" s="390"/>
      <c r="S304" s="390"/>
      <c r="T304" s="390"/>
      <c r="U304" s="390"/>
      <c r="V304" s="390"/>
      <c r="W304" s="390"/>
      <c r="X304" s="390"/>
      <c r="Y304" s="390"/>
      <c r="Z304" s="390"/>
      <c r="AA304" s="390"/>
      <c r="AB304" s="390"/>
      <c r="AC304" s="390"/>
    </row>
    <row r="305" spans="1:29" s="29" customFormat="1" ht="19.5">
      <c r="A305" s="211"/>
      <c r="B305" s="211"/>
      <c r="C305" s="391"/>
      <c r="D305" s="212"/>
      <c r="E305" s="391"/>
      <c r="F305" s="390"/>
      <c r="G305" s="386"/>
      <c r="H305" s="386"/>
      <c r="I305" s="386"/>
      <c r="J305" s="386">
        <f t="shared" si="1"/>
        <v>0</v>
      </c>
      <c r="K305" s="387"/>
      <c r="L305" s="399"/>
      <c r="M305" s="390"/>
      <c r="N305" s="395"/>
      <c r="O305" s="390"/>
      <c r="P305" s="390"/>
      <c r="Q305" s="390"/>
      <c r="R305" s="390"/>
      <c r="S305" s="390"/>
      <c r="T305" s="390"/>
      <c r="U305" s="390"/>
      <c r="V305" s="390"/>
      <c r="W305" s="390"/>
      <c r="X305" s="390"/>
      <c r="Y305" s="390"/>
      <c r="Z305" s="390"/>
      <c r="AA305" s="390"/>
      <c r="AB305" s="390"/>
      <c r="AC305" s="390"/>
    </row>
    <row r="306" spans="1:29" s="29" customFormat="1" ht="19.5">
      <c r="A306" s="211"/>
      <c r="B306" s="211"/>
      <c r="C306" s="391"/>
      <c r="D306" s="212"/>
      <c r="E306" s="391"/>
      <c r="F306" s="390"/>
      <c r="G306" s="386"/>
      <c r="H306" s="386"/>
      <c r="I306" s="386"/>
      <c r="J306" s="386">
        <f t="shared" si="1"/>
        <v>0</v>
      </c>
      <c r="K306" s="387"/>
      <c r="L306" s="399"/>
      <c r="M306" s="390"/>
      <c r="N306" s="395"/>
      <c r="O306" s="390"/>
      <c r="P306" s="390"/>
      <c r="Q306" s="390"/>
      <c r="R306" s="390"/>
      <c r="S306" s="390"/>
      <c r="T306" s="390"/>
      <c r="U306" s="390"/>
      <c r="V306" s="390"/>
      <c r="W306" s="390"/>
      <c r="X306" s="390"/>
      <c r="Y306" s="390"/>
      <c r="Z306" s="390"/>
      <c r="AA306" s="390"/>
      <c r="AB306" s="390"/>
      <c r="AC306" s="390"/>
    </row>
    <row r="307" spans="1:29" s="29" customFormat="1" ht="19.5">
      <c r="A307" s="211"/>
      <c r="B307" s="211"/>
      <c r="C307" s="391"/>
      <c r="D307" s="212"/>
      <c r="E307" s="391"/>
      <c r="F307" s="390"/>
      <c r="G307" s="386"/>
      <c r="H307" s="386"/>
      <c r="I307" s="386"/>
      <c r="J307" s="386">
        <f t="shared" si="1"/>
        <v>0</v>
      </c>
      <c r="K307" s="387"/>
      <c r="L307" s="399"/>
      <c r="M307" s="390"/>
      <c r="N307" s="395"/>
      <c r="O307" s="390"/>
      <c r="P307" s="390"/>
      <c r="Q307" s="390"/>
      <c r="R307" s="390"/>
      <c r="S307" s="390"/>
      <c r="T307" s="390"/>
      <c r="U307" s="390"/>
      <c r="V307" s="390"/>
      <c r="W307" s="390"/>
      <c r="X307" s="390"/>
      <c r="Y307" s="390"/>
      <c r="Z307" s="390"/>
      <c r="AA307" s="390"/>
      <c r="AB307" s="390"/>
      <c r="AC307" s="390"/>
    </row>
    <row r="308" spans="1:29" s="29" customFormat="1" ht="19.5">
      <c r="A308" s="211"/>
      <c r="B308" s="211"/>
      <c r="C308" s="391"/>
      <c r="D308" s="212"/>
      <c r="E308" s="391"/>
      <c r="F308" s="390"/>
      <c r="G308" s="386"/>
      <c r="H308" s="386"/>
      <c r="I308" s="386"/>
      <c r="J308" s="386">
        <f t="shared" si="1"/>
        <v>0</v>
      </c>
      <c r="K308" s="387"/>
      <c r="L308" s="399"/>
      <c r="M308" s="390"/>
      <c r="N308" s="395"/>
      <c r="O308" s="390"/>
      <c r="P308" s="390"/>
      <c r="Q308" s="390"/>
      <c r="R308" s="390"/>
      <c r="S308" s="390"/>
      <c r="T308" s="390"/>
      <c r="U308" s="390"/>
      <c r="V308" s="390"/>
      <c r="W308" s="390"/>
      <c r="X308" s="390"/>
      <c r="Y308" s="390"/>
      <c r="Z308" s="390"/>
      <c r="AA308" s="390"/>
      <c r="AB308" s="390"/>
      <c r="AC308" s="390"/>
    </row>
    <row r="309" spans="1:29" s="29" customFormat="1" ht="19.5">
      <c r="A309" s="211"/>
      <c r="B309" s="211"/>
      <c r="C309" s="391"/>
      <c r="D309" s="212"/>
      <c r="E309" s="391"/>
      <c r="F309" s="390"/>
      <c r="G309" s="386"/>
      <c r="H309" s="386"/>
      <c r="I309" s="386"/>
      <c r="J309" s="386">
        <f t="shared" si="1"/>
        <v>0</v>
      </c>
      <c r="K309" s="387"/>
      <c r="L309" s="399"/>
      <c r="M309" s="390"/>
      <c r="N309" s="395"/>
      <c r="O309" s="390"/>
      <c r="P309" s="390"/>
      <c r="Q309" s="390"/>
      <c r="R309" s="390"/>
      <c r="S309" s="390"/>
      <c r="T309" s="390"/>
      <c r="U309" s="390"/>
      <c r="V309" s="390"/>
      <c r="W309" s="390"/>
      <c r="X309" s="390"/>
      <c r="Y309" s="390"/>
      <c r="Z309" s="390"/>
      <c r="AA309" s="390"/>
      <c r="AB309" s="390"/>
      <c r="AC309" s="390"/>
    </row>
    <row r="310" spans="1:29" s="29" customFormat="1" ht="19.5">
      <c r="A310" s="211"/>
      <c r="B310" s="211"/>
      <c r="C310" s="391"/>
      <c r="D310" s="212"/>
      <c r="E310" s="391"/>
      <c r="F310" s="390"/>
      <c r="G310" s="386"/>
      <c r="H310" s="386"/>
      <c r="I310" s="386"/>
      <c r="J310" s="386">
        <f t="shared" si="1"/>
        <v>0</v>
      </c>
      <c r="K310" s="387"/>
      <c r="L310" s="399"/>
      <c r="M310" s="390"/>
      <c r="N310" s="395"/>
      <c r="O310" s="390"/>
      <c r="P310" s="390"/>
      <c r="Q310" s="390"/>
      <c r="R310" s="390"/>
      <c r="S310" s="390"/>
      <c r="T310" s="390"/>
      <c r="U310" s="390"/>
      <c r="V310" s="390"/>
      <c r="W310" s="390"/>
      <c r="X310" s="390"/>
      <c r="Y310" s="390"/>
      <c r="Z310" s="390"/>
      <c r="AA310" s="390"/>
      <c r="AB310" s="390"/>
      <c r="AC310" s="390"/>
    </row>
    <row r="311" spans="1:29" s="29" customFormat="1" ht="19.5">
      <c r="A311" s="211"/>
      <c r="B311" s="211"/>
      <c r="C311" s="391"/>
      <c r="D311" s="212"/>
      <c r="E311" s="391"/>
      <c r="F311" s="390"/>
      <c r="G311" s="386"/>
      <c r="H311" s="386"/>
      <c r="I311" s="386"/>
      <c r="J311" s="386">
        <f t="shared" si="1"/>
        <v>0</v>
      </c>
      <c r="K311" s="387"/>
      <c r="L311" s="399"/>
      <c r="M311" s="390"/>
      <c r="N311" s="395"/>
      <c r="O311" s="390"/>
      <c r="P311" s="390"/>
      <c r="Q311" s="390"/>
      <c r="R311" s="390"/>
      <c r="S311" s="390"/>
      <c r="T311" s="390"/>
      <c r="U311" s="390"/>
      <c r="V311" s="390"/>
      <c r="W311" s="390"/>
      <c r="X311" s="390"/>
      <c r="Y311" s="390"/>
      <c r="Z311" s="390"/>
      <c r="AA311" s="390"/>
      <c r="AB311" s="390"/>
      <c r="AC311" s="390"/>
    </row>
    <row r="312" spans="1:29" s="29" customFormat="1" ht="19.5">
      <c r="A312" s="211"/>
      <c r="B312" s="211"/>
      <c r="C312" s="391"/>
      <c r="D312" s="212"/>
      <c r="E312" s="391"/>
      <c r="F312" s="390"/>
      <c r="G312" s="386"/>
      <c r="H312" s="386"/>
      <c r="I312" s="386"/>
      <c r="J312" s="386">
        <f t="shared" si="1"/>
        <v>0</v>
      </c>
      <c r="K312" s="387"/>
      <c r="L312" s="399"/>
      <c r="M312" s="390"/>
      <c r="N312" s="395"/>
      <c r="O312" s="390"/>
      <c r="P312" s="390"/>
      <c r="Q312" s="390"/>
      <c r="R312" s="390"/>
      <c r="S312" s="390"/>
      <c r="T312" s="390"/>
      <c r="U312" s="390"/>
      <c r="V312" s="390"/>
      <c r="W312" s="390"/>
      <c r="X312" s="390"/>
      <c r="Y312" s="390"/>
      <c r="Z312" s="390"/>
      <c r="AA312" s="390"/>
      <c r="AB312" s="390"/>
      <c r="AC312" s="390"/>
    </row>
    <row r="313" spans="1:29" s="29" customFormat="1" ht="19.5">
      <c r="A313" s="211"/>
      <c r="B313" s="211"/>
      <c r="C313" s="391"/>
      <c r="D313" s="212"/>
      <c r="E313" s="391"/>
      <c r="F313" s="390"/>
      <c r="G313" s="386"/>
      <c r="H313" s="386"/>
      <c r="I313" s="386"/>
      <c r="J313" s="386">
        <f t="shared" si="1"/>
        <v>0</v>
      </c>
      <c r="K313" s="387"/>
      <c r="L313" s="399"/>
      <c r="M313" s="390"/>
      <c r="N313" s="395"/>
      <c r="O313" s="390"/>
      <c r="P313" s="390"/>
      <c r="Q313" s="390"/>
      <c r="R313" s="390"/>
      <c r="S313" s="390"/>
      <c r="T313" s="390"/>
      <c r="U313" s="390"/>
      <c r="V313" s="390"/>
      <c r="W313" s="390"/>
      <c r="X313" s="390"/>
      <c r="Y313" s="390"/>
      <c r="Z313" s="390"/>
      <c r="AA313" s="390"/>
      <c r="AB313" s="390"/>
      <c r="AC313" s="390"/>
    </row>
    <row r="314" spans="1:29" s="29" customFormat="1" ht="19.5">
      <c r="A314" s="211"/>
      <c r="B314" s="211"/>
      <c r="C314" s="391"/>
      <c r="D314" s="212"/>
      <c r="E314" s="391"/>
      <c r="F314" s="390"/>
      <c r="G314" s="386"/>
      <c r="H314" s="386"/>
      <c r="I314" s="386"/>
      <c r="J314" s="386">
        <f t="shared" si="1"/>
        <v>0</v>
      </c>
      <c r="K314" s="387"/>
      <c r="L314" s="399"/>
      <c r="M314" s="390"/>
      <c r="N314" s="395"/>
      <c r="O314" s="390"/>
      <c r="P314" s="390"/>
      <c r="Q314" s="390"/>
      <c r="R314" s="390"/>
      <c r="S314" s="390"/>
      <c r="T314" s="390"/>
      <c r="U314" s="390"/>
      <c r="V314" s="390"/>
      <c r="W314" s="390"/>
      <c r="X314" s="390"/>
      <c r="Y314" s="390"/>
      <c r="Z314" s="390"/>
      <c r="AA314" s="390"/>
      <c r="AB314" s="390"/>
      <c r="AC314" s="390"/>
    </row>
    <row r="315" spans="1:29" s="29" customFormat="1" ht="19.5">
      <c r="A315" s="211"/>
      <c r="B315" s="211"/>
      <c r="C315" s="391"/>
      <c r="D315" s="212"/>
      <c r="E315" s="391"/>
      <c r="F315" s="390"/>
      <c r="G315" s="386"/>
      <c r="H315" s="386"/>
      <c r="I315" s="386"/>
      <c r="J315" s="386">
        <f t="shared" si="1"/>
        <v>0</v>
      </c>
      <c r="K315" s="387"/>
      <c r="L315" s="399"/>
      <c r="M315" s="390"/>
      <c r="N315" s="395"/>
      <c r="O315" s="390"/>
      <c r="P315" s="390"/>
      <c r="Q315" s="390"/>
      <c r="R315" s="390"/>
      <c r="S315" s="390"/>
      <c r="T315" s="390"/>
      <c r="U315" s="390"/>
      <c r="V315" s="390"/>
      <c r="W315" s="390"/>
      <c r="X315" s="390"/>
      <c r="Y315" s="390"/>
      <c r="Z315" s="390"/>
      <c r="AA315" s="390"/>
      <c r="AB315" s="390"/>
      <c r="AC315" s="390"/>
    </row>
    <row r="316" spans="1:29" s="29" customFormat="1" ht="19.5">
      <c r="A316" s="211"/>
      <c r="B316" s="211"/>
      <c r="C316" s="391"/>
      <c r="D316" s="212"/>
      <c r="E316" s="391"/>
      <c r="F316" s="390"/>
      <c r="G316" s="386"/>
      <c r="H316" s="386"/>
      <c r="I316" s="386"/>
      <c r="J316" s="386">
        <f t="shared" si="1"/>
        <v>0</v>
      </c>
      <c r="K316" s="387"/>
      <c r="L316" s="399"/>
      <c r="M316" s="390"/>
      <c r="N316" s="395"/>
      <c r="O316" s="390"/>
      <c r="P316" s="390"/>
      <c r="Q316" s="390"/>
      <c r="R316" s="390"/>
      <c r="S316" s="390"/>
      <c r="T316" s="390"/>
      <c r="U316" s="390"/>
      <c r="V316" s="390"/>
      <c r="W316" s="390"/>
      <c r="X316" s="390"/>
      <c r="Y316" s="390"/>
      <c r="Z316" s="390"/>
      <c r="AA316" s="390"/>
      <c r="AB316" s="390"/>
      <c r="AC316" s="390"/>
    </row>
    <row r="317" spans="1:29" s="29" customFormat="1" ht="19.5">
      <c r="A317" s="211"/>
      <c r="B317" s="211"/>
      <c r="C317" s="391"/>
      <c r="D317" s="212"/>
      <c r="E317" s="391"/>
      <c r="F317" s="390"/>
      <c r="G317" s="386"/>
      <c r="H317" s="386"/>
      <c r="I317" s="386"/>
      <c r="J317" s="386">
        <f t="shared" si="1"/>
        <v>0</v>
      </c>
      <c r="K317" s="387"/>
      <c r="L317" s="399"/>
      <c r="M317" s="390"/>
      <c r="N317" s="395"/>
      <c r="O317" s="390"/>
      <c r="P317" s="390"/>
      <c r="Q317" s="390"/>
      <c r="R317" s="390"/>
      <c r="S317" s="390"/>
      <c r="T317" s="390"/>
      <c r="U317" s="390"/>
      <c r="V317" s="390"/>
      <c r="W317" s="390"/>
      <c r="X317" s="390"/>
      <c r="Y317" s="390"/>
      <c r="Z317" s="390"/>
      <c r="AA317" s="390"/>
      <c r="AB317" s="390"/>
      <c r="AC317" s="390"/>
    </row>
    <row r="318" spans="1:29" s="29" customFormat="1" ht="19.5">
      <c r="A318" s="211"/>
      <c r="B318" s="211"/>
      <c r="C318" s="391"/>
      <c r="D318" s="212"/>
      <c r="E318" s="391"/>
      <c r="F318" s="390"/>
      <c r="G318" s="386"/>
      <c r="H318" s="386"/>
      <c r="I318" s="386"/>
      <c r="J318" s="386">
        <f t="shared" si="1"/>
        <v>0</v>
      </c>
      <c r="K318" s="387"/>
      <c r="L318" s="399"/>
      <c r="M318" s="390"/>
      <c r="N318" s="395"/>
      <c r="O318" s="390"/>
      <c r="P318" s="390"/>
      <c r="Q318" s="390"/>
      <c r="R318" s="390"/>
      <c r="S318" s="390"/>
      <c r="T318" s="390"/>
      <c r="U318" s="390"/>
      <c r="V318" s="390"/>
      <c r="W318" s="390"/>
      <c r="X318" s="390"/>
      <c r="Y318" s="390"/>
      <c r="Z318" s="390"/>
      <c r="AA318" s="390"/>
      <c r="AB318" s="390"/>
      <c r="AC318" s="390"/>
    </row>
    <row r="319" spans="1:29" s="29" customFormat="1" ht="19.5">
      <c r="A319" s="211"/>
      <c r="B319" s="211"/>
      <c r="C319" s="391"/>
      <c r="D319" s="212"/>
      <c r="E319" s="391"/>
      <c r="F319" s="390"/>
      <c r="G319" s="386"/>
      <c r="H319" s="386"/>
      <c r="I319" s="386"/>
      <c r="J319" s="386">
        <f t="shared" si="1"/>
        <v>0</v>
      </c>
      <c r="K319" s="387"/>
      <c r="L319" s="399"/>
      <c r="M319" s="390"/>
      <c r="N319" s="395"/>
      <c r="O319" s="390"/>
      <c r="P319" s="390"/>
      <c r="Q319" s="390"/>
      <c r="R319" s="390"/>
      <c r="S319" s="390"/>
      <c r="T319" s="390"/>
      <c r="U319" s="390"/>
      <c r="V319" s="390"/>
      <c r="W319" s="390"/>
      <c r="X319" s="390"/>
      <c r="Y319" s="390"/>
      <c r="Z319" s="390"/>
      <c r="AA319" s="390"/>
      <c r="AB319" s="390"/>
      <c r="AC319" s="390"/>
    </row>
    <row r="320" spans="1:29" s="29" customFormat="1" ht="19.5">
      <c r="A320" s="211"/>
      <c r="B320" s="211"/>
      <c r="C320" s="391"/>
      <c r="D320" s="212"/>
      <c r="E320" s="391"/>
      <c r="F320" s="390"/>
      <c r="G320" s="386"/>
      <c r="H320" s="386"/>
      <c r="I320" s="386"/>
      <c r="J320" s="386">
        <f t="shared" si="1"/>
        <v>0</v>
      </c>
      <c r="K320" s="387"/>
      <c r="L320" s="399"/>
      <c r="M320" s="390"/>
      <c r="N320" s="395"/>
      <c r="O320" s="390"/>
      <c r="P320" s="390"/>
      <c r="Q320" s="390"/>
      <c r="R320" s="390"/>
      <c r="S320" s="390"/>
      <c r="T320" s="390"/>
      <c r="U320" s="390"/>
      <c r="V320" s="390"/>
      <c r="W320" s="390"/>
      <c r="X320" s="390"/>
      <c r="Y320" s="390"/>
      <c r="Z320" s="390"/>
      <c r="AA320" s="390"/>
      <c r="AB320" s="390"/>
      <c r="AC320" s="390"/>
    </row>
    <row r="321" spans="1:29" s="29" customFormat="1" ht="19.5">
      <c r="A321" s="211"/>
      <c r="B321" s="211"/>
      <c r="C321" s="391"/>
      <c r="D321" s="212"/>
      <c r="E321" s="391"/>
      <c r="F321" s="390"/>
      <c r="G321" s="386"/>
      <c r="H321" s="386"/>
      <c r="I321" s="386"/>
      <c r="J321" s="386">
        <f t="shared" si="1"/>
        <v>0</v>
      </c>
      <c r="K321" s="387"/>
      <c r="L321" s="399"/>
      <c r="M321" s="390"/>
      <c r="N321" s="395"/>
      <c r="O321" s="390"/>
      <c r="P321" s="390"/>
      <c r="Q321" s="390"/>
      <c r="R321" s="390"/>
      <c r="S321" s="390"/>
      <c r="T321" s="390"/>
      <c r="U321" s="390"/>
      <c r="V321" s="390"/>
      <c r="W321" s="390"/>
      <c r="X321" s="390"/>
      <c r="Y321" s="390"/>
      <c r="Z321" s="390"/>
      <c r="AA321" s="390"/>
      <c r="AB321" s="390"/>
      <c r="AC321" s="390"/>
    </row>
    <row r="322" spans="1:29" s="29" customFormat="1" ht="19.5">
      <c r="A322" s="211"/>
      <c r="B322" s="211"/>
      <c r="C322" s="391"/>
      <c r="D322" s="212"/>
      <c r="E322" s="391"/>
      <c r="F322" s="390"/>
      <c r="G322" s="386"/>
      <c r="H322" s="386"/>
      <c r="I322" s="386"/>
      <c r="J322" s="386">
        <f t="shared" si="1"/>
        <v>0</v>
      </c>
      <c r="K322" s="387"/>
      <c r="L322" s="399"/>
      <c r="M322" s="390"/>
      <c r="N322" s="395"/>
      <c r="O322" s="390"/>
      <c r="P322" s="390"/>
      <c r="Q322" s="390"/>
      <c r="R322" s="390"/>
      <c r="S322" s="390"/>
      <c r="T322" s="390"/>
      <c r="U322" s="390"/>
      <c r="V322" s="390"/>
      <c r="W322" s="390"/>
      <c r="X322" s="390"/>
      <c r="Y322" s="390"/>
      <c r="Z322" s="390"/>
      <c r="AA322" s="390"/>
      <c r="AB322" s="390"/>
      <c r="AC322" s="390"/>
    </row>
    <row r="323" spans="1:29" s="29" customFormat="1" ht="19.5">
      <c r="A323" s="211"/>
      <c r="B323" s="211"/>
      <c r="C323" s="391"/>
      <c r="D323" s="212"/>
      <c r="E323" s="391"/>
      <c r="F323" s="390"/>
      <c r="G323" s="386"/>
      <c r="H323" s="386"/>
      <c r="I323" s="386"/>
      <c r="J323" s="386">
        <f t="shared" si="1"/>
        <v>0</v>
      </c>
      <c r="K323" s="387"/>
      <c r="L323" s="399"/>
      <c r="M323" s="390"/>
      <c r="N323" s="395"/>
      <c r="O323" s="390"/>
      <c r="P323" s="390"/>
      <c r="Q323" s="390"/>
      <c r="R323" s="390"/>
      <c r="S323" s="390"/>
      <c r="T323" s="390"/>
      <c r="U323" s="390"/>
      <c r="V323" s="390"/>
      <c r="W323" s="390"/>
      <c r="X323" s="390"/>
      <c r="Y323" s="390"/>
      <c r="Z323" s="390"/>
      <c r="AA323" s="390"/>
      <c r="AB323" s="390"/>
      <c r="AC323" s="390"/>
    </row>
    <row r="324" spans="1:29" s="29" customFormat="1" ht="19.5">
      <c r="A324" s="211"/>
      <c r="B324" s="211"/>
      <c r="C324" s="391"/>
      <c r="D324" s="212"/>
      <c r="E324" s="391"/>
      <c r="F324" s="390"/>
      <c r="G324" s="386"/>
      <c r="H324" s="386"/>
      <c r="I324" s="386"/>
      <c r="J324" s="386">
        <f t="shared" si="1"/>
        <v>0</v>
      </c>
      <c r="K324" s="387"/>
      <c r="L324" s="399"/>
      <c r="M324" s="390"/>
      <c r="N324" s="395"/>
      <c r="O324" s="390"/>
      <c r="P324" s="390"/>
      <c r="Q324" s="390"/>
      <c r="R324" s="390"/>
      <c r="S324" s="390"/>
      <c r="T324" s="390"/>
      <c r="U324" s="390"/>
      <c r="V324" s="390"/>
      <c r="W324" s="390"/>
      <c r="X324" s="390"/>
      <c r="Y324" s="390"/>
      <c r="Z324" s="390"/>
      <c r="AA324" s="390"/>
      <c r="AB324" s="390"/>
      <c r="AC324" s="390"/>
    </row>
    <row r="325" spans="1:29" s="29" customFormat="1" ht="19.5">
      <c r="A325" s="211"/>
      <c r="B325" s="211"/>
      <c r="C325" s="391"/>
      <c r="D325" s="212"/>
      <c r="E325" s="391"/>
      <c r="F325" s="390"/>
      <c r="G325" s="386"/>
      <c r="H325" s="386"/>
      <c r="I325" s="386"/>
      <c r="J325" s="386">
        <f t="shared" si="1"/>
        <v>0</v>
      </c>
      <c r="K325" s="387"/>
      <c r="L325" s="399"/>
      <c r="M325" s="390"/>
      <c r="N325" s="395"/>
      <c r="O325" s="390"/>
      <c r="P325" s="390"/>
      <c r="Q325" s="390"/>
      <c r="R325" s="390"/>
      <c r="S325" s="390"/>
      <c r="T325" s="390"/>
      <c r="U325" s="390"/>
      <c r="V325" s="390"/>
      <c r="W325" s="390"/>
      <c r="X325" s="390"/>
      <c r="Y325" s="390"/>
      <c r="Z325" s="390"/>
      <c r="AA325" s="390"/>
      <c r="AB325" s="390"/>
      <c r="AC325" s="390"/>
    </row>
    <row r="326" spans="1:29" s="29" customFormat="1" ht="19.5">
      <c r="A326" s="211"/>
      <c r="B326" s="211"/>
      <c r="C326" s="391"/>
      <c r="D326" s="212"/>
      <c r="E326" s="391"/>
      <c r="F326" s="390"/>
      <c r="G326" s="386"/>
      <c r="H326" s="386"/>
      <c r="I326" s="386"/>
      <c r="J326" s="386">
        <f t="shared" si="1"/>
        <v>0</v>
      </c>
      <c r="K326" s="387"/>
      <c r="L326" s="399"/>
      <c r="M326" s="390"/>
      <c r="N326" s="395"/>
      <c r="O326" s="390"/>
      <c r="P326" s="390"/>
      <c r="Q326" s="390"/>
      <c r="R326" s="390"/>
      <c r="S326" s="390"/>
      <c r="T326" s="390"/>
      <c r="U326" s="390"/>
      <c r="V326" s="390"/>
      <c r="W326" s="390"/>
      <c r="X326" s="390"/>
      <c r="Y326" s="390"/>
      <c r="Z326" s="390"/>
      <c r="AA326" s="390"/>
      <c r="AB326" s="390"/>
      <c r="AC326" s="390"/>
    </row>
    <row r="327" spans="1:29" s="29" customFormat="1" ht="19.5">
      <c r="A327" s="211"/>
      <c r="B327" s="211"/>
      <c r="C327" s="391"/>
      <c r="D327" s="212"/>
      <c r="E327" s="391"/>
      <c r="F327" s="390"/>
      <c r="G327" s="386"/>
      <c r="H327" s="386"/>
      <c r="I327" s="386"/>
      <c r="J327" s="386">
        <f t="shared" si="1"/>
        <v>0</v>
      </c>
      <c r="K327" s="387"/>
      <c r="L327" s="399"/>
      <c r="M327" s="390"/>
      <c r="N327" s="395"/>
      <c r="O327" s="390"/>
      <c r="P327" s="390"/>
      <c r="Q327" s="390"/>
      <c r="R327" s="390"/>
      <c r="S327" s="390"/>
      <c r="T327" s="390"/>
      <c r="U327" s="390"/>
      <c r="V327" s="390"/>
      <c r="W327" s="390"/>
      <c r="X327" s="390"/>
      <c r="Y327" s="390"/>
      <c r="Z327" s="390"/>
      <c r="AA327" s="390"/>
      <c r="AB327" s="390"/>
      <c r="AC327" s="390"/>
    </row>
    <row r="328" spans="1:29" s="29" customFormat="1" ht="19.5">
      <c r="A328" s="211"/>
      <c r="B328" s="211"/>
      <c r="C328" s="391"/>
      <c r="D328" s="212"/>
      <c r="E328" s="391"/>
      <c r="F328" s="390"/>
      <c r="G328" s="386"/>
      <c r="H328" s="386"/>
      <c r="I328" s="386"/>
      <c r="J328" s="386">
        <f t="shared" si="1"/>
        <v>0</v>
      </c>
      <c r="K328" s="387"/>
      <c r="L328" s="399"/>
      <c r="M328" s="390"/>
      <c r="N328" s="395"/>
      <c r="O328" s="390"/>
      <c r="P328" s="390"/>
      <c r="Q328" s="390"/>
      <c r="R328" s="390"/>
      <c r="S328" s="390"/>
      <c r="T328" s="390"/>
      <c r="U328" s="390"/>
      <c r="V328" s="390"/>
      <c r="W328" s="390"/>
      <c r="X328" s="390"/>
      <c r="Y328" s="390"/>
      <c r="Z328" s="390"/>
      <c r="AA328" s="390"/>
      <c r="AB328" s="390"/>
      <c r="AC328" s="390"/>
    </row>
    <row r="329" spans="1:29" s="29" customFormat="1" ht="19.5">
      <c r="A329" s="211"/>
      <c r="B329" s="211"/>
      <c r="C329" s="391"/>
      <c r="D329" s="212"/>
      <c r="E329" s="391"/>
      <c r="F329" s="390"/>
      <c r="G329" s="386"/>
      <c r="H329" s="386"/>
      <c r="I329" s="386"/>
      <c r="J329" s="386">
        <f t="shared" si="1"/>
        <v>0</v>
      </c>
      <c r="K329" s="387"/>
      <c r="L329" s="399"/>
      <c r="M329" s="390"/>
      <c r="N329" s="395"/>
      <c r="O329" s="390"/>
      <c r="P329" s="390"/>
      <c r="Q329" s="390"/>
      <c r="R329" s="390"/>
      <c r="S329" s="390"/>
      <c r="T329" s="390"/>
      <c r="U329" s="390"/>
      <c r="V329" s="390"/>
      <c r="W329" s="390"/>
      <c r="X329" s="390"/>
      <c r="Y329" s="390"/>
      <c r="Z329" s="390"/>
      <c r="AA329" s="390"/>
      <c r="AB329" s="390"/>
      <c r="AC329" s="390"/>
    </row>
    <row r="330" spans="1:29" s="29" customFormat="1" ht="19.5">
      <c r="A330" s="211"/>
      <c r="B330" s="211"/>
      <c r="C330" s="391"/>
      <c r="D330" s="212"/>
      <c r="E330" s="391"/>
      <c r="F330" s="390"/>
      <c r="G330" s="386"/>
      <c r="H330" s="386"/>
      <c r="I330" s="386"/>
      <c r="J330" s="386">
        <f t="shared" si="1"/>
        <v>0</v>
      </c>
      <c r="K330" s="387"/>
      <c r="L330" s="399"/>
      <c r="M330" s="390"/>
      <c r="N330" s="395"/>
      <c r="O330" s="390"/>
      <c r="P330" s="390"/>
      <c r="Q330" s="390"/>
      <c r="R330" s="390"/>
      <c r="S330" s="390"/>
      <c r="T330" s="390"/>
      <c r="U330" s="390"/>
      <c r="V330" s="390"/>
      <c r="W330" s="390"/>
      <c r="X330" s="390"/>
      <c r="Y330" s="390"/>
      <c r="Z330" s="390"/>
      <c r="AA330" s="390"/>
      <c r="AB330" s="390"/>
      <c r="AC330" s="390"/>
    </row>
    <row r="331" spans="1:29" s="29" customFormat="1" ht="19.5">
      <c r="A331" s="211"/>
      <c r="B331" s="211"/>
      <c r="C331" s="391"/>
      <c r="D331" s="212"/>
      <c r="E331" s="391"/>
      <c r="F331" s="390"/>
      <c r="G331" s="386"/>
      <c r="H331" s="386"/>
      <c r="I331" s="386"/>
      <c r="J331" s="386">
        <f t="shared" si="1"/>
        <v>0</v>
      </c>
      <c r="K331" s="387"/>
      <c r="L331" s="399"/>
      <c r="M331" s="390"/>
      <c r="N331" s="395"/>
      <c r="O331" s="390"/>
      <c r="P331" s="390"/>
      <c r="Q331" s="390"/>
      <c r="R331" s="390"/>
      <c r="S331" s="390"/>
      <c r="T331" s="390"/>
      <c r="U331" s="390"/>
      <c r="V331" s="390"/>
      <c r="W331" s="390"/>
      <c r="X331" s="390"/>
      <c r="Y331" s="390"/>
      <c r="Z331" s="390"/>
      <c r="AA331" s="390"/>
      <c r="AB331" s="390"/>
      <c r="AC331" s="390"/>
    </row>
    <row r="332" spans="1:29" s="29" customFormat="1" ht="19.5">
      <c r="A332" s="211"/>
      <c r="B332" s="211"/>
      <c r="C332" s="391"/>
      <c r="D332" s="212"/>
      <c r="E332" s="391"/>
      <c r="F332" s="390"/>
      <c r="G332" s="386"/>
      <c r="H332" s="386"/>
      <c r="I332" s="386"/>
      <c r="J332" s="386">
        <f t="shared" si="1"/>
        <v>0</v>
      </c>
      <c r="K332" s="387"/>
      <c r="L332" s="399"/>
      <c r="M332" s="390"/>
      <c r="N332" s="395"/>
      <c r="O332" s="390"/>
      <c r="P332" s="390"/>
      <c r="Q332" s="390"/>
      <c r="R332" s="390"/>
      <c r="S332" s="390"/>
      <c r="T332" s="390"/>
      <c r="U332" s="390"/>
      <c r="V332" s="390"/>
      <c r="W332" s="390"/>
      <c r="X332" s="390"/>
      <c r="Y332" s="390"/>
      <c r="Z332" s="390"/>
      <c r="AA332" s="390"/>
      <c r="AB332" s="390"/>
      <c r="AC332" s="390"/>
    </row>
    <row r="333" spans="1:29" s="29" customFormat="1" ht="19.5">
      <c r="A333" s="211"/>
      <c r="B333" s="211"/>
      <c r="C333" s="391"/>
      <c r="D333" s="212"/>
      <c r="E333" s="391"/>
      <c r="F333" s="390"/>
      <c r="G333" s="386"/>
      <c r="H333" s="386"/>
      <c r="I333" s="386"/>
      <c r="J333" s="386">
        <f t="shared" si="1"/>
        <v>0</v>
      </c>
      <c r="K333" s="387"/>
      <c r="L333" s="399"/>
      <c r="M333" s="390"/>
      <c r="N333" s="395"/>
      <c r="O333" s="390"/>
      <c r="P333" s="390"/>
      <c r="Q333" s="390"/>
      <c r="R333" s="390"/>
      <c r="S333" s="390"/>
      <c r="T333" s="390"/>
      <c r="U333" s="390"/>
      <c r="V333" s="390"/>
      <c r="W333" s="390"/>
      <c r="X333" s="390"/>
      <c r="Y333" s="390"/>
      <c r="Z333" s="390"/>
      <c r="AA333" s="390"/>
      <c r="AB333" s="390"/>
      <c r="AC333" s="390"/>
    </row>
    <row r="334" spans="1:29" s="29" customFormat="1" ht="19.5">
      <c r="A334" s="211"/>
      <c r="B334" s="211"/>
      <c r="C334" s="391"/>
      <c r="D334" s="212"/>
      <c r="E334" s="391"/>
      <c r="F334" s="390"/>
      <c r="G334" s="386"/>
      <c r="H334" s="386"/>
      <c r="I334" s="386"/>
      <c r="J334" s="386">
        <f t="shared" si="1"/>
        <v>0</v>
      </c>
      <c r="K334" s="387"/>
      <c r="L334" s="399"/>
      <c r="M334" s="390"/>
      <c r="N334" s="395"/>
      <c r="O334" s="390"/>
      <c r="P334" s="390"/>
      <c r="Q334" s="390"/>
      <c r="R334" s="390"/>
      <c r="S334" s="390"/>
      <c r="T334" s="390"/>
      <c r="U334" s="390"/>
      <c r="V334" s="390"/>
      <c r="W334" s="390"/>
      <c r="X334" s="390"/>
      <c r="Y334" s="390"/>
      <c r="Z334" s="390"/>
      <c r="AA334" s="390"/>
      <c r="AB334" s="390"/>
      <c r="AC334" s="390"/>
    </row>
    <row r="335" spans="1:29" s="29" customFormat="1" ht="19.5">
      <c r="A335" s="211"/>
      <c r="B335" s="211"/>
      <c r="C335" s="391"/>
      <c r="D335" s="212"/>
      <c r="E335" s="391"/>
      <c r="F335" s="390"/>
      <c r="G335" s="386"/>
      <c r="H335" s="386"/>
      <c r="I335" s="386"/>
      <c r="J335" s="386">
        <f t="shared" si="1"/>
        <v>0</v>
      </c>
      <c r="K335" s="387"/>
      <c r="L335" s="399"/>
      <c r="M335" s="390"/>
      <c r="N335" s="395"/>
      <c r="O335" s="390"/>
      <c r="P335" s="390"/>
      <c r="Q335" s="390"/>
      <c r="R335" s="390"/>
      <c r="S335" s="390"/>
      <c r="T335" s="390"/>
      <c r="U335" s="390"/>
      <c r="V335" s="390"/>
      <c r="W335" s="390"/>
      <c r="X335" s="390"/>
      <c r="Y335" s="390"/>
      <c r="Z335" s="390"/>
      <c r="AA335" s="390"/>
      <c r="AB335" s="390"/>
      <c r="AC335" s="390"/>
    </row>
    <row r="336" spans="1:29" s="29" customFormat="1" ht="19.5">
      <c r="A336" s="211"/>
      <c r="B336" s="211"/>
      <c r="C336" s="391"/>
      <c r="D336" s="212"/>
      <c r="E336" s="391"/>
      <c r="F336" s="390"/>
      <c r="G336" s="386"/>
      <c r="H336" s="386"/>
      <c r="I336" s="386"/>
      <c r="J336" s="386">
        <f t="shared" si="1"/>
        <v>0</v>
      </c>
      <c r="K336" s="387"/>
      <c r="L336" s="399"/>
      <c r="M336" s="390"/>
      <c r="N336" s="395"/>
      <c r="O336" s="390"/>
      <c r="P336" s="390"/>
      <c r="Q336" s="390"/>
      <c r="R336" s="390"/>
      <c r="S336" s="390"/>
      <c r="T336" s="390"/>
      <c r="U336" s="390"/>
      <c r="V336" s="390"/>
      <c r="W336" s="390"/>
      <c r="X336" s="390"/>
      <c r="Y336" s="390"/>
      <c r="Z336" s="390"/>
      <c r="AA336" s="390"/>
      <c r="AB336" s="390"/>
      <c r="AC336" s="390"/>
    </row>
    <row r="337" spans="1:29" s="29" customFormat="1" ht="19.5">
      <c r="A337" s="211"/>
      <c r="B337" s="211"/>
      <c r="C337" s="391"/>
      <c r="D337" s="212"/>
      <c r="E337" s="391"/>
      <c r="F337" s="390"/>
      <c r="G337" s="386"/>
      <c r="H337" s="386"/>
      <c r="I337" s="386"/>
      <c r="J337" s="386">
        <f t="shared" si="1"/>
        <v>0</v>
      </c>
      <c r="K337" s="387"/>
      <c r="L337" s="399"/>
      <c r="M337" s="390"/>
      <c r="N337" s="395"/>
      <c r="O337" s="390"/>
      <c r="P337" s="390"/>
      <c r="Q337" s="390"/>
      <c r="R337" s="390"/>
      <c r="S337" s="390"/>
      <c r="T337" s="390"/>
      <c r="U337" s="390"/>
      <c r="V337" s="390"/>
      <c r="W337" s="390"/>
      <c r="X337" s="390"/>
      <c r="Y337" s="390"/>
      <c r="Z337" s="390"/>
      <c r="AA337" s="390"/>
      <c r="AB337" s="390"/>
      <c r="AC337" s="390"/>
    </row>
    <row r="338" spans="1:29" s="29" customFormat="1" ht="19.5">
      <c r="A338" s="211"/>
      <c r="B338" s="211"/>
      <c r="C338" s="391"/>
      <c r="D338" s="212"/>
      <c r="E338" s="391"/>
      <c r="F338" s="390"/>
      <c r="G338" s="386"/>
      <c r="H338" s="386"/>
      <c r="I338" s="386"/>
      <c r="J338" s="386">
        <f t="shared" si="1"/>
        <v>0</v>
      </c>
      <c r="K338" s="387"/>
      <c r="L338" s="399"/>
      <c r="M338" s="390"/>
      <c r="N338" s="395"/>
      <c r="O338" s="390"/>
      <c r="P338" s="390"/>
      <c r="Q338" s="390"/>
      <c r="R338" s="390"/>
      <c r="S338" s="390"/>
      <c r="T338" s="390"/>
      <c r="U338" s="390"/>
      <c r="V338" s="390"/>
      <c r="W338" s="390"/>
      <c r="X338" s="390"/>
      <c r="Y338" s="390"/>
      <c r="Z338" s="390"/>
      <c r="AA338" s="390"/>
      <c r="AB338" s="390"/>
      <c r="AC338" s="390"/>
    </row>
    <row r="339" spans="1:29" s="29" customFormat="1" ht="19.5">
      <c r="A339" s="211"/>
      <c r="B339" s="211"/>
      <c r="C339" s="391"/>
      <c r="D339" s="212"/>
      <c r="E339" s="391"/>
      <c r="F339" s="390"/>
      <c r="G339" s="386"/>
      <c r="H339" s="386"/>
      <c r="I339" s="386"/>
      <c r="J339" s="386">
        <f t="shared" si="1"/>
        <v>0</v>
      </c>
      <c r="K339" s="387"/>
      <c r="L339" s="399"/>
      <c r="M339" s="390"/>
      <c r="N339" s="395"/>
      <c r="O339" s="390"/>
      <c r="P339" s="390"/>
      <c r="Q339" s="390"/>
      <c r="R339" s="390"/>
      <c r="S339" s="390"/>
      <c r="T339" s="390"/>
      <c r="U339" s="390"/>
      <c r="V339" s="390"/>
      <c r="W339" s="390"/>
      <c r="X339" s="390"/>
      <c r="Y339" s="390"/>
      <c r="Z339" s="390"/>
      <c r="AA339" s="390"/>
      <c r="AB339" s="390"/>
      <c r="AC339" s="390"/>
    </row>
    <row r="340" spans="1:29" s="29" customFormat="1" ht="19.5">
      <c r="A340" s="211"/>
      <c r="B340" s="211"/>
      <c r="C340" s="391"/>
      <c r="D340" s="212"/>
      <c r="E340" s="391"/>
      <c r="F340" s="390"/>
      <c r="G340" s="386"/>
      <c r="H340" s="386"/>
      <c r="I340" s="386"/>
      <c r="J340" s="386">
        <f t="shared" si="1"/>
        <v>0</v>
      </c>
      <c r="K340" s="387"/>
      <c r="L340" s="399"/>
      <c r="M340" s="390"/>
      <c r="N340" s="395"/>
      <c r="O340" s="390"/>
      <c r="P340" s="390"/>
      <c r="Q340" s="390"/>
      <c r="R340" s="390"/>
      <c r="S340" s="390"/>
      <c r="T340" s="390"/>
      <c r="U340" s="390"/>
      <c r="V340" s="390"/>
      <c r="W340" s="390"/>
      <c r="X340" s="390"/>
      <c r="Y340" s="390"/>
      <c r="Z340" s="390"/>
      <c r="AA340" s="390"/>
      <c r="AB340" s="390"/>
      <c r="AC340" s="390"/>
    </row>
    <row r="341" spans="1:29" s="29" customFormat="1" ht="19.5">
      <c r="A341" s="211"/>
      <c r="B341" s="211"/>
      <c r="C341" s="391"/>
      <c r="D341" s="212"/>
      <c r="E341" s="391"/>
      <c r="F341" s="390"/>
      <c r="G341" s="386"/>
      <c r="H341" s="386"/>
      <c r="I341" s="386"/>
      <c r="J341" s="386">
        <f t="shared" si="1"/>
        <v>0</v>
      </c>
      <c r="K341" s="387"/>
      <c r="L341" s="399"/>
      <c r="M341" s="390"/>
      <c r="N341" s="395"/>
      <c r="O341" s="390"/>
      <c r="P341" s="390"/>
      <c r="Q341" s="390"/>
      <c r="R341" s="390"/>
      <c r="S341" s="390"/>
      <c r="T341" s="390"/>
      <c r="U341" s="390"/>
      <c r="V341" s="390"/>
      <c r="W341" s="390"/>
      <c r="X341" s="390"/>
      <c r="Y341" s="390"/>
      <c r="Z341" s="390"/>
      <c r="AA341" s="390"/>
      <c r="AB341" s="390"/>
      <c r="AC341" s="390"/>
    </row>
    <row r="342" spans="1:29" s="29" customFormat="1" ht="19.5">
      <c r="A342" s="211"/>
      <c r="B342" s="211"/>
      <c r="C342" s="391"/>
      <c r="D342" s="212"/>
      <c r="E342" s="391"/>
      <c r="F342" s="390"/>
      <c r="G342" s="386"/>
      <c r="H342" s="386"/>
      <c r="I342" s="386"/>
      <c r="J342" s="386">
        <f t="shared" si="1"/>
        <v>0</v>
      </c>
      <c r="K342" s="387"/>
      <c r="L342" s="399"/>
      <c r="M342" s="390"/>
      <c r="N342" s="395"/>
      <c r="O342" s="390"/>
      <c r="P342" s="390"/>
      <c r="Q342" s="390"/>
      <c r="R342" s="390"/>
      <c r="S342" s="390"/>
      <c r="T342" s="390"/>
      <c r="U342" s="390"/>
      <c r="V342" s="390"/>
      <c r="W342" s="390"/>
      <c r="X342" s="390"/>
      <c r="Y342" s="390"/>
      <c r="Z342" s="390"/>
      <c r="AA342" s="390"/>
      <c r="AB342" s="390"/>
      <c r="AC342" s="390"/>
    </row>
    <row r="343" spans="1:29" s="29" customFormat="1" ht="19.5">
      <c r="A343" s="211"/>
      <c r="B343" s="211"/>
      <c r="C343" s="391"/>
      <c r="D343" s="212"/>
      <c r="E343" s="391"/>
      <c r="F343" s="390"/>
      <c r="G343" s="386"/>
      <c r="H343" s="386"/>
      <c r="I343" s="386"/>
      <c r="J343" s="386">
        <f t="shared" si="1"/>
        <v>0</v>
      </c>
      <c r="K343" s="387"/>
      <c r="L343" s="399"/>
      <c r="M343" s="390"/>
      <c r="N343" s="395"/>
      <c r="O343" s="390"/>
      <c r="P343" s="390"/>
      <c r="Q343" s="390"/>
      <c r="R343" s="390"/>
      <c r="S343" s="390"/>
      <c r="T343" s="390"/>
      <c r="U343" s="390"/>
      <c r="V343" s="390"/>
      <c r="W343" s="390"/>
      <c r="X343" s="390"/>
      <c r="Y343" s="390"/>
      <c r="Z343" s="390"/>
      <c r="AA343" s="390"/>
      <c r="AB343" s="390"/>
      <c r="AC343" s="390"/>
    </row>
    <row r="344" spans="1:29" s="29" customFormat="1" ht="19.5">
      <c r="A344" s="211"/>
      <c r="B344" s="211"/>
      <c r="C344" s="391"/>
      <c r="D344" s="212"/>
      <c r="E344" s="391"/>
      <c r="F344" s="390"/>
      <c r="G344" s="386"/>
      <c r="H344" s="386"/>
      <c r="I344" s="386"/>
      <c r="J344" s="386">
        <f t="shared" si="1"/>
        <v>0</v>
      </c>
      <c r="K344" s="387"/>
      <c r="L344" s="399"/>
      <c r="M344" s="390"/>
      <c r="N344" s="395"/>
      <c r="O344" s="390"/>
      <c r="P344" s="390"/>
      <c r="Q344" s="390"/>
      <c r="R344" s="390"/>
      <c r="S344" s="390"/>
      <c r="T344" s="390"/>
      <c r="U344" s="390"/>
      <c r="V344" s="390"/>
      <c r="W344" s="390"/>
      <c r="X344" s="390"/>
      <c r="Y344" s="390"/>
      <c r="Z344" s="390"/>
      <c r="AA344" s="390"/>
      <c r="AB344" s="390"/>
      <c r="AC344" s="390"/>
    </row>
    <row r="345" spans="1:29" s="29" customFormat="1" ht="19.5">
      <c r="A345" s="211"/>
      <c r="B345" s="211"/>
      <c r="C345" s="391"/>
      <c r="D345" s="212"/>
      <c r="E345" s="391"/>
      <c r="F345" s="390"/>
      <c r="G345" s="386"/>
      <c r="H345" s="386"/>
      <c r="I345" s="386"/>
      <c r="J345" s="386">
        <f t="shared" si="1"/>
        <v>0</v>
      </c>
      <c r="K345" s="387"/>
      <c r="L345" s="399"/>
      <c r="M345" s="390"/>
      <c r="N345" s="395"/>
      <c r="O345" s="390"/>
      <c r="P345" s="390"/>
      <c r="Q345" s="390"/>
      <c r="R345" s="390"/>
      <c r="S345" s="390"/>
      <c r="T345" s="390"/>
      <c r="U345" s="390"/>
      <c r="V345" s="390"/>
      <c r="W345" s="390"/>
      <c r="X345" s="390"/>
      <c r="Y345" s="390"/>
      <c r="Z345" s="390"/>
      <c r="AA345" s="390"/>
      <c r="AB345" s="390"/>
      <c r="AC345" s="390"/>
    </row>
    <row r="346" spans="1:29" s="29" customFormat="1" ht="19.5">
      <c r="A346" s="211"/>
      <c r="B346" s="211"/>
      <c r="C346" s="391"/>
      <c r="D346" s="212"/>
      <c r="E346" s="391"/>
      <c r="F346" s="390"/>
      <c r="G346" s="386"/>
      <c r="H346" s="386"/>
      <c r="I346" s="386"/>
      <c r="J346" s="386">
        <f t="shared" si="1"/>
        <v>0</v>
      </c>
      <c r="K346" s="387"/>
      <c r="L346" s="399"/>
      <c r="M346" s="390"/>
      <c r="N346" s="395"/>
      <c r="O346" s="390"/>
      <c r="P346" s="390"/>
      <c r="Q346" s="390"/>
      <c r="R346" s="390"/>
      <c r="S346" s="390"/>
      <c r="T346" s="390"/>
      <c r="U346" s="390"/>
      <c r="V346" s="390"/>
      <c r="W346" s="390"/>
      <c r="X346" s="390"/>
      <c r="Y346" s="390"/>
      <c r="Z346" s="390"/>
      <c r="AA346" s="390"/>
      <c r="AB346" s="390"/>
      <c r="AC346" s="390"/>
    </row>
    <row r="347" spans="1:29" s="29" customFormat="1" ht="19.5">
      <c r="A347" s="211"/>
      <c r="B347" s="211"/>
      <c r="C347" s="391"/>
      <c r="D347" s="212"/>
      <c r="E347" s="391"/>
      <c r="F347" s="390"/>
      <c r="G347" s="386"/>
      <c r="H347" s="386"/>
      <c r="I347" s="386"/>
      <c r="J347" s="386">
        <f t="shared" si="1"/>
        <v>0</v>
      </c>
      <c r="K347" s="387"/>
      <c r="L347" s="399"/>
      <c r="M347" s="390"/>
      <c r="N347" s="395"/>
      <c r="O347" s="390"/>
      <c r="P347" s="390"/>
      <c r="Q347" s="390"/>
      <c r="R347" s="390"/>
      <c r="S347" s="390"/>
      <c r="T347" s="390"/>
      <c r="U347" s="390"/>
      <c r="V347" s="390"/>
      <c r="W347" s="390"/>
      <c r="X347" s="390"/>
      <c r="Y347" s="390"/>
      <c r="Z347" s="390"/>
      <c r="AA347" s="390"/>
      <c r="AB347" s="390"/>
      <c r="AC347" s="390"/>
    </row>
    <row r="348" spans="1:29" s="29" customFormat="1" ht="19.5">
      <c r="A348" s="211"/>
      <c r="B348" s="211"/>
      <c r="C348" s="391"/>
      <c r="D348" s="212"/>
      <c r="E348" s="391"/>
      <c r="F348" s="390"/>
      <c r="G348" s="386"/>
      <c r="H348" s="386"/>
      <c r="I348" s="386"/>
      <c r="J348" s="386">
        <f t="shared" si="1"/>
        <v>0</v>
      </c>
      <c r="K348" s="387"/>
      <c r="L348" s="399"/>
      <c r="M348" s="390"/>
      <c r="N348" s="395"/>
      <c r="O348" s="390"/>
      <c r="P348" s="390"/>
      <c r="Q348" s="390"/>
      <c r="R348" s="390"/>
      <c r="S348" s="390"/>
      <c r="T348" s="390"/>
      <c r="U348" s="390"/>
      <c r="V348" s="390"/>
      <c r="W348" s="390"/>
      <c r="X348" s="390"/>
      <c r="Y348" s="390"/>
      <c r="Z348" s="390"/>
      <c r="AA348" s="390"/>
      <c r="AB348" s="390"/>
      <c r="AC348" s="390"/>
    </row>
    <row r="349" spans="1:29" s="29" customFormat="1" ht="19.5">
      <c r="A349" s="211"/>
      <c r="B349" s="211"/>
      <c r="C349" s="391"/>
      <c r="D349" s="212"/>
      <c r="E349" s="391"/>
      <c r="F349" s="390"/>
      <c r="G349" s="386"/>
      <c r="H349" s="386"/>
      <c r="I349" s="386"/>
      <c r="J349" s="386">
        <f t="shared" si="1"/>
        <v>0</v>
      </c>
      <c r="K349" s="387"/>
      <c r="L349" s="399"/>
      <c r="M349" s="390"/>
      <c r="N349" s="395"/>
      <c r="O349" s="390"/>
      <c r="P349" s="390"/>
      <c r="Q349" s="390"/>
      <c r="R349" s="390"/>
      <c r="S349" s="390"/>
      <c r="T349" s="390"/>
      <c r="U349" s="390"/>
      <c r="V349" s="390"/>
      <c r="W349" s="390"/>
      <c r="X349" s="390"/>
      <c r="Y349" s="390"/>
      <c r="Z349" s="390"/>
      <c r="AA349" s="390"/>
      <c r="AB349" s="390"/>
      <c r="AC349" s="390"/>
    </row>
    <row r="350" spans="1:29" s="29" customFormat="1" ht="19.5">
      <c r="A350" s="211"/>
      <c r="B350" s="211"/>
      <c r="C350" s="391"/>
      <c r="D350" s="212"/>
      <c r="E350" s="391"/>
      <c r="F350" s="390"/>
      <c r="G350" s="386"/>
      <c r="H350" s="386"/>
      <c r="I350" s="386"/>
      <c r="J350" s="386">
        <f t="shared" si="1"/>
        <v>0</v>
      </c>
      <c r="K350" s="387"/>
      <c r="L350" s="399"/>
      <c r="M350" s="390"/>
      <c r="N350" s="395"/>
      <c r="O350" s="390"/>
      <c r="P350" s="390"/>
      <c r="Q350" s="390"/>
      <c r="R350" s="390"/>
      <c r="S350" s="390"/>
      <c r="T350" s="390"/>
      <c r="U350" s="390"/>
      <c r="V350" s="390"/>
      <c r="W350" s="390"/>
      <c r="X350" s="390"/>
      <c r="Y350" s="390"/>
      <c r="Z350" s="390"/>
      <c r="AA350" s="390"/>
      <c r="AB350" s="390"/>
      <c r="AC350" s="390"/>
    </row>
    <row r="351" spans="1:29" s="29" customFormat="1" ht="19.5">
      <c r="A351" s="211"/>
      <c r="B351" s="211"/>
      <c r="C351" s="391"/>
      <c r="D351" s="212"/>
      <c r="E351" s="391"/>
      <c r="F351" s="390"/>
      <c r="G351" s="386"/>
      <c r="H351" s="386"/>
      <c r="I351" s="386"/>
      <c r="J351" s="386">
        <f t="shared" si="1"/>
        <v>0</v>
      </c>
      <c r="K351" s="387"/>
      <c r="L351" s="399"/>
      <c r="M351" s="390"/>
      <c r="N351" s="395"/>
      <c r="O351" s="390"/>
      <c r="P351" s="390"/>
      <c r="Q351" s="390"/>
      <c r="R351" s="390"/>
      <c r="S351" s="390"/>
      <c r="T351" s="390"/>
      <c r="U351" s="390"/>
      <c r="V351" s="390"/>
      <c r="W351" s="390"/>
      <c r="X351" s="390"/>
      <c r="Y351" s="390"/>
      <c r="Z351" s="390"/>
      <c r="AA351" s="390"/>
      <c r="AB351" s="390"/>
      <c r="AC351" s="390"/>
    </row>
    <row r="352" spans="1:29" s="29" customFormat="1" ht="19.5">
      <c r="A352" s="211"/>
      <c r="B352" s="211"/>
      <c r="C352" s="391"/>
      <c r="D352" s="212"/>
      <c r="E352" s="391"/>
      <c r="F352" s="390"/>
      <c r="G352" s="386"/>
      <c r="H352" s="386"/>
      <c r="I352" s="386"/>
      <c r="J352" s="386">
        <f t="shared" si="1"/>
        <v>0</v>
      </c>
      <c r="K352" s="387"/>
      <c r="L352" s="399"/>
      <c r="M352" s="390"/>
      <c r="N352" s="395"/>
      <c r="O352" s="390"/>
      <c r="P352" s="390"/>
      <c r="Q352" s="390"/>
      <c r="R352" s="390"/>
      <c r="S352" s="390"/>
      <c r="T352" s="390"/>
      <c r="U352" s="390"/>
      <c r="V352" s="390"/>
      <c r="W352" s="390"/>
      <c r="X352" s="390"/>
      <c r="Y352" s="390"/>
      <c r="Z352" s="390"/>
      <c r="AA352" s="390"/>
      <c r="AB352" s="390"/>
      <c r="AC352" s="390"/>
    </row>
    <row r="353" spans="1:29" s="29" customFormat="1" ht="19.5">
      <c r="A353" s="211"/>
      <c r="B353" s="211"/>
      <c r="C353" s="391"/>
      <c r="D353" s="212"/>
      <c r="E353" s="391"/>
      <c r="F353" s="390"/>
      <c r="G353" s="386"/>
      <c r="H353" s="386"/>
      <c r="I353" s="386"/>
      <c r="J353" s="386">
        <f t="shared" si="1"/>
        <v>0</v>
      </c>
      <c r="K353" s="387"/>
      <c r="L353" s="399"/>
      <c r="M353" s="390"/>
      <c r="N353" s="395"/>
      <c r="O353" s="390"/>
      <c r="P353" s="390"/>
      <c r="Q353" s="390"/>
      <c r="R353" s="390"/>
      <c r="S353" s="390"/>
      <c r="T353" s="390"/>
      <c r="U353" s="390"/>
      <c r="V353" s="390"/>
      <c r="W353" s="390"/>
      <c r="X353" s="390"/>
      <c r="Y353" s="390"/>
      <c r="Z353" s="390"/>
      <c r="AA353" s="390"/>
      <c r="AB353" s="390"/>
      <c r="AC353" s="390"/>
    </row>
    <row r="354" spans="1:29" s="29" customFormat="1" ht="19.5">
      <c r="A354" s="211"/>
      <c r="B354" s="211"/>
      <c r="C354" s="391"/>
      <c r="D354" s="212"/>
      <c r="E354" s="391"/>
      <c r="F354" s="390"/>
      <c r="G354" s="386"/>
      <c r="H354" s="386"/>
      <c r="I354" s="386"/>
      <c r="J354" s="386">
        <f t="shared" si="1"/>
        <v>0</v>
      </c>
      <c r="K354" s="387"/>
      <c r="L354" s="399"/>
      <c r="M354" s="390"/>
      <c r="N354" s="395"/>
      <c r="O354" s="390"/>
      <c r="P354" s="390"/>
      <c r="Q354" s="390"/>
      <c r="R354" s="390"/>
      <c r="S354" s="390"/>
      <c r="T354" s="390"/>
      <c r="U354" s="390"/>
      <c r="V354" s="390"/>
      <c r="W354" s="390"/>
      <c r="X354" s="390"/>
      <c r="Y354" s="390"/>
      <c r="Z354" s="390"/>
      <c r="AA354" s="390"/>
      <c r="AB354" s="390"/>
      <c r="AC354" s="390"/>
    </row>
    <row r="355" spans="1:29" s="29" customFormat="1" ht="19.5">
      <c r="A355" s="211"/>
      <c r="B355" s="211"/>
      <c r="C355" s="391"/>
      <c r="D355" s="212"/>
      <c r="E355" s="391"/>
      <c r="F355" s="390"/>
      <c r="G355" s="386"/>
      <c r="H355" s="386"/>
      <c r="I355" s="386"/>
      <c r="J355" s="386">
        <f t="shared" si="1"/>
        <v>0</v>
      </c>
      <c r="K355" s="387"/>
      <c r="L355" s="399"/>
      <c r="M355" s="390"/>
      <c r="N355" s="395"/>
      <c r="O355" s="390"/>
      <c r="P355" s="390"/>
      <c r="Q355" s="390"/>
      <c r="R355" s="390"/>
      <c r="S355" s="390"/>
      <c r="T355" s="390"/>
      <c r="U355" s="390"/>
      <c r="V355" s="390"/>
      <c r="W355" s="390"/>
      <c r="X355" s="390"/>
      <c r="Y355" s="390"/>
      <c r="Z355" s="390"/>
      <c r="AA355" s="390"/>
      <c r="AB355" s="390"/>
      <c r="AC355" s="390"/>
    </row>
    <row r="356" spans="1:29" s="29" customFormat="1" ht="19.5">
      <c r="A356" s="211"/>
      <c r="B356" s="211"/>
      <c r="C356" s="391"/>
      <c r="D356" s="212"/>
      <c r="E356" s="391"/>
      <c r="F356" s="390"/>
      <c r="G356" s="386"/>
      <c r="H356" s="386"/>
      <c r="I356" s="386"/>
      <c r="J356" s="386">
        <f t="shared" si="1"/>
        <v>0</v>
      </c>
      <c r="K356" s="387"/>
      <c r="L356" s="399"/>
      <c r="M356" s="390"/>
      <c r="N356" s="395"/>
      <c r="O356" s="390"/>
      <c r="P356" s="390"/>
      <c r="Q356" s="390"/>
      <c r="R356" s="390"/>
      <c r="S356" s="390"/>
      <c r="T356" s="390"/>
      <c r="U356" s="390"/>
      <c r="V356" s="390"/>
      <c r="W356" s="390"/>
      <c r="X356" s="390"/>
      <c r="Y356" s="390"/>
      <c r="Z356" s="390"/>
      <c r="AA356" s="390"/>
      <c r="AB356" s="390"/>
      <c r="AC356" s="390"/>
    </row>
    <row r="357" spans="1:29" s="29" customFormat="1" ht="19.5">
      <c r="A357" s="211"/>
      <c r="B357" s="211"/>
      <c r="C357" s="391"/>
      <c r="D357" s="212"/>
      <c r="E357" s="391"/>
      <c r="F357" s="390"/>
      <c r="G357" s="386"/>
      <c r="H357" s="386"/>
      <c r="I357" s="386"/>
      <c r="J357" s="386">
        <f t="shared" si="1"/>
        <v>0</v>
      </c>
      <c r="K357" s="387"/>
      <c r="L357" s="399"/>
      <c r="M357" s="390"/>
      <c r="N357" s="395"/>
      <c r="O357" s="390"/>
      <c r="P357" s="390"/>
      <c r="Q357" s="390"/>
      <c r="R357" s="390"/>
      <c r="S357" s="390"/>
      <c r="T357" s="390"/>
      <c r="U357" s="390"/>
      <c r="V357" s="390"/>
      <c r="W357" s="390"/>
      <c r="X357" s="390"/>
      <c r="Y357" s="390"/>
      <c r="Z357" s="390"/>
      <c r="AA357" s="390"/>
      <c r="AB357" s="390"/>
      <c r="AC357" s="390"/>
    </row>
    <row r="358" spans="1:29" s="29" customFormat="1" ht="19.5">
      <c r="A358" s="211"/>
      <c r="B358" s="211"/>
      <c r="C358" s="391"/>
      <c r="D358" s="212"/>
      <c r="E358" s="391"/>
      <c r="F358" s="390"/>
      <c r="G358" s="386"/>
      <c r="H358" s="386"/>
      <c r="I358" s="386"/>
      <c r="J358" s="386">
        <f t="shared" si="1"/>
        <v>0</v>
      </c>
      <c r="K358" s="387"/>
      <c r="L358" s="399"/>
      <c r="M358" s="390"/>
      <c r="N358" s="395"/>
      <c r="O358" s="390"/>
      <c r="P358" s="390"/>
      <c r="Q358" s="390"/>
      <c r="R358" s="390"/>
      <c r="S358" s="390"/>
      <c r="T358" s="390"/>
      <c r="U358" s="390"/>
      <c r="V358" s="390"/>
      <c r="W358" s="390"/>
      <c r="X358" s="390"/>
      <c r="Y358" s="390"/>
      <c r="Z358" s="390"/>
      <c r="AA358" s="390"/>
      <c r="AB358" s="390"/>
      <c r="AC358" s="390"/>
    </row>
    <row r="359" spans="1:29" s="29" customFormat="1" ht="19.5">
      <c r="A359" s="211"/>
      <c r="B359" s="211"/>
      <c r="C359" s="391"/>
      <c r="D359" s="212"/>
      <c r="E359" s="391"/>
      <c r="F359" s="390"/>
      <c r="G359" s="386"/>
      <c r="H359" s="386"/>
      <c r="I359" s="386"/>
      <c r="J359" s="386">
        <f t="shared" si="1"/>
        <v>0</v>
      </c>
      <c r="K359" s="387"/>
      <c r="L359" s="399"/>
      <c r="M359" s="390"/>
      <c r="N359" s="395"/>
      <c r="O359" s="390"/>
      <c r="P359" s="390"/>
      <c r="Q359" s="390"/>
      <c r="R359" s="390"/>
      <c r="S359" s="390"/>
      <c r="T359" s="390"/>
      <c r="U359" s="390"/>
      <c r="V359" s="390"/>
      <c r="W359" s="390"/>
      <c r="X359" s="390"/>
      <c r="Y359" s="390"/>
      <c r="Z359" s="390"/>
      <c r="AA359" s="390"/>
      <c r="AB359" s="390"/>
      <c r="AC359" s="390"/>
    </row>
    <row r="360" spans="1:29" s="29" customFormat="1" ht="19.5">
      <c r="A360" s="211"/>
      <c r="B360" s="211"/>
      <c r="C360" s="391"/>
      <c r="D360" s="212"/>
      <c r="E360" s="391"/>
      <c r="F360" s="390"/>
      <c r="G360" s="386"/>
      <c r="H360" s="386"/>
      <c r="I360" s="386"/>
      <c r="J360" s="386">
        <f t="shared" si="1"/>
        <v>0</v>
      </c>
      <c r="K360" s="387"/>
      <c r="L360" s="399"/>
      <c r="M360" s="390"/>
      <c r="N360" s="395"/>
      <c r="O360" s="390"/>
      <c r="P360" s="390"/>
      <c r="Q360" s="390"/>
      <c r="R360" s="390"/>
      <c r="S360" s="390"/>
      <c r="T360" s="390"/>
      <c r="U360" s="390"/>
      <c r="V360" s="390"/>
      <c r="W360" s="390"/>
      <c r="X360" s="390"/>
      <c r="Y360" s="390"/>
      <c r="Z360" s="390"/>
      <c r="AA360" s="390"/>
      <c r="AB360" s="390"/>
      <c r="AC360" s="390"/>
    </row>
    <row r="361" spans="1:29" s="29" customFormat="1" ht="19.5">
      <c r="A361" s="211"/>
      <c r="B361" s="211"/>
      <c r="C361" s="391"/>
      <c r="D361" s="212"/>
      <c r="E361" s="391"/>
      <c r="F361" s="390"/>
      <c r="G361" s="386"/>
      <c r="H361" s="386"/>
      <c r="I361" s="386"/>
      <c r="J361" s="386">
        <f t="shared" si="1"/>
        <v>0</v>
      </c>
      <c r="K361" s="387"/>
      <c r="L361" s="399"/>
      <c r="M361" s="390"/>
      <c r="N361" s="395"/>
      <c r="O361" s="390"/>
      <c r="P361" s="390"/>
      <c r="Q361" s="390"/>
      <c r="R361" s="390"/>
      <c r="S361" s="390"/>
      <c r="T361" s="390"/>
      <c r="U361" s="390"/>
      <c r="V361" s="390"/>
      <c r="W361" s="390"/>
      <c r="X361" s="390"/>
      <c r="Y361" s="390"/>
      <c r="Z361" s="390"/>
      <c r="AA361" s="390"/>
      <c r="AB361" s="390"/>
      <c r="AC361" s="390"/>
    </row>
    <row r="362" spans="1:29" s="29" customFormat="1" ht="19.5">
      <c r="A362" s="211"/>
      <c r="B362" s="211"/>
      <c r="C362" s="391"/>
      <c r="D362" s="212"/>
      <c r="E362" s="391"/>
      <c r="F362" s="390"/>
      <c r="G362" s="386"/>
      <c r="H362" s="386"/>
      <c r="I362" s="386"/>
      <c r="J362" s="386">
        <f t="shared" si="1"/>
        <v>0</v>
      </c>
      <c r="K362" s="387"/>
      <c r="L362" s="399"/>
      <c r="M362" s="390"/>
      <c r="N362" s="395"/>
      <c r="O362" s="390"/>
      <c r="P362" s="390"/>
      <c r="Q362" s="390"/>
      <c r="R362" s="390"/>
      <c r="S362" s="390"/>
      <c r="T362" s="390"/>
      <c r="U362" s="390"/>
      <c r="V362" s="390"/>
      <c r="W362" s="390"/>
      <c r="X362" s="390"/>
      <c r="Y362" s="390"/>
      <c r="Z362" s="390"/>
      <c r="AA362" s="390"/>
      <c r="AB362" s="390"/>
      <c r="AC362" s="390"/>
    </row>
    <row r="363" spans="1:29" s="29" customFormat="1" ht="19.5">
      <c r="A363" s="211"/>
      <c r="B363" s="211"/>
      <c r="C363" s="391"/>
      <c r="D363" s="212"/>
      <c r="E363" s="391"/>
      <c r="F363" s="390"/>
      <c r="G363" s="386"/>
      <c r="H363" s="386"/>
      <c r="I363" s="386"/>
      <c r="J363" s="386">
        <f t="shared" si="1"/>
        <v>0</v>
      </c>
      <c r="K363" s="387"/>
      <c r="L363" s="399"/>
      <c r="M363" s="390"/>
      <c r="N363" s="395"/>
      <c r="O363" s="390"/>
      <c r="P363" s="390"/>
      <c r="Q363" s="390"/>
      <c r="R363" s="390"/>
      <c r="S363" s="390"/>
      <c r="T363" s="390"/>
      <c r="U363" s="390"/>
      <c r="V363" s="390"/>
      <c r="W363" s="390"/>
      <c r="X363" s="390"/>
      <c r="Y363" s="390"/>
      <c r="Z363" s="390"/>
      <c r="AA363" s="390"/>
      <c r="AB363" s="390"/>
      <c r="AC363" s="390"/>
    </row>
    <row r="364" spans="1:29" s="29" customFormat="1" ht="19.5">
      <c r="A364" s="211"/>
      <c r="B364" s="211"/>
      <c r="C364" s="391"/>
      <c r="D364" s="212"/>
      <c r="E364" s="391"/>
      <c r="F364" s="390"/>
      <c r="G364" s="386"/>
      <c r="H364" s="386"/>
      <c r="I364" s="386"/>
      <c r="J364" s="386">
        <f t="shared" si="1"/>
        <v>0</v>
      </c>
      <c r="K364" s="387"/>
      <c r="L364" s="399"/>
      <c r="M364" s="390"/>
      <c r="N364" s="395"/>
      <c r="O364" s="390"/>
      <c r="P364" s="390"/>
      <c r="Q364" s="390"/>
      <c r="R364" s="390"/>
      <c r="S364" s="390"/>
      <c r="T364" s="390"/>
      <c r="U364" s="390"/>
      <c r="V364" s="390"/>
      <c r="W364" s="390"/>
      <c r="X364" s="390"/>
      <c r="Y364" s="390"/>
      <c r="Z364" s="390"/>
      <c r="AA364" s="390"/>
      <c r="AB364" s="390"/>
      <c r="AC364" s="390"/>
    </row>
    <row r="365" spans="1:29" s="29" customFormat="1" ht="19.5">
      <c r="A365" s="211"/>
      <c r="B365" s="211"/>
      <c r="C365" s="391"/>
      <c r="D365" s="212"/>
      <c r="E365" s="391"/>
      <c r="F365" s="390"/>
      <c r="G365" s="386"/>
      <c r="H365" s="386"/>
      <c r="I365" s="386"/>
      <c r="J365" s="386">
        <f t="shared" si="1"/>
        <v>0</v>
      </c>
      <c r="K365" s="387"/>
      <c r="L365" s="399"/>
      <c r="M365" s="390"/>
      <c r="N365" s="395"/>
      <c r="O365" s="390"/>
      <c r="P365" s="390"/>
      <c r="Q365" s="390"/>
      <c r="R365" s="390"/>
      <c r="S365" s="390"/>
      <c r="T365" s="390"/>
      <c r="U365" s="390"/>
      <c r="V365" s="390"/>
      <c r="W365" s="390"/>
      <c r="X365" s="390"/>
      <c r="Y365" s="390"/>
      <c r="Z365" s="390"/>
      <c r="AA365" s="390"/>
      <c r="AB365" s="390"/>
      <c r="AC365" s="390"/>
    </row>
    <row r="366" spans="1:29" s="29" customFormat="1" ht="19.5">
      <c r="A366" s="211"/>
      <c r="B366" s="211"/>
      <c r="C366" s="391"/>
      <c r="D366" s="212"/>
      <c r="E366" s="391"/>
      <c r="F366" s="390"/>
      <c r="G366" s="386"/>
      <c r="H366" s="386"/>
      <c r="I366" s="386"/>
      <c r="J366" s="386">
        <f t="shared" si="1"/>
        <v>0</v>
      </c>
      <c r="K366" s="387"/>
      <c r="L366" s="399"/>
      <c r="M366" s="390"/>
      <c r="N366" s="395"/>
      <c r="O366" s="390"/>
      <c r="P366" s="390"/>
      <c r="Q366" s="390"/>
      <c r="R366" s="390"/>
      <c r="S366" s="390"/>
      <c r="T366" s="390"/>
      <c r="U366" s="390"/>
      <c r="V366" s="390"/>
      <c r="W366" s="390"/>
      <c r="X366" s="390"/>
      <c r="Y366" s="390"/>
      <c r="Z366" s="390"/>
      <c r="AA366" s="390"/>
      <c r="AB366" s="390"/>
      <c r="AC366" s="390"/>
    </row>
    <row r="367" spans="1:29" s="29" customFormat="1" ht="19.5">
      <c r="A367" s="211"/>
      <c r="B367" s="211"/>
      <c r="C367" s="391"/>
      <c r="D367" s="212"/>
      <c r="E367" s="391"/>
      <c r="F367" s="390"/>
      <c r="G367" s="386"/>
      <c r="H367" s="386"/>
      <c r="I367" s="386"/>
      <c r="J367" s="386">
        <f t="shared" si="1"/>
        <v>0</v>
      </c>
      <c r="K367" s="387"/>
      <c r="L367" s="399"/>
      <c r="M367" s="390"/>
      <c r="N367" s="395"/>
      <c r="O367" s="390"/>
      <c r="P367" s="390"/>
      <c r="Q367" s="390"/>
      <c r="R367" s="390"/>
      <c r="S367" s="390"/>
      <c r="T367" s="390"/>
      <c r="U367" s="390"/>
      <c r="V367" s="390"/>
      <c r="W367" s="390"/>
      <c r="X367" s="390"/>
      <c r="Y367" s="390"/>
      <c r="Z367" s="390"/>
      <c r="AA367" s="390"/>
      <c r="AB367" s="390"/>
      <c r="AC367" s="390"/>
    </row>
    <row r="368" spans="1:29" s="29" customFormat="1" ht="19.5">
      <c r="A368" s="211"/>
      <c r="B368" s="211"/>
      <c r="C368" s="391"/>
      <c r="D368" s="212"/>
      <c r="E368" s="391"/>
      <c r="F368" s="390"/>
      <c r="G368" s="386"/>
      <c r="H368" s="386"/>
      <c r="I368" s="386"/>
      <c r="J368" s="386">
        <f t="shared" si="1"/>
        <v>0</v>
      </c>
      <c r="K368" s="387"/>
      <c r="L368" s="399"/>
      <c r="M368" s="390"/>
      <c r="N368" s="395"/>
      <c r="O368" s="390"/>
      <c r="P368" s="390"/>
      <c r="Q368" s="390"/>
      <c r="R368" s="390"/>
      <c r="S368" s="390"/>
      <c r="T368" s="390"/>
      <c r="U368" s="390"/>
      <c r="V368" s="390"/>
      <c r="W368" s="390"/>
      <c r="X368" s="390"/>
      <c r="Y368" s="390"/>
      <c r="Z368" s="390"/>
      <c r="AA368" s="390"/>
      <c r="AB368" s="390"/>
      <c r="AC368" s="390"/>
    </row>
    <row r="369" spans="1:29" s="29" customFormat="1" ht="19.5">
      <c r="A369" s="211"/>
      <c r="B369" s="211"/>
      <c r="C369" s="391"/>
      <c r="D369" s="212"/>
      <c r="E369" s="391"/>
      <c r="F369" s="390"/>
      <c r="G369" s="386"/>
      <c r="H369" s="386"/>
      <c r="I369" s="386"/>
      <c r="J369" s="386">
        <f t="shared" si="1"/>
        <v>0</v>
      </c>
      <c r="K369" s="387"/>
      <c r="L369" s="399"/>
      <c r="M369" s="390"/>
      <c r="N369" s="395"/>
      <c r="O369" s="390"/>
      <c r="P369" s="390"/>
      <c r="Q369" s="390"/>
      <c r="R369" s="390"/>
      <c r="S369" s="390"/>
      <c r="T369" s="390"/>
      <c r="U369" s="390"/>
      <c r="V369" s="390"/>
      <c r="W369" s="390"/>
      <c r="X369" s="390"/>
      <c r="Y369" s="390"/>
      <c r="Z369" s="390"/>
      <c r="AA369" s="390"/>
      <c r="AB369" s="390"/>
      <c r="AC369" s="390"/>
    </row>
    <row r="370" spans="1:29" s="29" customFormat="1" ht="19.5">
      <c r="A370" s="211"/>
      <c r="B370" s="211"/>
      <c r="C370" s="391"/>
      <c r="D370" s="212"/>
      <c r="E370" s="391"/>
      <c r="F370" s="390"/>
      <c r="G370" s="386"/>
      <c r="H370" s="386"/>
      <c r="I370" s="386"/>
      <c r="J370" s="386">
        <f t="shared" si="1"/>
        <v>0</v>
      </c>
      <c r="K370" s="387"/>
      <c r="L370" s="399"/>
      <c r="M370" s="390"/>
      <c r="N370" s="395"/>
      <c r="O370" s="390"/>
      <c r="P370" s="390"/>
      <c r="Q370" s="390"/>
      <c r="R370" s="390"/>
      <c r="S370" s="390"/>
      <c r="T370" s="390"/>
      <c r="U370" s="390"/>
      <c r="V370" s="390"/>
      <c r="W370" s="390"/>
      <c r="X370" s="390"/>
      <c r="Y370" s="390"/>
      <c r="Z370" s="390"/>
      <c r="AA370" s="390"/>
      <c r="AB370" s="390"/>
      <c r="AC370" s="390"/>
    </row>
    <row r="371" spans="1:29" s="29" customFormat="1" ht="19.5">
      <c r="A371" s="211"/>
      <c r="B371" s="211"/>
      <c r="C371" s="391"/>
      <c r="D371" s="212"/>
      <c r="E371" s="391"/>
      <c r="F371" s="390"/>
      <c r="G371" s="386"/>
      <c r="H371" s="386"/>
      <c r="I371" s="386"/>
      <c r="J371" s="386">
        <f t="shared" si="1"/>
        <v>0</v>
      </c>
      <c r="K371" s="387"/>
      <c r="L371" s="399"/>
      <c r="M371" s="390"/>
      <c r="N371" s="395"/>
      <c r="O371" s="390"/>
      <c r="P371" s="390"/>
      <c r="Q371" s="390"/>
      <c r="R371" s="390"/>
      <c r="S371" s="390"/>
      <c r="T371" s="390"/>
      <c r="U371" s="390"/>
      <c r="V371" s="390"/>
      <c r="W371" s="390"/>
      <c r="X371" s="390"/>
      <c r="Y371" s="390"/>
      <c r="Z371" s="390"/>
      <c r="AA371" s="390"/>
      <c r="AB371" s="390"/>
      <c r="AC371" s="390"/>
    </row>
    <row r="372" spans="1:29" s="29" customFormat="1" ht="19.5">
      <c r="A372" s="211"/>
      <c r="B372" s="211"/>
      <c r="C372" s="391"/>
      <c r="D372" s="212"/>
      <c r="E372" s="391"/>
      <c r="F372" s="390"/>
      <c r="G372" s="386"/>
      <c r="H372" s="386"/>
      <c r="I372" s="386"/>
      <c r="J372" s="386">
        <f t="shared" si="1"/>
        <v>0</v>
      </c>
      <c r="K372" s="387"/>
      <c r="L372" s="399"/>
      <c r="M372" s="390"/>
      <c r="N372" s="395"/>
      <c r="O372" s="390"/>
      <c r="P372" s="390"/>
      <c r="Q372" s="390"/>
      <c r="R372" s="390"/>
      <c r="S372" s="390"/>
      <c r="T372" s="390"/>
      <c r="U372" s="390"/>
      <c r="V372" s="390"/>
      <c r="W372" s="390"/>
      <c r="X372" s="390"/>
      <c r="Y372" s="390"/>
      <c r="Z372" s="390"/>
      <c r="AA372" s="390"/>
      <c r="AB372" s="390"/>
      <c r="AC372" s="390"/>
    </row>
    <row r="373" spans="1:29" s="29" customFormat="1" ht="19.5">
      <c r="A373" s="211"/>
      <c r="B373" s="211"/>
      <c r="C373" s="391"/>
      <c r="D373" s="212"/>
      <c r="E373" s="391"/>
      <c r="F373" s="390"/>
      <c r="G373" s="386"/>
      <c r="H373" s="386"/>
      <c r="I373" s="386"/>
      <c r="J373" s="386">
        <f t="shared" si="1"/>
        <v>0</v>
      </c>
      <c r="K373" s="387"/>
      <c r="L373" s="399"/>
      <c r="M373" s="390"/>
      <c r="N373" s="395"/>
      <c r="O373" s="390"/>
      <c r="P373" s="390"/>
      <c r="Q373" s="390"/>
      <c r="R373" s="390"/>
      <c r="S373" s="390"/>
      <c r="T373" s="390"/>
      <c r="U373" s="390"/>
      <c r="V373" s="390"/>
      <c r="W373" s="390"/>
      <c r="X373" s="390"/>
      <c r="Y373" s="390"/>
      <c r="Z373" s="390"/>
      <c r="AA373" s="390"/>
      <c r="AB373" s="390"/>
      <c r="AC373" s="390"/>
    </row>
    <row r="374" spans="1:29" s="29" customFormat="1" ht="19.5">
      <c r="A374" s="211"/>
      <c r="B374" s="211"/>
      <c r="C374" s="391"/>
      <c r="D374" s="212"/>
      <c r="E374" s="391"/>
      <c r="F374" s="390"/>
      <c r="G374" s="386"/>
      <c r="H374" s="386"/>
      <c r="I374" s="386"/>
      <c r="J374" s="386">
        <f t="shared" si="1"/>
        <v>0</v>
      </c>
      <c r="K374" s="387"/>
      <c r="L374" s="399"/>
      <c r="M374" s="390"/>
      <c r="N374" s="395"/>
      <c r="O374" s="390"/>
      <c r="P374" s="390"/>
      <c r="Q374" s="390"/>
      <c r="R374" s="390"/>
      <c r="S374" s="390"/>
      <c r="T374" s="390"/>
      <c r="U374" s="390"/>
      <c r="V374" s="390"/>
      <c r="W374" s="390"/>
      <c r="X374" s="390"/>
      <c r="Y374" s="390"/>
      <c r="Z374" s="390"/>
      <c r="AA374" s="390"/>
      <c r="AB374" s="390"/>
      <c r="AC374" s="390"/>
    </row>
    <row r="375" spans="1:29" s="29" customFormat="1" ht="19.5">
      <c r="A375" s="211"/>
      <c r="B375" s="211"/>
      <c r="C375" s="391"/>
      <c r="D375" s="212"/>
      <c r="E375" s="391"/>
      <c r="F375" s="390"/>
      <c r="G375" s="386"/>
      <c r="H375" s="386"/>
      <c r="I375" s="386"/>
      <c r="J375" s="386">
        <f t="shared" si="1"/>
        <v>0</v>
      </c>
      <c r="K375" s="387"/>
      <c r="L375" s="399"/>
      <c r="M375" s="390"/>
      <c r="N375" s="395"/>
      <c r="O375" s="390"/>
      <c r="P375" s="390"/>
      <c r="Q375" s="390"/>
      <c r="R375" s="390"/>
      <c r="S375" s="390"/>
      <c r="T375" s="390"/>
      <c r="U375" s="390"/>
      <c r="V375" s="390"/>
      <c r="W375" s="390"/>
      <c r="X375" s="390"/>
      <c r="Y375" s="390"/>
      <c r="Z375" s="390"/>
      <c r="AA375" s="390"/>
      <c r="AB375" s="390"/>
      <c r="AC375" s="390"/>
    </row>
    <row r="376" spans="1:29" s="29" customFormat="1" ht="19.5">
      <c r="A376" s="211"/>
      <c r="B376" s="211"/>
      <c r="C376" s="391"/>
      <c r="D376" s="212"/>
      <c r="E376" s="391"/>
      <c r="F376" s="390"/>
      <c r="G376" s="386"/>
      <c r="H376" s="386"/>
      <c r="I376" s="386"/>
      <c r="J376" s="386">
        <f t="shared" si="1"/>
        <v>0</v>
      </c>
      <c r="K376" s="387"/>
      <c r="L376" s="399"/>
      <c r="M376" s="390"/>
      <c r="N376" s="395"/>
      <c r="O376" s="390"/>
      <c r="P376" s="390"/>
      <c r="Q376" s="390"/>
      <c r="R376" s="390"/>
      <c r="S376" s="390"/>
      <c r="T376" s="390"/>
      <c r="U376" s="390"/>
      <c r="V376" s="390"/>
      <c r="W376" s="390"/>
      <c r="X376" s="390"/>
      <c r="Y376" s="390"/>
      <c r="Z376" s="390"/>
      <c r="AA376" s="390"/>
      <c r="AB376" s="390"/>
      <c r="AC376" s="390"/>
    </row>
    <row r="377" spans="1:29" s="29" customFormat="1" ht="19.5">
      <c r="A377" s="211"/>
      <c r="B377" s="211"/>
      <c r="C377" s="391"/>
      <c r="D377" s="212"/>
      <c r="E377" s="391"/>
      <c r="F377" s="390"/>
      <c r="G377" s="386"/>
      <c r="H377" s="386"/>
      <c r="I377" s="386"/>
      <c r="J377" s="386">
        <f t="shared" si="1"/>
        <v>0</v>
      </c>
      <c r="K377" s="387"/>
      <c r="L377" s="399"/>
      <c r="M377" s="390"/>
      <c r="N377" s="395"/>
      <c r="O377" s="390"/>
      <c r="P377" s="390"/>
      <c r="Q377" s="390"/>
      <c r="R377" s="390"/>
      <c r="S377" s="390"/>
      <c r="T377" s="390"/>
      <c r="U377" s="390"/>
      <c r="V377" s="390"/>
      <c r="W377" s="390"/>
      <c r="X377" s="390"/>
      <c r="Y377" s="390"/>
      <c r="Z377" s="390"/>
      <c r="AA377" s="390"/>
      <c r="AB377" s="390"/>
      <c r="AC377" s="390"/>
    </row>
    <row r="378" spans="1:29" s="29" customFormat="1" ht="19.5">
      <c r="A378" s="211"/>
      <c r="B378" s="211"/>
      <c r="C378" s="391"/>
      <c r="D378" s="212"/>
      <c r="E378" s="391"/>
      <c r="F378" s="390"/>
      <c r="G378" s="386"/>
      <c r="H378" s="386"/>
      <c r="I378" s="386"/>
      <c r="J378" s="386">
        <f t="shared" si="1"/>
        <v>0</v>
      </c>
      <c r="K378" s="387"/>
      <c r="L378" s="399"/>
      <c r="M378" s="390"/>
      <c r="N378" s="395"/>
      <c r="O378" s="390"/>
      <c r="P378" s="390"/>
      <c r="Q378" s="390"/>
      <c r="R378" s="390"/>
      <c r="S378" s="390"/>
      <c r="T378" s="390"/>
      <c r="U378" s="390"/>
      <c r="V378" s="390"/>
      <c r="W378" s="390"/>
      <c r="X378" s="390"/>
      <c r="Y378" s="390"/>
      <c r="Z378" s="390"/>
      <c r="AA378" s="390"/>
      <c r="AB378" s="390"/>
      <c r="AC378" s="390"/>
    </row>
    <row r="379" spans="1:29" s="29" customFormat="1" ht="19.5">
      <c r="A379" s="211"/>
      <c r="B379" s="211"/>
      <c r="C379" s="391"/>
      <c r="D379" s="212"/>
      <c r="E379" s="391"/>
      <c r="F379" s="390"/>
      <c r="G379" s="386"/>
      <c r="H379" s="386"/>
      <c r="I379" s="386"/>
      <c r="J379" s="386">
        <f t="shared" si="1"/>
        <v>0</v>
      </c>
      <c r="K379" s="387"/>
      <c r="L379" s="399"/>
      <c r="M379" s="390"/>
      <c r="N379" s="395"/>
      <c r="O379" s="390"/>
      <c r="P379" s="390"/>
      <c r="Q379" s="390"/>
      <c r="R379" s="390"/>
      <c r="S379" s="390"/>
      <c r="T379" s="390"/>
      <c r="U379" s="390"/>
      <c r="V379" s="390"/>
      <c r="W379" s="390"/>
      <c r="X379" s="390"/>
      <c r="Y379" s="390"/>
      <c r="Z379" s="390"/>
      <c r="AA379" s="390"/>
      <c r="AB379" s="390"/>
      <c r="AC379" s="390"/>
    </row>
    <row r="380" spans="1:29" s="29" customFormat="1" ht="19.5">
      <c r="A380" s="211"/>
      <c r="B380" s="211"/>
      <c r="C380" s="391"/>
      <c r="D380" s="212"/>
      <c r="E380" s="391"/>
      <c r="F380" s="390"/>
      <c r="G380" s="386"/>
      <c r="H380" s="386"/>
      <c r="I380" s="386"/>
      <c r="J380" s="386">
        <f t="shared" si="1"/>
        <v>0</v>
      </c>
      <c r="K380" s="387"/>
      <c r="L380" s="399"/>
      <c r="M380" s="390"/>
      <c r="N380" s="395"/>
      <c r="O380" s="390"/>
      <c r="P380" s="390"/>
      <c r="Q380" s="390"/>
      <c r="R380" s="390"/>
      <c r="S380" s="390"/>
      <c r="T380" s="390"/>
      <c r="U380" s="390"/>
      <c r="V380" s="390"/>
      <c r="W380" s="390"/>
      <c r="X380" s="390"/>
      <c r="Y380" s="390"/>
      <c r="Z380" s="390"/>
      <c r="AA380" s="390"/>
      <c r="AB380" s="390"/>
      <c r="AC380" s="390"/>
    </row>
    <row r="381" spans="1:29" s="29" customFormat="1" ht="19.5">
      <c r="A381" s="211"/>
      <c r="B381" s="211"/>
      <c r="C381" s="391"/>
      <c r="D381" s="212"/>
      <c r="E381" s="391"/>
      <c r="F381" s="390"/>
      <c r="G381" s="386"/>
      <c r="H381" s="386"/>
      <c r="I381" s="386"/>
      <c r="J381" s="386">
        <f t="shared" si="1"/>
        <v>0</v>
      </c>
      <c r="K381" s="387"/>
      <c r="L381" s="399"/>
      <c r="M381" s="390"/>
      <c r="N381" s="395"/>
      <c r="O381" s="390"/>
      <c r="P381" s="390"/>
      <c r="Q381" s="390"/>
      <c r="R381" s="390"/>
      <c r="S381" s="390"/>
      <c r="T381" s="390"/>
      <c r="U381" s="390"/>
      <c r="V381" s="390"/>
      <c r="W381" s="390"/>
      <c r="X381" s="390"/>
      <c r="Y381" s="390"/>
      <c r="Z381" s="390"/>
      <c r="AA381" s="390"/>
      <c r="AB381" s="390"/>
      <c r="AC381" s="390"/>
    </row>
    <row r="382" spans="1:29" s="29" customFormat="1" ht="19.5">
      <c r="A382" s="211"/>
      <c r="B382" s="211"/>
      <c r="C382" s="391"/>
      <c r="D382" s="212"/>
      <c r="E382" s="391"/>
      <c r="F382" s="390"/>
      <c r="G382" s="386"/>
      <c r="H382" s="386"/>
      <c r="I382" s="386"/>
      <c r="J382" s="386">
        <f t="shared" si="1"/>
        <v>0</v>
      </c>
      <c r="K382" s="387"/>
      <c r="L382" s="399"/>
      <c r="M382" s="390"/>
      <c r="N382" s="395"/>
      <c r="O382" s="390"/>
      <c r="P382" s="390"/>
      <c r="Q382" s="390"/>
      <c r="R382" s="390"/>
      <c r="S382" s="390"/>
      <c r="T382" s="390"/>
      <c r="U382" s="390"/>
      <c r="V382" s="390"/>
      <c r="W382" s="390"/>
      <c r="X382" s="390"/>
      <c r="Y382" s="390"/>
      <c r="Z382" s="390"/>
      <c r="AA382" s="390"/>
      <c r="AB382" s="390"/>
      <c r="AC382" s="390"/>
    </row>
    <row r="383" spans="1:29" s="29" customFormat="1" ht="19.5">
      <c r="A383" s="211"/>
      <c r="B383" s="211"/>
      <c r="C383" s="391"/>
      <c r="D383" s="212"/>
      <c r="E383" s="391"/>
      <c r="F383" s="390"/>
      <c r="G383" s="386"/>
      <c r="H383" s="386"/>
      <c r="I383" s="386"/>
      <c r="J383" s="386">
        <f t="shared" si="1"/>
        <v>0</v>
      </c>
      <c r="K383" s="387"/>
      <c r="L383" s="399"/>
      <c r="M383" s="390"/>
      <c r="N383" s="395"/>
      <c r="O383" s="390"/>
      <c r="P383" s="390"/>
      <c r="Q383" s="390"/>
      <c r="R383" s="390"/>
      <c r="S383" s="390"/>
      <c r="T383" s="390"/>
      <c r="U383" s="390"/>
      <c r="V383" s="390"/>
      <c r="W383" s="390"/>
      <c r="X383" s="390"/>
      <c r="Y383" s="390"/>
      <c r="Z383" s="390"/>
      <c r="AA383" s="390"/>
      <c r="AB383" s="390"/>
      <c r="AC383" s="390"/>
    </row>
    <row r="384" spans="1:29" s="29" customFormat="1" ht="19.5">
      <c r="A384" s="211"/>
      <c r="B384" s="211"/>
      <c r="C384" s="391"/>
      <c r="D384" s="212"/>
      <c r="E384" s="391"/>
      <c r="F384" s="390"/>
      <c r="G384" s="386"/>
      <c r="H384" s="386"/>
      <c r="I384" s="386"/>
      <c r="J384" s="386">
        <f t="shared" si="1"/>
        <v>0</v>
      </c>
      <c r="K384" s="387"/>
      <c r="L384" s="399"/>
      <c r="M384" s="390"/>
      <c r="N384" s="395"/>
      <c r="O384" s="390"/>
      <c r="P384" s="390"/>
      <c r="Q384" s="390"/>
      <c r="R384" s="390"/>
      <c r="S384" s="390"/>
      <c r="T384" s="390"/>
      <c r="U384" s="390"/>
      <c r="V384" s="390"/>
      <c r="W384" s="390"/>
      <c r="X384" s="390"/>
      <c r="Y384" s="390"/>
      <c r="Z384" s="390"/>
      <c r="AA384" s="390"/>
      <c r="AB384" s="390"/>
      <c r="AC384" s="390"/>
    </row>
    <row r="385" spans="1:29" s="29" customFormat="1" ht="19.5">
      <c r="A385" s="211"/>
      <c r="B385" s="211"/>
      <c r="C385" s="391"/>
      <c r="D385" s="212"/>
      <c r="E385" s="391"/>
      <c r="F385" s="390"/>
      <c r="G385" s="386"/>
      <c r="H385" s="386"/>
      <c r="I385" s="386"/>
      <c r="J385" s="386">
        <f t="shared" si="1"/>
        <v>0</v>
      </c>
      <c r="K385" s="387"/>
      <c r="L385" s="399"/>
      <c r="M385" s="390"/>
      <c r="N385" s="395"/>
      <c r="O385" s="390"/>
      <c r="P385" s="390"/>
      <c r="Q385" s="390"/>
      <c r="R385" s="390"/>
      <c r="S385" s="390"/>
      <c r="T385" s="390"/>
      <c r="U385" s="390"/>
      <c r="V385" s="390"/>
      <c r="W385" s="390"/>
      <c r="X385" s="390"/>
      <c r="Y385" s="390"/>
      <c r="Z385" s="390"/>
      <c r="AA385" s="390"/>
      <c r="AB385" s="390"/>
      <c r="AC385" s="390"/>
    </row>
    <row r="386" spans="1:29" s="29" customFormat="1" ht="19.5">
      <c r="A386" s="211"/>
      <c r="B386" s="211"/>
      <c r="C386" s="391"/>
      <c r="D386" s="212"/>
      <c r="E386" s="391"/>
      <c r="F386" s="390"/>
      <c r="G386" s="386"/>
      <c r="H386" s="386"/>
      <c r="I386" s="386"/>
      <c r="J386" s="386">
        <f t="shared" si="1"/>
        <v>0</v>
      </c>
      <c r="K386" s="387"/>
      <c r="L386" s="399"/>
      <c r="M386" s="390"/>
      <c r="N386" s="395"/>
      <c r="O386" s="390"/>
      <c r="P386" s="390"/>
      <c r="Q386" s="390"/>
      <c r="R386" s="390"/>
      <c r="S386" s="390"/>
      <c r="T386" s="390"/>
      <c r="U386" s="390"/>
      <c r="V386" s="390"/>
      <c r="W386" s="390"/>
      <c r="X386" s="390"/>
      <c r="Y386" s="390"/>
      <c r="Z386" s="390"/>
      <c r="AA386" s="390"/>
      <c r="AB386" s="390"/>
      <c r="AC386" s="390"/>
    </row>
    <row r="387" spans="1:29" s="29" customFormat="1" ht="19.5">
      <c r="A387" s="211"/>
      <c r="B387" s="211"/>
      <c r="C387" s="391"/>
      <c r="D387" s="212"/>
      <c r="E387" s="391"/>
      <c r="F387" s="390"/>
      <c r="G387" s="386"/>
      <c r="H387" s="386"/>
      <c r="I387" s="386"/>
      <c r="J387" s="386">
        <f t="shared" si="1"/>
        <v>0</v>
      </c>
      <c r="K387" s="387"/>
      <c r="L387" s="399"/>
      <c r="M387" s="390"/>
      <c r="N387" s="395"/>
      <c r="O387" s="390"/>
      <c r="P387" s="390"/>
      <c r="Q387" s="390"/>
      <c r="R387" s="390"/>
      <c r="S387" s="390"/>
      <c r="T387" s="390"/>
      <c r="U387" s="390"/>
      <c r="V387" s="390"/>
      <c r="W387" s="390"/>
      <c r="X387" s="390"/>
      <c r="Y387" s="390"/>
      <c r="Z387" s="390"/>
      <c r="AA387" s="390"/>
      <c r="AB387" s="390"/>
      <c r="AC387" s="390"/>
    </row>
    <row r="388" spans="1:29" s="29" customFormat="1" ht="19.5">
      <c r="A388" s="211"/>
      <c r="B388" s="211"/>
      <c r="C388" s="391"/>
      <c r="D388" s="212"/>
      <c r="E388" s="391"/>
      <c r="F388" s="390"/>
      <c r="G388" s="386"/>
      <c r="H388" s="386"/>
      <c r="I388" s="386"/>
      <c r="J388" s="386">
        <f t="shared" si="1"/>
        <v>0</v>
      </c>
      <c r="K388" s="387"/>
      <c r="L388" s="399"/>
      <c r="M388" s="390"/>
      <c r="N388" s="395"/>
      <c r="O388" s="390"/>
      <c r="P388" s="390"/>
      <c r="Q388" s="390"/>
      <c r="R388" s="390"/>
      <c r="S388" s="390"/>
      <c r="T388" s="390"/>
      <c r="U388" s="390"/>
      <c r="V388" s="390"/>
      <c r="W388" s="390"/>
      <c r="X388" s="390"/>
      <c r="Y388" s="390"/>
      <c r="Z388" s="390"/>
      <c r="AA388" s="390"/>
      <c r="AB388" s="390"/>
      <c r="AC388" s="390"/>
    </row>
    <row r="389" spans="1:29" s="29" customFormat="1" ht="19.5">
      <c r="A389" s="211"/>
      <c r="B389" s="211"/>
      <c r="C389" s="391"/>
      <c r="D389" s="212"/>
      <c r="E389" s="391"/>
      <c r="F389" s="390"/>
      <c r="G389" s="386"/>
      <c r="H389" s="386"/>
      <c r="I389" s="386"/>
      <c r="J389" s="386">
        <f t="shared" si="1"/>
        <v>0</v>
      </c>
      <c r="K389" s="387"/>
      <c r="L389" s="399"/>
      <c r="M389" s="390"/>
      <c r="N389" s="395"/>
      <c r="O389" s="390"/>
      <c r="P389" s="390"/>
      <c r="Q389" s="390"/>
      <c r="R389" s="390"/>
      <c r="S389" s="390"/>
      <c r="T389" s="390"/>
      <c r="U389" s="390"/>
      <c r="V389" s="390"/>
      <c r="W389" s="390"/>
      <c r="X389" s="390"/>
      <c r="Y389" s="390"/>
      <c r="Z389" s="390"/>
      <c r="AA389" s="390"/>
      <c r="AB389" s="390"/>
      <c r="AC389" s="390"/>
    </row>
    <row r="390" spans="1:29" s="29" customFormat="1" ht="19.5">
      <c r="A390" s="211"/>
      <c r="B390" s="211"/>
      <c r="C390" s="391"/>
      <c r="D390" s="212"/>
      <c r="E390" s="391"/>
      <c r="F390" s="390"/>
      <c r="G390" s="386"/>
      <c r="H390" s="386"/>
      <c r="I390" s="386"/>
      <c r="J390" s="386">
        <f t="shared" si="1"/>
        <v>0</v>
      </c>
      <c r="K390" s="387"/>
      <c r="L390" s="399"/>
      <c r="M390" s="390"/>
      <c r="N390" s="395"/>
      <c r="O390" s="390"/>
      <c r="P390" s="390"/>
      <c r="Q390" s="390"/>
      <c r="R390" s="390"/>
      <c r="S390" s="390"/>
      <c r="T390" s="390"/>
      <c r="U390" s="390"/>
      <c r="V390" s="390"/>
      <c r="W390" s="390"/>
      <c r="X390" s="390"/>
      <c r="Y390" s="390"/>
      <c r="Z390" s="390"/>
      <c r="AA390" s="390"/>
      <c r="AB390" s="390"/>
      <c r="AC390" s="390"/>
    </row>
    <row r="391" spans="1:29" s="29" customFormat="1" ht="19.5">
      <c r="A391" s="211"/>
      <c r="B391" s="211"/>
      <c r="C391" s="391"/>
      <c r="D391" s="212"/>
      <c r="E391" s="391"/>
      <c r="F391" s="390"/>
      <c r="G391" s="386"/>
      <c r="H391" s="386"/>
      <c r="I391" s="386"/>
      <c r="J391" s="386">
        <f t="shared" si="1"/>
        <v>0</v>
      </c>
      <c r="K391" s="387"/>
      <c r="L391" s="399"/>
      <c r="M391" s="390"/>
      <c r="N391" s="395"/>
      <c r="O391" s="390"/>
      <c r="P391" s="390"/>
      <c r="Q391" s="390"/>
      <c r="R391" s="390"/>
      <c r="S391" s="390"/>
      <c r="T391" s="390"/>
      <c r="U391" s="390"/>
      <c r="V391" s="390"/>
      <c r="W391" s="390"/>
      <c r="X391" s="390"/>
      <c r="Y391" s="390"/>
      <c r="Z391" s="390"/>
      <c r="AA391" s="390"/>
      <c r="AB391" s="390"/>
      <c r="AC391" s="390"/>
    </row>
    <row r="392" spans="1:29" s="29" customFormat="1" ht="19.5">
      <c r="A392" s="211"/>
      <c r="B392" s="211"/>
      <c r="C392" s="391"/>
      <c r="D392" s="212"/>
      <c r="E392" s="391"/>
      <c r="F392" s="390"/>
      <c r="G392" s="386"/>
      <c r="H392" s="386"/>
      <c r="I392" s="386"/>
      <c r="J392" s="386">
        <f t="shared" si="1"/>
        <v>0</v>
      </c>
      <c r="K392" s="387"/>
      <c r="L392" s="399"/>
      <c r="M392" s="390"/>
      <c r="N392" s="395"/>
      <c r="O392" s="390"/>
      <c r="P392" s="390"/>
      <c r="Q392" s="390"/>
      <c r="R392" s="390"/>
      <c r="S392" s="390"/>
      <c r="T392" s="390"/>
      <c r="U392" s="390"/>
      <c r="V392" s="390"/>
      <c r="W392" s="390"/>
      <c r="X392" s="390"/>
      <c r="Y392" s="390"/>
      <c r="Z392" s="390"/>
      <c r="AA392" s="390"/>
      <c r="AB392" s="390"/>
      <c r="AC392" s="390"/>
    </row>
    <row r="393" spans="1:29" s="29" customFormat="1" ht="19.5">
      <c r="A393" s="211"/>
      <c r="B393" s="211"/>
      <c r="C393" s="391"/>
      <c r="D393" s="212"/>
      <c r="E393" s="391"/>
      <c r="F393" s="390"/>
      <c r="G393" s="386"/>
      <c r="H393" s="386"/>
      <c r="I393" s="386"/>
      <c r="J393" s="386">
        <f t="shared" si="1"/>
        <v>0</v>
      </c>
      <c r="K393" s="387"/>
      <c r="L393" s="399"/>
      <c r="M393" s="390"/>
      <c r="N393" s="395"/>
      <c r="O393" s="390"/>
      <c r="P393" s="390"/>
      <c r="Q393" s="390"/>
      <c r="R393" s="390"/>
      <c r="S393" s="390"/>
      <c r="T393" s="390"/>
      <c r="U393" s="390"/>
      <c r="V393" s="390"/>
      <c r="W393" s="390"/>
      <c r="X393" s="390"/>
      <c r="Y393" s="390"/>
      <c r="Z393" s="390"/>
      <c r="AA393" s="390"/>
      <c r="AB393" s="390"/>
      <c r="AC393" s="390"/>
    </row>
    <row r="394" spans="1:29" s="29" customFormat="1" ht="19.5">
      <c r="A394" s="211"/>
      <c r="B394" s="211"/>
      <c r="C394" s="391"/>
      <c r="D394" s="212"/>
      <c r="E394" s="391"/>
      <c r="F394" s="390"/>
      <c r="G394" s="386"/>
      <c r="H394" s="386"/>
      <c r="I394" s="386"/>
      <c r="J394" s="386">
        <f t="shared" si="1"/>
        <v>0</v>
      </c>
      <c r="K394" s="387"/>
      <c r="L394" s="399"/>
      <c r="M394" s="390"/>
      <c r="N394" s="395"/>
      <c r="O394" s="390"/>
      <c r="P394" s="390"/>
      <c r="Q394" s="390"/>
      <c r="R394" s="390"/>
      <c r="S394" s="390"/>
      <c r="T394" s="390"/>
      <c r="U394" s="390"/>
      <c r="V394" s="390"/>
      <c r="W394" s="390"/>
      <c r="X394" s="390"/>
      <c r="Y394" s="390"/>
      <c r="Z394" s="390"/>
      <c r="AA394" s="390"/>
      <c r="AB394" s="390"/>
      <c r="AC394" s="390"/>
    </row>
    <row r="395" spans="1:29" s="29" customFormat="1" ht="19.5">
      <c r="A395" s="211"/>
      <c r="B395" s="211"/>
      <c r="C395" s="391"/>
      <c r="D395" s="212"/>
      <c r="E395" s="391"/>
      <c r="F395" s="390"/>
      <c r="G395" s="386"/>
      <c r="H395" s="386"/>
      <c r="I395" s="386"/>
      <c r="J395" s="386">
        <f t="shared" si="1"/>
        <v>0</v>
      </c>
      <c r="K395" s="387"/>
      <c r="L395" s="399"/>
      <c r="M395" s="390"/>
      <c r="N395" s="395"/>
      <c r="O395" s="390"/>
      <c r="P395" s="390"/>
      <c r="Q395" s="390"/>
      <c r="R395" s="390"/>
      <c r="S395" s="390"/>
      <c r="T395" s="390"/>
      <c r="U395" s="390"/>
      <c r="V395" s="390"/>
      <c r="W395" s="390"/>
      <c r="X395" s="390"/>
      <c r="Y395" s="390"/>
      <c r="Z395" s="390"/>
      <c r="AA395" s="390"/>
      <c r="AB395" s="390"/>
      <c r="AC395" s="390"/>
    </row>
    <row r="396" spans="1:29" s="29" customFormat="1" ht="19.5">
      <c r="A396" s="211"/>
      <c r="B396" s="211"/>
      <c r="C396" s="391"/>
      <c r="D396" s="212"/>
      <c r="E396" s="391"/>
      <c r="F396" s="390"/>
      <c r="G396" s="386"/>
      <c r="H396" s="386"/>
      <c r="I396" s="386"/>
      <c r="J396" s="386">
        <f t="shared" si="1"/>
        <v>0</v>
      </c>
      <c r="K396" s="387"/>
      <c r="L396" s="399"/>
      <c r="M396" s="390"/>
      <c r="N396" s="395"/>
      <c r="O396" s="390"/>
      <c r="P396" s="390"/>
      <c r="Q396" s="390"/>
      <c r="R396" s="390"/>
      <c r="S396" s="390"/>
      <c r="T396" s="390"/>
      <c r="U396" s="390"/>
      <c r="V396" s="390"/>
      <c r="W396" s="390"/>
      <c r="X396" s="390"/>
      <c r="Y396" s="390"/>
      <c r="Z396" s="390"/>
      <c r="AA396" s="390"/>
      <c r="AB396" s="390"/>
      <c r="AC396" s="390"/>
    </row>
    <row r="397" spans="1:29" s="29" customFormat="1" ht="19.5">
      <c r="A397" s="211"/>
      <c r="B397" s="211"/>
      <c r="C397" s="391"/>
      <c r="D397" s="212"/>
      <c r="E397" s="391"/>
      <c r="F397" s="390"/>
      <c r="G397" s="386"/>
      <c r="H397" s="386"/>
      <c r="I397" s="386"/>
      <c r="J397" s="386">
        <f t="shared" si="1"/>
        <v>0</v>
      </c>
      <c r="K397" s="387"/>
      <c r="L397" s="399"/>
      <c r="M397" s="390"/>
      <c r="N397" s="395"/>
      <c r="O397" s="390"/>
      <c r="P397" s="390"/>
      <c r="Q397" s="390"/>
      <c r="R397" s="390"/>
      <c r="S397" s="390"/>
      <c r="T397" s="390"/>
      <c r="U397" s="390"/>
      <c r="V397" s="390"/>
      <c r="W397" s="390"/>
      <c r="X397" s="390"/>
      <c r="Y397" s="390"/>
      <c r="Z397" s="390"/>
      <c r="AA397" s="390"/>
      <c r="AB397" s="390"/>
      <c r="AC397" s="390"/>
    </row>
    <row r="398" spans="1:29" s="29" customFormat="1" ht="19.5">
      <c r="A398" s="211"/>
      <c r="B398" s="211"/>
      <c r="C398" s="391"/>
      <c r="D398" s="212"/>
      <c r="E398" s="391"/>
      <c r="F398" s="390"/>
      <c r="G398" s="386"/>
      <c r="H398" s="386"/>
      <c r="I398" s="386"/>
      <c r="J398" s="386">
        <f t="shared" si="1"/>
        <v>0</v>
      </c>
      <c r="K398" s="387"/>
      <c r="L398" s="399"/>
      <c r="M398" s="390"/>
      <c r="N398" s="395"/>
      <c r="O398" s="390"/>
      <c r="P398" s="390"/>
      <c r="Q398" s="390"/>
      <c r="R398" s="390"/>
      <c r="S398" s="390"/>
      <c r="T398" s="390"/>
      <c r="U398" s="390"/>
      <c r="V398" s="390"/>
      <c r="W398" s="390"/>
      <c r="X398" s="390"/>
      <c r="Y398" s="390"/>
      <c r="Z398" s="390"/>
      <c r="AA398" s="390"/>
      <c r="AB398" s="390"/>
      <c r="AC398" s="390"/>
    </row>
    <row r="399" spans="1:29" s="29" customFormat="1" ht="19.5">
      <c r="A399" s="211"/>
      <c r="B399" s="211"/>
      <c r="C399" s="391"/>
      <c r="D399" s="212"/>
      <c r="E399" s="391"/>
      <c r="F399" s="390"/>
      <c r="G399" s="386"/>
      <c r="H399" s="386"/>
      <c r="I399" s="386"/>
      <c r="J399" s="386">
        <f t="shared" si="1"/>
        <v>0</v>
      </c>
      <c r="K399" s="387"/>
      <c r="L399" s="399"/>
      <c r="M399" s="390"/>
      <c r="N399" s="395"/>
      <c r="O399" s="390"/>
      <c r="P399" s="390"/>
      <c r="Q399" s="390"/>
      <c r="R399" s="390"/>
      <c r="S399" s="390"/>
      <c r="T399" s="390"/>
      <c r="U399" s="390"/>
      <c r="V399" s="390"/>
      <c r="W399" s="390"/>
      <c r="X399" s="390"/>
      <c r="Y399" s="390"/>
      <c r="Z399" s="390"/>
      <c r="AA399" s="390"/>
      <c r="AB399" s="390"/>
      <c r="AC399" s="390"/>
    </row>
    <row r="400" spans="1:29" s="29" customFormat="1" ht="19.5">
      <c r="A400" s="211"/>
      <c r="B400" s="211"/>
      <c r="C400" s="391"/>
      <c r="D400" s="212"/>
      <c r="E400" s="391"/>
      <c r="F400" s="390"/>
      <c r="G400" s="386"/>
      <c r="H400" s="386"/>
      <c r="I400" s="386"/>
      <c r="J400" s="386">
        <f t="shared" si="1"/>
        <v>0</v>
      </c>
      <c r="K400" s="387"/>
      <c r="L400" s="399"/>
      <c r="M400" s="390"/>
      <c r="N400" s="395"/>
      <c r="O400" s="390"/>
      <c r="P400" s="390"/>
      <c r="Q400" s="390"/>
      <c r="R400" s="390"/>
      <c r="S400" s="390"/>
      <c r="T400" s="390"/>
      <c r="U400" s="390"/>
      <c r="V400" s="390"/>
      <c r="W400" s="390"/>
      <c r="X400" s="390"/>
      <c r="Y400" s="390"/>
      <c r="Z400" s="390"/>
      <c r="AA400" s="390"/>
      <c r="AB400" s="390"/>
      <c r="AC400" s="390"/>
    </row>
    <row r="401" spans="1:29" s="29" customFormat="1" ht="19.5">
      <c r="A401" s="211"/>
      <c r="B401" s="211"/>
      <c r="C401" s="391"/>
      <c r="D401" s="212"/>
      <c r="E401" s="391"/>
      <c r="F401" s="390"/>
      <c r="G401" s="386"/>
      <c r="H401" s="386"/>
      <c r="I401" s="386"/>
      <c r="J401" s="386">
        <f t="shared" si="1"/>
        <v>0</v>
      </c>
      <c r="K401" s="387"/>
      <c r="L401" s="399"/>
      <c r="M401" s="390"/>
      <c r="N401" s="395"/>
      <c r="O401" s="390"/>
      <c r="P401" s="390"/>
      <c r="Q401" s="390"/>
      <c r="R401" s="390"/>
      <c r="S401" s="390"/>
      <c r="T401" s="390"/>
      <c r="U401" s="390"/>
      <c r="V401" s="390"/>
      <c r="W401" s="390"/>
      <c r="X401" s="390"/>
      <c r="Y401" s="390"/>
      <c r="Z401" s="390"/>
      <c r="AA401" s="390"/>
      <c r="AB401" s="390"/>
      <c r="AC401" s="390"/>
    </row>
    <row r="402" spans="1:29" s="29" customFormat="1" ht="19.5">
      <c r="A402" s="211"/>
      <c r="B402" s="211"/>
      <c r="C402" s="391"/>
      <c r="D402" s="212"/>
      <c r="E402" s="391"/>
      <c r="F402" s="390"/>
      <c r="G402" s="386"/>
      <c r="H402" s="386"/>
      <c r="I402" s="386"/>
      <c r="J402" s="386">
        <f t="shared" si="1"/>
        <v>0</v>
      </c>
      <c r="K402" s="387"/>
      <c r="L402" s="399"/>
      <c r="M402" s="390"/>
      <c r="N402" s="395"/>
      <c r="O402" s="390"/>
      <c r="P402" s="390"/>
      <c r="Q402" s="390"/>
      <c r="R402" s="390"/>
      <c r="S402" s="390"/>
      <c r="T402" s="390"/>
      <c r="U402" s="390"/>
      <c r="V402" s="390"/>
      <c r="W402" s="390"/>
      <c r="X402" s="390"/>
      <c r="Y402" s="390"/>
      <c r="Z402" s="390"/>
      <c r="AA402" s="390"/>
      <c r="AB402" s="390"/>
      <c r="AC402" s="390"/>
    </row>
    <row r="403" spans="1:29" s="29" customFormat="1" ht="19.5">
      <c r="A403" s="211"/>
      <c r="B403" s="211"/>
      <c r="C403" s="391"/>
      <c r="D403" s="212"/>
      <c r="E403" s="391"/>
      <c r="F403" s="390"/>
      <c r="G403" s="386"/>
      <c r="H403" s="386"/>
      <c r="I403" s="386"/>
      <c r="J403" s="386">
        <f t="shared" si="1"/>
        <v>0</v>
      </c>
      <c r="K403" s="387"/>
      <c r="L403" s="399"/>
      <c r="M403" s="390"/>
      <c r="N403" s="395"/>
      <c r="O403" s="390"/>
      <c r="P403" s="390"/>
      <c r="Q403" s="390"/>
      <c r="R403" s="390"/>
      <c r="S403" s="390"/>
      <c r="T403" s="390"/>
      <c r="U403" s="390"/>
      <c r="V403" s="390"/>
      <c r="W403" s="390"/>
      <c r="X403" s="390"/>
      <c r="Y403" s="390"/>
      <c r="Z403" s="390"/>
      <c r="AA403" s="390"/>
      <c r="AB403" s="390"/>
      <c r="AC403" s="390"/>
    </row>
    <row r="404" spans="1:29" s="29" customFormat="1" ht="19.5">
      <c r="A404" s="211"/>
      <c r="B404" s="211"/>
      <c r="C404" s="391"/>
      <c r="D404" s="212"/>
      <c r="E404" s="391"/>
      <c r="F404" s="390"/>
      <c r="G404" s="386"/>
      <c r="H404" s="386"/>
      <c r="I404" s="386"/>
      <c r="J404" s="386">
        <f t="shared" si="1"/>
        <v>0</v>
      </c>
      <c r="K404" s="387"/>
      <c r="L404" s="399"/>
      <c r="M404" s="390"/>
      <c r="N404" s="395"/>
      <c r="O404" s="390"/>
      <c r="P404" s="390"/>
      <c r="Q404" s="390"/>
      <c r="R404" s="390"/>
      <c r="S404" s="390"/>
      <c r="T404" s="390"/>
      <c r="U404" s="390"/>
      <c r="V404" s="390"/>
      <c r="W404" s="390"/>
      <c r="X404" s="390"/>
      <c r="Y404" s="390"/>
      <c r="Z404" s="390"/>
      <c r="AA404" s="390"/>
      <c r="AB404" s="390"/>
      <c r="AC404" s="390"/>
    </row>
    <row r="405" spans="1:29" s="29" customFormat="1" ht="19.5">
      <c r="A405" s="211"/>
      <c r="B405" s="211"/>
      <c r="C405" s="391"/>
      <c r="D405" s="212"/>
      <c r="E405" s="391"/>
      <c r="F405" s="390"/>
      <c r="G405" s="386"/>
      <c r="H405" s="386"/>
      <c r="I405" s="386"/>
      <c r="J405" s="386">
        <f t="shared" si="1"/>
        <v>0</v>
      </c>
      <c r="K405" s="387"/>
      <c r="L405" s="399"/>
      <c r="M405" s="390"/>
      <c r="N405" s="395"/>
      <c r="O405" s="390"/>
      <c r="P405" s="390"/>
      <c r="Q405" s="390"/>
      <c r="R405" s="390"/>
      <c r="S405" s="390"/>
      <c r="T405" s="390"/>
      <c r="U405" s="390"/>
      <c r="V405" s="390"/>
      <c r="W405" s="390"/>
      <c r="X405" s="390"/>
      <c r="Y405" s="390"/>
      <c r="Z405" s="390"/>
      <c r="AA405" s="390"/>
      <c r="AB405" s="390"/>
      <c r="AC405" s="390"/>
    </row>
    <row r="406" spans="1:29" s="29" customFormat="1" ht="19.5">
      <c r="A406" s="211"/>
      <c r="B406" s="211"/>
      <c r="C406" s="391"/>
      <c r="D406" s="212"/>
      <c r="E406" s="391"/>
      <c r="F406" s="390"/>
      <c r="G406" s="386"/>
      <c r="H406" s="386"/>
      <c r="I406" s="386"/>
      <c r="J406" s="386">
        <f t="shared" si="1"/>
        <v>0</v>
      </c>
      <c r="K406" s="387"/>
      <c r="L406" s="399"/>
      <c r="M406" s="390"/>
      <c r="N406" s="395"/>
      <c r="O406" s="390"/>
      <c r="P406" s="390"/>
      <c r="Q406" s="390"/>
      <c r="R406" s="390"/>
      <c r="S406" s="390"/>
      <c r="T406" s="390"/>
      <c r="U406" s="390"/>
      <c r="V406" s="390"/>
      <c r="W406" s="390"/>
      <c r="X406" s="390"/>
      <c r="Y406" s="390"/>
      <c r="Z406" s="390"/>
      <c r="AA406" s="390"/>
      <c r="AB406" s="390"/>
      <c r="AC406" s="390"/>
    </row>
    <row r="407" spans="1:29" s="29" customFormat="1" ht="19.5">
      <c r="A407" s="211"/>
      <c r="B407" s="211"/>
      <c r="C407" s="391"/>
      <c r="D407" s="212"/>
      <c r="E407" s="391"/>
      <c r="F407" s="390"/>
      <c r="G407" s="386"/>
      <c r="H407" s="386"/>
      <c r="I407" s="386"/>
      <c r="J407" s="386">
        <f t="shared" si="1"/>
        <v>0</v>
      </c>
      <c r="K407" s="387"/>
      <c r="L407" s="399"/>
      <c r="M407" s="390"/>
      <c r="N407" s="395"/>
      <c r="O407" s="390"/>
      <c r="P407" s="390"/>
      <c r="Q407" s="390"/>
      <c r="R407" s="390"/>
      <c r="S407" s="390"/>
      <c r="T407" s="390"/>
      <c r="U407" s="390"/>
      <c r="V407" s="390"/>
      <c r="W407" s="390"/>
      <c r="X407" s="390"/>
      <c r="Y407" s="390"/>
      <c r="Z407" s="390"/>
      <c r="AA407" s="390"/>
      <c r="AB407" s="390"/>
      <c r="AC407" s="390"/>
    </row>
    <row r="408" spans="1:29" s="29" customFormat="1" ht="19.5">
      <c r="A408" s="211"/>
      <c r="B408" s="211"/>
      <c r="C408" s="391"/>
      <c r="D408" s="212"/>
      <c r="E408" s="391"/>
      <c r="F408" s="390"/>
      <c r="G408" s="386"/>
      <c r="H408" s="386"/>
      <c r="I408" s="386"/>
      <c r="J408" s="386">
        <f t="shared" si="1"/>
        <v>0</v>
      </c>
      <c r="K408" s="387"/>
      <c r="L408" s="399"/>
      <c r="M408" s="390"/>
      <c r="N408" s="395"/>
      <c r="O408" s="390"/>
      <c r="P408" s="390"/>
      <c r="Q408" s="390"/>
      <c r="R408" s="390"/>
      <c r="S408" s="390"/>
      <c r="T408" s="390"/>
      <c r="U408" s="390"/>
      <c r="V408" s="390"/>
      <c r="W408" s="390"/>
      <c r="X408" s="390"/>
      <c r="Y408" s="390"/>
      <c r="Z408" s="390"/>
      <c r="AA408" s="390"/>
      <c r="AB408" s="390"/>
      <c r="AC408" s="390"/>
    </row>
    <row r="409" spans="1:29" s="29" customFormat="1" ht="19.5">
      <c r="A409" s="211"/>
      <c r="B409" s="211"/>
      <c r="C409" s="391"/>
      <c r="D409" s="212"/>
      <c r="E409" s="391"/>
      <c r="F409" s="390"/>
      <c r="G409" s="386"/>
      <c r="H409" s="386"/>
      <c r="I409" s="386"/>
      <c r="J409" s="386">
        <f t="shared" si="1"/>
        <v>0</v>
      </c>
      <c r="K409" s="387"/>
      <c r="L409" s="399"/>
      <c r="M409" s="390"/>
      <c r="N409" s="395"/>
      <c r="O409" s="390"/>
      <c r="P409" s="390"/>
      <c r="Q409" s="390"/>
      <c r="R409" s="390"/>
      <c r="S409" s="390"/>
      <c r="T409" s="390"/>
      <c r="U409" s="390"/>
      <c r="V409" s="390"/>
      <c r="W409" s="390"/>
      <c r="X409" s="390"/>
      <c r="Y409" s="390"/>
      <c r="Z409" s="390"/>
      <c r="AA409" s="390"/>
      <c r="AB409" s="390"/>
      <c r="AC409" s="390"/>
    </row>
    <row r="410" spans="1:29" s="29" customFormat="1" ht="19.5">
      <c r="A410" s="211"/>
      <c r="B410" s="211"/>
      <c r="C410" s="391"/>
      <c r="D410" s="212"/>
      <c r="E410" s="391"/>
      <c r="F410" s="390"/>
      <c r="G410" s="386"/>
      <c r="H410" s="386"/>
      <c r="I410" s="386"/>
      <c r="J410" s="386">
        <f t="shared" si="1"/>
        <v>0</v>
      </c>
      <c r="K410" s="387"/>
      <c r="L410" s="399"/>
      <c r="M410" s="390"/>
      <c r="N410" s="395"/>
      <c r="O410" s="390"/>
      <c r="P410" s="390"/>
      <c r="Q410" s="390"/>
      <c r="R410" s="390"/>
      <c r="S410" s="390"/>
      <c r="T410" s="390"/>
      <c r="U410" s="390"/>
      <c r="V410" s="390"/>
      <c r="W410" s="390"/>
      <c r="X410" s="390"/>
      <c r="Y410" s="390"/>
      <c r="Z410" s="390"/>
      <c r="AA410" s="390"/>
      <c r="AB410" s="390"/>
      <c r="AC410" s="390"/>
    </row>
    <row r="411" spans="1:29" s="29" customFormat="1" ht="19.5">
      <c r="A411" s="211"/>
      <c r="B411" s="211"/>
      <c r="C411" s="391"/>
      <c r="D411" s="212"/>
      <c r="E411" s="391"/>
      <c r="F411" s="390"/>
      <c r="G411" s="386"/>
      <c r="H411" s="386"/>
      <c r="I411" s="386"/>
      <c r="J411" s="386">
        <f t="shared" si="1"/>
        <v>0</v>
      </c>
      <c r="K411" s="387"/>
      <c r="L411" s="399"/>
      <c r="M411" s="390"/>
      <c r="N411" s="395"/>
      <c r="O411" s="390"/>
      <c r="P411" s="390"/>
      <c r="Q411" s="390"/>
      <c r="R411" s="390"/>
      <c r="S411" s="390"/>
      <c r="T411" s="390"/>
      <c r="U411" s="390"/>
      <c r="V411" s="390"/>
      <c r="W411" s="390"/>
      <c r="X411" s="390"/>
      <c r="Y411" s="390"/>
      <c r="Z411" s="390"/>
      <c r="AA411" s="390"/>
      <c r="AB411" s="390"/>
      <c r="AC411" s="390"/>
    </row>
    <row r="412" spans="1:29" s="29" customFormat="1" ht="19.5">
      <c r="A412" s="211"/>
      <c r="B412" s="211"/>
      <c r="C412" s="391"/>
      <c r="D412" s="212"/>
      <c r="E412" s="391"/>
      <c r="F412" s="390"/>
      <c r="G412" s="386"/>
      <c r="H412" s="386"/>
      <c r="I412" s="386"/>
      <c r="J412" s="386">
        <f t="shared" si="1"/>
        <v>0</v>
      </c>
      <c r="K412" s="387"/>
      <c r="L412" s="399"/>
      <c r="M412" s="390"/>
      <c r="N412" s="395"/>
      <c r="O412" s="390"/>
      <c r="P412" s="390"/>
      <c r="Q412" s="390"/>
      <c r="R412" s="390"/>
      <c r="S412" s="390"/>
      <c r="T412" s="390"/>
      <c r="U412" s="390"/>
      <c r="V412" s="390"/>
      <c r="W412" s="390"/>
      <c r="X412" s="390"/>
      <c r="Y412" s="390"/>
      <c r="Z412" s="390"/>
      <c r="AA412" s="390"/>
      <c r="AB412" s="390"/>
      <c r="AC412" s="390"/>
    </row>
    <row r="413" spans="1:29" s="29" customFormat="1" ht="19.5">
      <c r="A413" s="211"/>
      <c r="B413" s="211"/>
      <c r="C413" s="391"/>
      <c r="D413" s="212"/>
      <c r="E413" s="391"/>
      <c r="F413" s="390"/>
      <c r="G413" s="386"/>
      <c r="H413" s="386"/>
      <c r="I413" s="386"/>
      <c r="J413" s="386">
        <f t="shared" si="1"/>
        <v>0</v>
      </c>
      <c r="K413" s="387"/>
      <c r="L413" s="399"/>
      <c r="M413" s="390"/>
      <c r="N413" s="395"/>
      <c r="O413" s="390"/>
      <c r="P413" s="390"/>
      <c r="Q413" s="390"/>
      <c r="R413" s="390"/>
      <c r="S413" s="390"/>
      <c r="T413" s="390"/>
      <c r="U413" s="390"/>
      <c r="V413" s="390"/>
      <c r="W413" s="390"/>
      <c r="X413" s="390"/>
      <c r="Y413" s="390"/>
      <c r="Z413" s="390"/>
      <c r="AA413" s="390"/>
      <c r="AB413" s="390"/>
      <c r="AC413" s="390"/>
    </row>
    <row r="414" spans="1:29" s="29" customFormat="1" ht="19.5">
      <c r="A414" s="211"/>
      <c r="B414" s="211"/>
      <c r="C414" s="391"/>
      <c r="D414" s="212"/>
      <c r="E414" s="391"/>
      <c r="F414" s="390"/>
      <c r="G414" s="386"/>
      <c r="H414" s="386"/>
      <c r="I414" s="386"/>
      <c r="J414" s="386">
        <f t="shared" si="1"/>
        <v>0</v>
      </c>
      <c r="K414" s="387"/>
      <c r="L414" s="399"/>
      <c r="M414" s="390"/>
      <c r="N414" s="395"/>
      <c r="O414" s="390"/>
      <c r="P414" s="390"/>
      <c r="Q414" s="390"/>
      <c r="R414" s="390"/>
      <c r="S414" s="390"/>
      <c r="T414" s="390"/>
      <c r="U414" s="390"/>
      <c r="V414" s="390"/>
      <c r="W414" s="390"/>
      <c r="X414" s="390"/>
      <c r="Y414" s="390"/>
      <c r="Z414" s="390"/>
      <c r="AA414" s="390"/>
      <c r="AB414" s="390"/>
      <c r="AC414" s="390"/>
    </row>
    <row r="415" spans="1:29" s="29" customFormat="1" ht="19.5">
      <c r="A415" s="211"/>
      <c r="B415" s="211"/>
      <c r="C415" s="391"/>
      <c r="D415" s="212"/>
      <c r="E415" s="391"/>
      <c r="F415" s="390"/>
      <c r="G415" s="386"/>
      <c r="H415" s="386"/>
      <c r="I415" s="386"/>
      <c r="J415" s="386">
        <f t="shared" si="1"/>
        <v>0</v>
      </c>
      <c r="K415" s="387"/>
      <c r="L415" s="399"/>
      <c r="M415" s="390"/>
      <c r="N415" s="395"/>
      <c r="O415" s="390"/>
      <c r="P415" s="390"/>
      <c r="Q415" s="390"/>
      <c r="R415" s="390"/>
      <c r="S415" s="390"/>
      <c r="T415" s="390"/>
      <c r="U415" s="390"/>
      <c r="V415" s="390"/>
      <c r="W415" s="390"/>
      <c r="X415" s="390"/>
      <c r="Y415" s="390"/>
      <c r="Z415" s="390"/>
      <c r="AA415" s="390"/>
      <c r="AB415" s="390"/>
      <c r="AC415" s="390"/>
    </row>
    <row r="416" spans="1:29" s="29" customFormat="1" ht="19.5">
      <c r="A416" s="211"/>
      <c r="B416" s="211"/>
      <c r="C416" s="391"/>
      <c r="D416" s="212"/>
      <c r="E416" s="391"/>
      <c r="F416" s="390"/>
      <c r="G416" s="386"/>
      <c r="H416" s="386"/>
      <c r="I416" s="386"/>
      <c r="J416" s="386">
        <f t="shared" si="1"/>
        <v>0</v>
      </c>
      <c r="K416" s="387"/>
      <c r="L416" s="399"/>
      <c r="M416" s="390"/>
      <c r="N416" s="395"/>
      <c r="O416" s="390"/>
      <c r="P416" s="390"/>
      <c r="Q416" s="390"/>
      <c r="R416" s="390"/>
      <c r="S416" s="390"/>
      <c r="T416" s="390"/>
      <c r="U416" s="390"/>
      <c r="V416" s="390"/>
      <c r="W416" s="390"/>
      <c r="X416" s="390"/>
      <c r="Y416" s="390"/>
      <c r="Z416" s="390"/>
      <c r="AA416" s="390"/>
      <c r="AB416" s="390"/>
      <c r="AC416" s="390"/>
    </row>
    <row r="417" spans="1:29" s="29" customFormat="1" ht="19.5">
      <c r="A417" s="211"/>
      <c r="B417" s="211"/>
      <c r="C417" s="391"/>
      <c r="D417" s="212"/>
      <c r="E417" s="391"/>
      <c r="F417" s="390"/>
      <c r="G417" s="386"/>
      <c r="H417" s="386"/>
      <c r="I417" s="386"/>
      <c r="J417" s="386">
        <f t="shared" si="1"/>
        <v>0</v>
      </c>
      <c r="K417" s="387"/>
      <c r="L417" s="399"/>
      <c r="M417" s="390"/>
      <c r="N417" s="395"/>
      <c r="O417" s="390"/>
      <c r="P417" s="390"/>
      <c r="Q417" s="390"/>
      <c r="R417" s="390"/>
      <c r="S417" s="390"/>
      <c r="T417" s="390"/>
      <c r="U417" s="390"/>
      <c r="V417" s="390"/>
      <c r="W417" s="390"/>
      <c r="X417" s="390"/>
      <c r="Y417" s="390"/>
      <c r="Z417" s="390"/>
      <c r="AA417" s="390"/>
      <c r="AB417" s="390"/>
      <c r="AC417" s="390"/>
    </row>
    <row r="418" spans="1:29" s="29" customFormat="1" ht="19.5">
      <c r="A418" s="211"/>
      <c r="B418" s="211"/>
      <c r="C418" s="391"/>
      <c r="D418" s="212"/>
      <c r="E418" s="391"/>
      <c r="F418" s="390"/>
      <c r="G418" s="386"/>
      <c r="H418" s="386"/>
      <c r="I418" s="386"/>
      <c r="J418" s="386">
        <f t="shared" si="1"/>
        <v>0</v>
      </c>
      <c r="K418" s="387"/>
      <c r="L418" s="399"/>
      <c r="M418" s="390"/>
      <c r="N418" s="395"/>
      <c r="O418" s="390"/>
      <c r="P418" s="390"/>
      <c r="Q418" s="390"/>
      <c r="R418" s="390"/>
      <c r="S418" s="390"/>
      <c r="T418" s="390"/>
      <c r="U418" s="390"/>
      <c r="V418" s="390"/>
      <c r="W418" s="390"/>
      <c r="X418" s="390"/>
      <c r="Y418" s="390"/>
      <c r="Z418" s="390"/>
      <c r="AA418" s="390"/>
      <c r="AB418" s="390"/>
      <c r="AC418" s="390"/>
    </row>
    <row r="419" spans="1:29" s="29" customFormat="1" ht="19.5">
      <c r="A419" s="211"/>
      <c r="B419" s="211"/>
      <c r="C419" s="391"/>
      <c r="D419" s="212"/>
      <c r="E419" s="391"/>
      <c r="F419" s="390"/>
      <c r="G419" s="386"/>
      <c r="H419" s="386"/>
      <c r="I419" s="386"/>
      <c r="J419" s="386">
        <f t="shared" si="1"/>
        <v>0</v>
      </c>
      <c r="K419" s="387"/>
      <c r="L419" s="399"/>
      <c r="M419" s="390"/>
      <c r="N419" s="395"/>
      <c r="O419" s="390"/>
      <c r="P419" s="390"/>
      <c r="Q419" s="390"/>
      <c r="R419" s="390"/>
      <c r="S419" s="390"/>
      <c r="T419" s="390"/>
      <c r="U419" s="390"/>
      <c r="V419" s="390"/>
      <c r="W419" s="390"/>
      <c r="X419" s="390"/>
      <c r="Y419" s="390"/>
      <c r="Z419" s="390"/>
      <c r="AA419" s="390"/>
      <c r="AB419" s="390"/>
      <c r="AC419" s="390"/>
    </row>
    <row r="420" spans="1:29" s="29" customFormat="1" ht="19.5">
      <c r="A420" s="211"/>
      <c r="B420" s="211"/>
      <c r="C420" s="391"/>
      <c r="D420" s="212"/>
      <c r="E420" s="391"/>
      <c r="F420" s="390"/>
      <c r="G420" s="386"/>
      <c r="H420" s="386"/>
      <c r="I420" s="386"/>
      <c r="J420" s="386">
        <f t="shared" si="1"/>
        <v>0</v>
      </c>
      <c r="K420" s="387"/>
      <c r="L420" s="399"/>
      <c r="M420" s="390"/>
      <c r="N420" s="395"/>
      <c r="O420" s="390"/>
      <c r="P420" s="390"/>
      <c r="Q420" s="390"/>
      <c r="R420" s="390"/>
      <c r="S420" s="390"/>
      <c r="T420" s="390"/>
      <c r="U420" s="390"/>
      <c r="V420" s="390"/>
      <c r="W420" s="390"/>
      <c r="X420" s="390"/>
      <c r="Y420" s="390"/>
      <c r="Z420" s="390"/>
      <c r="AA420" s="390"/>
      <c r="AB420" s="390"/>
      <c r="AC420" s="390"/>
    </row>
    <row r="421" spans="1:29" s="29" customFormat="1" ht="19.5">
      <c r="A421" s="211"/>
      <c r="B421" s="211"/>
      <c r="C421" s="391"/>
      <c r="D421" s="212"/>
      <c r="E421" s="391"/>
      <c r="F421" s="390"/>
      <c r="G421" s="386"/>
      <c r="H421" s="386"/>
      <c r="I421" s="386"/>
      <c r="J421" s="386">
        <f t="shared" si="1"/>
        <v>0</v>
      </c>
      <c r="K421" s="387"/>
      <c r="L421" s="399"/>
      <c r="M421" s="390"/>
      <c r="N421" s="395"/>
      <c r="O421" s="390"/>
      <c r="P421" s="390"/>
      <c r="Q421" s="390"/>
      <c r="R421" s="390"/>
      <c r="S421" s="390"/>
      <c r="T421" s="390"/>
      <c r="U421" s="390"/>
      <c r="V421" s="390"/>
      <c r="W421" s="390"/>
      <c r="X421" s="390"/>
      <c r="Y421" s="390"/>
      <c r="Z421" s="390"/>
      <c r="AA421" s="390"/>
      <c r="AB421" s="390"/>
      <c r="AC421" s="390"/>
    </row>
    <row r="422" spans="1:29" s="29" customFormat="1" ht="19.5">
      <c r="A422" s="211"/>
      <c r="B422" s="211"/>
      <c r="C422" s="391"/>
      <c r="D422" s="212"/>
      <c r="E422" s="391"/>
      <c r="F422" s="390"/>
      <c r="G422" s="386"/>
      <c r="H422" s="386"/>
      <c r="I422" s="386"/>
      <c r="J422" s="386">
        <f t="shared" si="1"/>
        <v>0</v>
      </c>
      <c r="K422" s="387"/>
      <c r="L422" s="399"/>
      <c r="M422" s="390"/>
      <c r="N422" s="395"/>
      <c r="O422" s="390"/>
      <c r="P422" s="390"/>
      <c r="Q422" s="390"/>
      <c r="R422" s="390"/>
      <c r="S422" s="390"/>
      <c r="T422" s="390"/>
      <c r="U422" s="390"/>
      <c r="V422" s="390"/>
      <c r="W422" s="390"/>
      <c r="X422" s="390"/>
      <c r="Y422" s="390"/>
      <c r="Z422" s="390"/>
      <c r="AA422" s="390"/>
      <c r="AB422" s="390"/>
      <c r="AC422" s="390"/>
    </row>
    <row r="423" spans="1:29" s="29" customFormat="1" ht="19.5">
      <c r="A423" s="211"/>
      <c r="B423" s="211"/>
      <c r="C423" s="391"/>
      <c r="D423" s="212"/>
      <c r="E423" s="391"/>
      <c r="F423" s="390"/>
      <c r="G423" s="386"/>
      <c r="H423" s="386"/>
      <c r="I423" s="386"/>
      <c r="J423" s="386">
        <f t="shared" si="1"/>
        <v>0</v>
      </c>
      <c r="K423" s="387"/>
      <c r="L423" s="399"/>
      <c r="M423" s="390"/>
      <c r="N423" s="395"/>
      <c r="O423" s="390"/>
      <c r="P423" s="390"/>
      <c r="Q423" s="390"/>
      <c r="R423" s="390"/>
      <c r="S423" s="390"/>
      <c r="T423" s="390"/>
      <c r="U423" s="390"/>
      <c r="V423" s="390"/>
      <c r="W423" s="390"/>
      <c r="X423" s="390"/>
      <c r="Y423" s="390"/>
      <c r="Z423" s="390"/>
      <c r="AA423" s="390"/>
      <c r="AB423" s="390"/>
      <c r="AC423" s="390"/>
    </row>
    <row r="424" spans="1:29" s="29" customFormat="1" ht="19.5">
      <c r="A424" s="211"/>
      <c r="B424" s="211"/>
      <c r="C424" s="391"/>
      <c r="D424" s="212"/>
      <c r="E424" s="391"/>
      <c r="F424" s="390"/>
      <c r="G424" s="386"/>
      <c r="H424" s="386"/>
      <c r="I424" s="386"/>
      <c r="J424" s="386">
        <f t="shared" si="1"/>
        <v>0</v>
      </c>
      <c r="K424" s="387"/>
      <c r="L424" s="399"/>
      <c r="M424" s="390"/>
      <c r="N424" s="395"/>
      <c r="O424" s="390"/>
      <c r="P424" s="390"/>
      <c r="Q424" s="390"/>
      <c r="R424" s="390"/>
      <c r="S424" s="390"/>
      <c r="T424" s="390"/>
      <c r="U424" s="390"/>
      <c r="V424" s="390"/>
      <c r="W424" s="390"/>
      <c r="X424" s="390"/>
      <c r="Y424" s="390"/>
      <c r="Z424" s="390"/>
      <c r="AA424" s="390"/>
      <c r="AB424" s="390"/>
      <c r="AC424" s="390"/>
    </row>
    <row r="425" spans="1:29" s="29" customFormat="1" ht="19.5">
      <c r="A425" s="211"/>
      <c r="B425" s="211"/>
      <c r="C425" s="391"/>
      <c r="D425" s="212"/>
      <c r="E425" s="391"/>
      <c r="F425" s="390"/>
      <c r="G425" s="386"/>
      <c r="H425" s="386"/>
      <c r="I425" s="386"/>
      <c r="J425" s="386">
        <f t="shared" si="1"/>
        <v>0</v>
      </c>
      <c r="K425" s="387"/>
      <c r="L425" s="399"/>
      <c r="M425" s="390"/>
      <c r="N425" s="395"/>
      <c r="O425" s="390"/>
      <c r="P425" s="390"/>
      <c r="Q425" s="390"/>
      <c r="R425" s="390"/>
      <c r="S425" s="390"/>
      <c r="T425" s="390"/>
      <c r="U425" s="390"/>
      <c r="V425" s="390"/>
      <c r="W425" s="390"/>
      <c r="X425" s="390"/>
      <c r="Y425" s="390"/>
      <c r="Z425" s="390"/>
      <c r="AA425" s="390"/>
      <c r="AB425" s="390"/>
      <c r="AC425" s="390"/>
    </row>
    <row r="426" spans="1:29" s="29" customFormat="1" ht="19.5">
      <c r="A426" s="211"/>
      <c r="B426" s="211"/>
      <c r="C426" s="391"/>
      <c r="D426" s="212"/>
      <c r="E426" s="391"/>
      <c r="F426" s="390"/>
      <c r="G426" s="386"/>
      <c r="H426" s="386"/>
      <c r="I426" s="386"/>
      <c r="J426" s="386">
        <f t="shared" si="1"/>
        <v>0</v>
      </c>
      <c r="K426" s="387"/>
      <c r="L426" s="399"/>
      <c r="M426" s="390"/>
      <c r="N426" s="395"/>
      <c r="O426" s="390"/>
      <c r="P426" s="390"/>
      <c r="Q426" s="390"/>
      <c r="R426" s="390"/>
      <c r="S426" s="390"/>
      <c r="T426" s="390"/>
      <c r="U426" s="390"/>
      <c r="V426" s="390"/>
      <c r="W426" s="390"/>
      <c r="X426" s="390"/>
      <c r="Y426" s="390"/>
      <c r="Z426" s="390"/>
      <c r="AA426" s="390"/>
      <c r="AB426" s="390"/>
      <c r="AC426" s="390"/>
    </row>
    <row r="427" spans="1:29" s="29" customFormat="1" ht="19.5">
      <c r="A427" s="211"/>
      <c r="B427" s="211"/>
      <c r="C427" s="391"/>
      <c r="D427" s="212"/>
      <c r="E427" s="391"/>
      <c r="F427" s="390"/>
      <c r="G427" s="386"/>
      <c r="H427" s="386"/>
      <c r="I427" s="386"/>
      <c r="J427" s="386">
        <f t="shared" si="1"/>
        <v>0</v>
      </c>
      <c r="K427" s="387"/>
      <c r="L427" s="399"/>
      <c r="M427" s="390"/>
      <c r="N427" s="395"/>
      <c r="O427" s="390"/>
      <c r="P427" s="390"/>
      <c r="Q427" s="390"/>
      <c r="R427" s="390"/>
      <c r="S427" s="390"/>
      <c r="T427" s="390"/>
      <c r="U427" s="390"/>
      <c r="V427" s="390"/>
      <c r="W427" s="390"/>
      <c r="X427" s="390"/>
      <c r="Y427" s="390"/>
      <c r="Z427" s="390"/>
      <c r="AA427" s="390"/>
      <c r="AB427" s="390"/>
      <c r="AC427" s="390"/>
    </row>
    <row r="428" spans="1:29" s="29" customFormat="1" ht="19.5">
      <c r="A428" s="211"/>
      <c r="B428" s="211"/>
      <c r="C428" s="391"/>
      <c r="D428" s="212"/>
      <c r="E428" s="391"/>
      <c r="F428" s="390"/>
      <c r="G428" s="386"/>
      <c r="H428" s="386"/>
      <c r="I428" s="386"/>
      <c r="J428" s="386">
        <f t="shared" si="1"/>
        <v>0</v>
      </c>
      <c r="K428" s="387"/>
      <c r="L428" s="399"/>
      <c r="M428" s="390"/>
      <c r="N428" s="395"/>
      <c r="O428" s="390"/>
      <c r="P428" s="390"/>
      <c r="Q428" s="390"/>
      <c r="R428" s="390"/>
      <c r="S428" s="390"/>
      <c r="T428" s="390"/>
      <c r="U428" s="390"/>
      <c r="V428" s="390"/>
      <c r="W428" s="390"/>
      <c r="X428" s="390"/>
      <c r="Y428" s="390"/>
      <c r="Z428" s="390"/>
      <c r="AA428" s="390"/>
      <c r="AB428" s="390"/>
      <c r="AC428" s="390"/>
    </row>
    <row r="429" spans="1:29" s="29" customFormat="1" ht="19.5">
      <c r="A429" s="211"/>
      <c r="B429" s="211"/>
      <c r="C429" s="391"/>
      <c r="D429" s="212"/>
      <c r="E429" s="391"/>
      <c r="F429" s="390"/>
      <c r="G429" s="386"/>
      <c r="H429" s="386"/>
      <c r="I429" s="386"/>
      <c r="J429" s="386">
        <f t="shared" si="1"/>
        <v>0</v>
      </c>
      <c r="K429" s="387"/>
      <c r="L429" s="399"/>
      <c r="M429" s="390"/>
      <c r="N429" s="395"/>
      <c r="O429" s="390"/>
      <c r="P429" s="390"/>
      <c r="Q429" s="390"/>
      <c r="R429" s="390"/>
      <c r="S429" s="390"/>
      <c r="T429" s="390"/>
      <c r="U429" s="390"/>
      <c r="V429" s="390"/>
      <c r="W429" s="390"/>
      <c r="X429" s="390"/>
      <c r="Y429" s="390"/>
      <c r="Z429" s="390"/>
      <c r="AA429" s="390"/>
      <c r="AB429" s="390"/>
      <c r="AC429" s="390"/>
    </row>
    <row r="430" spans="1:29" s="29" customFormat="1" ht="19.5">
      <c r="A430" s="211"/>
      <c r="B430" s="211"/>
      <c r="C430" s="391"/>
      <c r="D430" s="212"/>
      <c r="E430" s="391"/>
      <c r="F430" s="390"/>
      <c r="G430" s="386"/>
      <c r="H430" s="386"/>
      <c r="I430" s="386"/>
      <c r="J430" s="386">
        <f t="shared" si="1"/>
        <v>0</v>
      </c>
      <c r="K430" s="387"/>
      <c r="L430" s="399"/>
      <c r="M430" s="390"/>
      <c r="N430" s="395"/>
      <c r="O430" s="390"/>
      <c r="P430" s="390"/>
      <c r="Q430" s="390"/>
      <c r="R430" s="390"/>
      <c r="S430" s="390"/>
      <c r="T430" s="390"/>
      <c r="U430" s="390"/>
      <c r="V430" s="390"/>
      <c r="W430" s="390"/>
      <c r="X430" s="390"/>
      <c r="Y430" s="390"/>
      <c r="Z430" s="390"/>
      <c r="AA430" s="390"/>
      <c r="AB430" s="390"/>
      <c r="AC430" s="390"/>
    </row>
    <row r="431" spans="1:29" s="29" customFormat="1" ht="19.5">
      <c r="A431" s="211"/>
      <c r="B431" s="211"/>
      <c r="C431" s="391"/>
      <c r="D431" s="212"/>
      <c r="E431" s="391"/>
      <c r="F431" s="390"/>
      <c r="G431" s="386"/>
      <c r="H431" s="386"/>
      <c r="I431" s="386"/>
      <c r="J431" s="386">
        <f t="shared" si="1"/>
        <v>0</v>
      </c>
      <c r="K431" s="387"/>
      <c r="L431" s="399"/>
      <c r="M431" s="390"/>
      <c r="N431" s="395"/>
      <c r="O431" s="390"/>
      <c r="P431" s="390"/>
      <c r="Q431" s="390"/>
      <c r="R431" s="390"/>
      <c r="S431" s="390"/>
      <c r="T431" s="390"/>
      <c r="U431" s="390"/>
      <c r="V431" s="390"/>
      <c r="W431" s="390"/>
      <c r="X431" s="390"/>
      <c r="Y431" s="390"/>
      <c r="Z431" s="390"/>
      <c r="AA431" s="390"/>
      <c r="AB431" s="390"/>
      <c r="AC431" s="390"/>
    </row>
    <row r="432" spans="1:29" s="29" customFormat="1" ht="19.5">
      <c r="A432" s="211"/>
      <c r="B432" s="211"/>
      <c r="C432" s="391"/>
      <c r="D432" s="212"/>
      <c r="E432" s="391"/>
      <c r="F432" s="390"/>
      <c r="G432" s="386"/>
      <c r="H432" s="386"/>
      <c r="I432" s="386"/>
      <c r="J432" s="386">
        <f t="shared" si="1"/>
        <v>0</v>
      </c>
      <c r="K432" s="387"/>
      <c r="L432" s="399"/>
      <c r="M432" s="390"/>
      <c r="N432" s="395"/>
      <c r="O432" s="390"/>
      <c r="P432" s="390"/>
      <c r="Q432" s="390"/>
      <c r="R432" s="390"/>
      <c r="S432" s="390"/>
      <c r="T432" s="390"/>
      <c r="U432" s="390"/>
      <c r="V432" s="390"/>
      <c r="W432" s="390"/>
      <c r="X432" s="390"/>
      <c r="Y432" s="390"/>
      <c r="Z432" s="390"/>
      <c r="AA432" s="390"/>
      <c r="AB432" s="390"/>
      <c r="AC432" s="390"/>
    </row>
    <row r="433" spans="1:29" s="29" customFormat="1" ht="19.5">
      <c r="A433" s="211"/>
      <c r="B433" s="211"/>
      <c r="C433" s="391"/>
      <c r="D433" s="212"/>
      <c r="E433" s="391"/>
      <c r="F433" s="390"/>
      <c r="G433" s="386"/>
      <c r="H433" s="386"/>
      <c r="I433" s="386"/>
      <c r="J433" s="386">
        <f t="shared" si="1"/>
        <v>0</v>
      </c>
      <c r="K433" s="387"/>
      <c r="L433" s="399"/>
      <c r="M433" s="390"/>
      <c r="N433" s="395"/>
      <c r="O433" s="390"/>
      <c r="P433" s="390"/>
      <c r="Q433" s="390"/>
      <c r="R433" s="390"/>
      <c r="S433" s="390"/>
      <c r="T433" s="390"/>
      <c r="U433" s="390"/>
      <c r="V433" s="390"/>
      <c r="W433" s="390"/>
      <c r="X433" s="390"/>
      <c r="Y433" s="390"/>
      <c r="Z433" s="390"/>
      <c r="AA433" s="390"/>
      <c r="AB433" s="390"/>
      <c r="AC433" s="390"/>
    </row>
    <row r="434" spans="1:29" s="29" customFormat="1" ht="19.5">
      <c r="A434" s="211"/>
      <c r="B434" s="211"/>
      <c r="C434" s="391"/>
      <c r="D434" s="212"/>
      <c r="E434" s="391"/>
      <c r="F434" s="390"/>
      <c r="G434" s="386"/>
      <c r="H434" s="386"/>
      <c r="I434" s="386"/>
      <c r="J434" s="386">
        <f t="shared" si="1"/>
        <v>0</v>
      </c>
      <c r="K434" s="387"/>
      <c r="L434" s="399"/>
      <c r="M434" s="390"/>
      <c r="N434" s="395"/>
      <c r="O434" s="390"/>
      <c r="P434" s="390"/>
      <c r="Q434" s="390"/>
      <c r="R434" s="390"/>
      <c r="S434" s="390"/>
      <c r="T434" s="390"/>
      <c r="U434" s="390"/>
      <c r="V434" s="390"/>
      <c r="W434" s="390"/>
      <c r="X434" s="390"/>
      <c r="Y434" s="390"/>
      <c r="Z434" s="390"/>
      <c r="AA434" s="390"/>
      <c r="AB434" s="390"/>
      <c r="AC434" s="390"/>
    </row>
    <row r="435" spans="1:29" s="29" customFormat="1" ht="19.5">
      <c r="A435" s="211"/>
      <c r="B435" s="211"/>
      <c r="C435" s="391"/>
      <c r="D435" s="212"/>
      <c r="E435" s="391"/>
      <c r="F435" s="390"/>
      <c r="G435" s="386"/>
      <c r="H435" s="386"/>
      <c r="I435" s="386"/>
      <c r="J435" s="386">
        <f t="shared" si="1"/>
        <v>0</v>
      </c>
      <c r="K435" s="387"/>
      <c r="L435" s="399"/>
      <c r="M435" s="390"/>
      <c r="N435" s="395"/>
      <c r="O435" s="390"/>
      <c r="P435" s="390"/>
      <c r="Q435" s="390"/>
      <c r="R435" s="390"/>
      <c r="S435" s="390"/>
      <c r="T435" s="390"/>
      <c r="U435" s="390"/>
      <c r="V435" s="390"/>
      <c r="W435" s="390"/>
      <c r="X435" s="390"/>
      <c r="Y435" s="390"/>
      <c r="Z435" s="390"/>
      <c r="AA435" s="390"/>
      <c r="AB435" s="390"/>
      <c r="AC435" s="390"/>
    </row>
    <row r="436" spans="1:29" s="29" customFormat="1" ht="19.5">
      <c r="A436" s="211"/>
      <c r="B436" s="211"/>
      <c r="C436" s="391"/>
      <c r="D436" s="212"/>
      <c r="E436" s="391"/>
      <c r="F436" s="390"/>
      <c r="G436" s="386"/>
      <c r="H436" s="386"/>
      <c r="I436" s="386"/>
      <c r="J436" s="386">
        <f t="shared" si="1"/>
        <v>0</v>
      </c>
      <c r="K436" s="387"/>
      <c r="L436" s="399"/>
      <c r="M436" s="390"/>
      <c r="N436" s="395"/>
      <c r="O436" s="390"/>
      <c r="P436" s="390"/>
      <c r="Q436" s="390"/>
      <c r="R436" s="390"/>
      <c r="S436" s="390"/>
      <c r="T436" s="390"/>
      <c r="U436" s="390"/>
      <c r="V436" s="390"/>
      <c r="W436" s="390"/>
      <c r="X436" s="390"/>
      <c r="Y436" s="390"/>
      <c r="Z436" s="390"/>
      <c r="AA436" s="390"/>
      <c r="AB436" s="390"/>
      <c r="AC436" s="390"/>
    </row>
    <row r="437" spans="1:29" s="29" customFormat="1" ht="19.5">
      <c r="A437" s="211"/>
      <c r="B437" s="211"/>
      <c r="C437" s="391"/>
      <c r="D437" s="212"/>
      <c r="E437" s="391"/>
      <c r="F437" s="390"/>
      <c r="G437" s="386"/>
      <c r="H437" s="386"/>
      <c r="I437" s="386"/>
      <c r="J437" s="386">
        <f t="shared" si="1"/>
        <v>0</v>
      </c>
      <c r="K437" s="387"/>
      <c r="L437" s="399"/>
      <c r="M437" s="390"/>
      <c r="N437" s="395"/>
      <c r="O437" s="390"/>
      <c r="P437" s="390"/>
      <c r="Q437" s="390"/>
      <c r="R437" s="390"/>
      <c r="S437" s="390"/>
      <c r="T437" s="390"/>
      <c r="U437" s="390"/>
      <c r="V437" s="390"/>
      <c r="W437" s="390"/>
      <c r="X437" s="390"/>
      <c r="Y437" s="390"/>
      <c r="Z437" s="390"/>
      <c r="AA437" s="390"/>
      <c r="AB437" s="390"/>
      <c r="AC437" s="390"/>
    </row>
    <row r="438" spans="1:29" s="29" customFormat="1" ht="19.5">
      <c r="A438" s="211"/>
      <c r="B438" s="211"/>
      <c r="C438" s="391"/>
      <c r="D438" s="212"/>
      <c r="E438" s="391"/>
      <c r="F438" s="390"/>
      <c r="G438" s="386"/>
      <c r="H438" s="386"/>
      <c r="I438" s="386"/>
      <c r="J438" s="386">
        <f t="shared" si="1"/>
        <v>0</v>
      </c>
      <c r="K438" s="387"/>
      <c r="L438" s="399"/>
      <c r="M438" s="390"/>
      <c r="N438" s="395"/>
      <c r="O438" s="390"/>
      <c r="P438" s="390"/>
      <c r="Q438" s="390"/>
      <c r="R438" s="390"/>
      <c r="S438" s="390"/>
      <c r="T438" s="390"/>
      <c r="U438" s="390"/>
      <c r="V438" s="390"/>
      <c r="W438" s="390"/>
      <c r="X438" s="390"/>
      <c r="Y438" s="390"/>
      <c r="Z438" s="390"/>
      <c r="AA438" s="390"/>
      <c r="AB438" s="390"/>
      <c r="AC438" s="390"/>
    </row>
    <row r="439" spans="1:29" s="29" customFormat="1" ht="19.5">
      <c r="A439" s="211"/>
      <c r="B439" s="211"/>
      <c r="C439" s="391"/>
      <c r="D439" s="212"/>
      <c r="E439" s="391"/>
      <c r="F439" s="390"/>
      <c r="G439" s="386"/>
      <c r="H439" s="386"/>
      <c r="I439" s="386"/>
      <c r="J439" s="386">
        <f t="shared" si="1"/>
        <v>0</v>
      </c>
      <c r="K439" s="387"/>
      <c r="L439" s="399"/>
      <c r="M439" s="390"/>
      <c r="N439" s="395"/>
      <c r="O439" s="390"/>
      <c r="P439" s="390"/>
      <c r="Q439" s="390"/>
      <c r="R439" s="390"/>
      <c r="S439" s="390"/>
      <c r="T439" s="390"/>
      <c r="U439" s="390"/>
      <c r="V439" s="390"/>
      <c r="W439" s="390"/>
      <c r="X439" s="390"/>
      <c r="Y439" s="390"/>
      <c r="Z439" s="390"/>
      <c r="AA439" s="390"/>
      <c r="AB439" s="390"/>
      <c r="AC439" s="390"/>
    </row>
    <row r="440" spans="1:29" s="29" customFormat="1" ht="19.5">
      <c r="A440" s="211"/>
      <c r="B440" s="211"/>
      <c r="C440" s="391"/>
      <c r="D440" s="212"/>
      <c r="E440" s="391"/>
      <c r="F440" s="390"/>
      <c r="G440" s="386"/>
      <c r="H440" s="386"/>
      <c r="I440" s="386"/>
      <c r="J440" s="386">
        <f t="shared" si="1"/>
        <v>0</v>
      </c>
      <c r="K440" s="387"/>
      <c r="L440" s="399"/>
      <c r="M440" s="390"/>
      <c r="N440" s="395"/>
      <c r="O440" s="390"/>
      <c r="P440" s="390"/>
      <c r="Q440" s="390"/>
      <c r="R440" s="390"/>
      <c r="S440" s="390"/>
      <c r="T440" s="390"/>
      <c r="U440" s="390"/>
      <c r="V440" s="390"/>
      <c r="W440" s="390"/>
      <c r="X440" s="390"/>
      <c r="Y440" s="390"/>
      <c r="Z440" s="390"/>
      <c r="AA440" s="390"/>
      <c r="AB440" s="390"/>
      <c r="AC440" s="390"/>
    </row>
    <row r="441" spans="1:29" s="29" customFormat="1" ht="19.5">
      <c r="A441" s="211"/>
      <c r="B441" s="211"/>
      <c r="C441" s="391"/>
      <c r="D441" s="212"/>
      <c r="E441" s="391"/>
      <c r="F441" s="390"/>
      <c r="G441" s="386"/>
      <c r="H441" s="386"/>
      <c r="I441" s="386"/>
      <c r="J441" s="386">
        <f t="shared" si="1"/>
        <v>0</v>
      </c>
      <c r="K441" s="387"/>
      <c r="L441" s="399"/>
      <c r="M441" s="390"/>
      <c r="N441" s="395"/>
      <c r="O441" s="390"/>
      <c r="P441" s="390"/>
      <c r="Q441" s="390"/>
      <c r="R441" s="390"/>
      <c r="S441" s="390"/>
      <c r="T441" s="390"/>
      <c r="U441" s="390"/>
      <c r="V441" s="390"/>
      <c r="W441" s="390"/>
      <c r="X441" s="390"/>
      <c r="Y441" s="390"/>
      <c r="Z441" s="390"/>
      <c r="AA441" s="390"/>
      <c r="AB441" s="390"/>
      <c r="AC441" s="390"/>
    </row>
    <row r="442" spans="1:29" s="29" customFormat="1" ht="19.5">
      <c r="A442" s="211"/>
      <c r="B442" s="211"/>
      <c r="C442" s="391"/>
      <c r="D442" s="212"/>
      <c r="E442" s="391"/>
      <c r="F442" s="390"/>
      <c r="G442" s="386"/>
      <c r="H442" s="386"/>
      <c r="I442" s="386"/>
      <c r="J442" s="386">
        <f t="shared" si="1"/>
        <v>0</v>
      </c>
      <c r="K442" s="387"/>
      <c r="L442" s="399"/>
      <c r="M442" s="390"/>
      <c r="N442" s="395"/>
      <c r="O442" s="390"/>
      <c r="P442" s="390"/>
      <c r="Q442" s="390"/>
      <c r="R442" s="390"/>
      <c r="S442" s="390"/>
      <c r="T442" s="390"/>
      <c r="U442" s="390"/>
      <c r="V442" s="390"/>
      <c r="W442" s="390"/>
      <c r="X442" s="390"/>
      <c r="Y442" s="390"/>
      <c r="Z442" s="390"/>
      <c r="AA442" s="390"/>
      <c r="AB442" s="390"/>
      <c r="AC442" s="390"/>
    </row>
    <row r="443" spans="1:29" s="29" customFormat="1" ht="19.5">
      <c r="A443" s="211"/>
      <c r="B443" s="211"/>
      <c r="C443" s="391"/>
      <c r="D443" s="212"/>
      <c r="E443" s="391"/>
      <c r="F443" s="390"/>
      <c r="G443" s="386"/>
      <c r="H443" s="386"/>
      <c r="I443" s="386"/>
      <c r="J443" s="386">
        <f t="shared" si="1"/>
        <v>0</v>
      </c>
      <c r="K443" s="387"/>
      <c r="L443" s="399"/>
      <c r="M443" s="390"/>
      <c r="N443" s="395"/>
      <c r="O443" s="390"/>
      <c r="P443" s="390"/>
      <c r="Q443" s="390"/>
      <c r="R443" s="390"/>
      <c r="S443" s="390"/>
      <c r="T443" s="390"/>
      <c r="U443" s="390"/>
      <c r="V443" s="390"/>
      <c r="W443" s="390"/>
      <c r="X443" s="390"/>
      <c r="Y443" s="390"/>
      <c r="Z443" s="390"/>
      <c r="AA443" s="390"/>
      <c r="AB443" s="390"/>
      <c r="AC443" s="390"/>
    </row>
    <row r="444" spans="1:29" s="29" customFormat="1" ht="19.5">
      <c r="A444" s="211"/>
      <c r="B444" s="211"/>
      <c r="C444" s="391"/>
      <c r="D444" s="212"/>
      <c r="E444" s="391"/>
      <c r="F444" s="390"/>
      <c r="G444" s="386"/>
      <c r="H444" s="386"/>
      <c r="I444" s="386"/>
      <c r="J444" s="386">
        <f t="shared" si="1"/>
        <v>0</v>
      </c>
      <c r="K444" s="387"/>
      <c r="L444" s="399"/>
      <c r="M444" s="390"/>
      <c r="N444" s="395"/>
      <c r="O444" s="390"/>
      <c r="P444" s="390"/>
      <c r="Q444" s="390"/>
      <c r="R444" s="390"/>
      <c r="S444" s="390"/>
      <c r="T444" s="390"/>
      <c r="U444" s="390"/>
      <c r="V444" s="390"/>
      <c r="W444" s="390"/>
      <c r="X444" s="390"/>
      <c r="Y444" s="390"/>
      <c r="Z444" s="390"/>
      <c r="AA444" s="390"/>
      <c r="AB444" s="390"/>
      <c r="AC444" s="390"/>
    </row>
    <row r="445" spans="1:29" s="29" customFormat="1" ht="19.5">
      <c r="A445" s="211"/>
      <c r="B445" s="211"/>
      <c r="C445" s="391"/>
      <c r="D445" s="212"/>
      <c r="E445" s="391"/>
      <c r="F445" s="390"/>
      <c r="G445" s="386"/>
      <c r="H445" s="386"/>
      <c r="I445" s="386"/>
      <c r="J445" s="386">
        <f t="shared" si="1"/>
        <v>0</v>
      </c>
      <c r="K445" s="387"/>
      <c r="L445" s="399"/>
      <c r="M445" s="390"/>
      <c r="N445" s="395"/>
      <c r="O445" s="390"/>
      <c r="P445" s="390"/>
      <c r="Q445" s="390"/>
      <c r="R445" s="390"/>
      <c r="S445" s="390"/>
      <c r="T445" s="390"/>
      <c r="U445" s="390"/>
      <c r="V445" s="390"/>
      <c r="W445" s="390"/>
      <c r="X445" s="390"/>
      <c r="Y445" s="390"/>
      <c r="Z445" s="390"/>
      <c r="AA445" s="390"/>
      <c r="AB445" s="390"/>
      <c r="AC445" s="390"/>
    </row>
    <row r="446" spans="1:29" s="29" customFormat="1" ht="19.5">
      <c r="A446" s="211"/>
      <c r="B446" s="211"/>
      <c r="C446" s="391"/>
      <c r="D446" s="212"/>
      <c r="E446" s="391"/>
      <c r="F446" s="390"/>
      <c r="G446" s="386"/>
      <c r="H446" s="386"/>
      <c r="I446" s="386"/>
      <c r="J446" s="386">
        <f t="shared" si="1"/>
        <v>0</v>
      </c>
      <c r="K446" s="387"/>
      <c r="L446" s="399"/>
      <c r="M446" s="390"/>
      <c r="N446" s="395"/>
      <c r="O446" s="390"/>
      <c r="P446" s="390"/>
      <c r="Q446" s="390"/>
      <c r="R446" s="390"/>
      <c r="S446" s="390"/>
      <c r="T446" s="390"/>
      <c r="U446" s="390"/>
      <c r="V446" s="390"/>
      <c r="W446" s="390"/>
      <c r="X446" s="390"/>
      <c r="Y446" s="390"/>
      <c r="Z446" s="390"/>
      <c r="AA446" s="390"/>
      <c r="AB446" s="390"/>
      <c r="AC446" s="390"/>
    </row>
    <row r="447" spans="1:29" s="29" customFormat="1" ht="19.5">
      <c r="A447" s="211"/>
      <c r="B447" s="211"/>
      <c r="C447" s="391"/>
      <c r="D447" s="212"/>
      <c r="E447" s="391"/>
      <c r="F447" s="390"/>
      <c r="G447" s="386"/>
      <c r="H447" s="386"/>
      <c r="I447" s="386"/>
      <c r="J447" s="386">
        <f t="shared" si="1"/>
        <v>0</v>
      </c>
      <c r="K447" s="387"/>
      <c r="L447" s="399"/>
      <c r="M447" s="390"/>
      <c r="N447" s="395"/>
      <c r="O447" s="390"/>
      <c r="P447" s="390"/>
      <c r="Q447" s="390"/>
      <c r="R447" s="390"/>
      <c r="S447" s="390"/>
      <c r="T447" s="390"/>
      <c r="U447" s="390"/>
      <c r="V447" s="390"/>
      <c r="W447" s="390"/>
      <c r="X447" s="390"/>
      <c r="Y447" s="390"/>
      <c r="Z447" s="390"/>
      <c r="AA447" s="390"/>
      <c r="AB447" s="390"/>
      <c r="AC447" s="390"/>
    </row>
    <row r="448" spans="1:29" s="29" customFormat="1" ht="19.5">
      <c r="A448" s="211"/>
      <c r="B448" s="211"/>
      <c r="C448" s="391"/>
      <c r="D448" s="212"/>
      <c r="E448" s="391"/>
      <c r="F448" s="390"/>
      <c r="G448" s="386"/>
      <c r="H448" s="386"/>
      <c r="I448" s="386"/>
      <c r="J448" s="386">
        <f t="shared" si="1"/>
        <v>0</v>
      </c>
      <c r="K448" s="387"/>
      <c r="L448" s="399"/>
      <c r="M448" s="390"/>
      <c r="N448" s="395"/>
      <c r="O448" s="390"/>
      <c r="P448" s="390"/>
      <c r="Q448" s="390"/>
      <c r="R448" s="390"/>
      <c r="S448" s="390"/>
      <c r="T448" s="390"/>
      <c r="U448" s="390"/>
      <c r="V448" s="390"/>
      <c r="W448" s="390"/>
      <c r="X448" s="390"/>
      <c r="Y448" s="390"/>
      <c r="Z448" s="390"/>
      <c r="AA448" s="390"/>
      <c r="AB448" s="390"/>
      <c r="AC448" s="390"/>
    </row>
    <row r="449" spans="1:29" s="29" customFormat="1" ht="19.5">
      <c r="A449" s="211"/>
      <c r="B449" s="211"/>
      <c r="C449" s="391"/>
      <c r="D449" s="212"/>
      <c r="E449" s="391"/>
      <c r="F449" s="390"/>
      <c r="G449" s="386"/>
      <c r="H449" s="386"/>
      <c r="I449" s="386"/>
      <c r="J449" s="386">
        <f t="shared" si="1"/>
        <v>0</v>
      </c>
      <c r="K449" s="387"/>
      <c r="L449" s="399"/>
      <c r="M449" s="390"/>
      <c r="N449" s="395"/>
      <c r="O449" s="390"/>
      <c r="P449" s="390"/>
      <c r="Q449" s="390"/>
      <c r="R449" s="390"/>
      <c r="S449" s="390"/>
      <c r="T449" s="390"/>
      <c r="U449" s="390"/>
      <c r="V449" s="390"/>
      <c r="W449" s="390"/>
      <c r="X449" s="390"/>
      <c r="Y449" s="390"/>
      <c r="Z449" s="390"/>
      <c r="AA449" s="390"/>
      <c r="AB449" s="390"/>
      <c r="AC449" s="390"/>
    </row>
    <row r="450" spans="1:29" s="29" customFormat="1" ht="19.5">
      <c r="A450" s="211"/>
      <c r="B450" s="211"/>
      <c r="C450" s="391"/>
      <c r="D450" s="212"/>
      <c r="E450" s="391"/>
      <c r="F450" s="390"/>
      <c r="G450" s="386"/>
      <c r="H450" s="386"/>
      <c r="I450" s="386"/>
      <c r="J450" s="386">
        <f t="shared" si="1"/>
        <v>0</v>
      </c>
      <c r="K450" s="387"/>
      <c r="L450" s="399"/>
      <c r="M450" s="390"/>
      <c r="N450" s="395"/>
      <c r="O450" s="390"/>
      <c r="P450" s="390"/>
      <c r="Q450" s="390"/>
      <c r="R450" s="390"/>
      <c r="S450" s="390"/>
      <c r="T450" s="390"/>
      <c r="U450" s="390"/>
      <c r="V450" s="390"/>
      <c r="W450" s="390"/>
      <c r="X450" s="390"/>
      <c r="Y450" s="390"/>
      <c r="Z450" s="390"/>
      <c r="AA450" s="390"/>
      <c r="AB450" s="390"/>
      <c r="AC450" s="390"/>
    </row>
    <row r="451" spans="1:29" s="29" customFormat="1" ht="19.5">
      <c r="A451" s="211"/>
      <c r="B451" s="211"/>
      <c r="C451" s="391"/>
      <c r="D451" s="212"/>
      <c r="E451" s="391"/>
      <c r="F451" s="390"/>
      <c r="G451" s="386"/>
      <c r="H451" s="386"/>
      <c r="I451" s="386"/>
      <c r="J451" s="386">
        <f t="shared" si="1"/>
        <v>0</v>
      </c>
      <c r="K451" s="387"/>
      <c r="L451" s="399"/>
      <c r="M451" s="390"/>
      <c r="N451" s="395"/>
      <c r="O451" s="390"/>
      <c r="P451" s="390"/>
      <c r="Q451" s="390"/>
      <c r="R451" s="390"/>
      <c r="S451" s="390"/>
      <c r="T451" s="390"/>
      <c r="U451" s="390"/>
      <c r="V451" s="390"/>
      <c r="W451" s="390"/>
      <c r="X451" s="390"/>
      <c r="Y451" s="390"/>
      <c r="Z451" s="390"/>
      <c r="AA451" s="390"/>
      <c r="AB451" s="390"/>
      <c r="AC451" s="390"/>
    </row>
    <row r="452" spans="1:29" s="29" customFormat="1" ht="19.5">
      <c r="A452" s="211"/>
      <c r="B452" s="211"/>
      <c r="C452" s="391"/>
      <c r="D452" s="212"/>
      <c r="E452" s="391"/>
      <c r="F452" s="390"/>
      <c r="G452" s="386"/>
      <c r="H452" s="386"/>
      <c r="I452" s="386"/>
      <c r="J452" s="386">
        <f t="shared" si="1"/>
        <v>0</v>
      </c>
      <c r="K452" s="387"/>
      <c r="L452" s="399"/>
      <c r="M452" s="390"/>
      <c r="N452" s="395"/>
      <c r="O452" s="390"/>
      <c r="P452" s="390"/>
      <c r="Q452" s="390"/>
      <c r="R452" s="390"/>
      <c r="S452" s="390"/>
      <c r="T452" s="390"/>
      <c r="U452" s="390"/>
      <c r="V452" s="390"/>
      <c r="W452" s="390"/>
      <c r="X452" s="390"/>
      <c r="Y452" s="390"/>
      <c r="Z452" s="390"/>
      <c r="AA452" s="390"/>
      <c r="AB452" s="390"/>
      <c r="AC452" s="390"/>
    </row>
    <row r="453" spans="1:29" s="29" customFormat="1" ht="19.5">
      <c r="A453" s="211"/>
      <c r="B453" s="211"/>
      <c r="C453" s="391"/>
      <c r="D453" s="212"/>
      <c r="E453" s="391"/>
      <c r="F453" s="390"/>
      <c r="G453" s="386"/>
      <c r="H453" s="386"/>
      <c r="I453" s="386"/>
      <c r="J453" s="386">
        <f t="shared" si="1"/>
        <v>0</v>
      </c>
      <c r="K453" s="387"/>
      <c r="L453" s="399"/>
      <c r="M453" s="390"/>
      <c r="N453" s="395"/>
      <c r="O453" s="390"/>
      <c r="P453" s="390"/>
      <c r="Q453" s="390"/>
      <c r="R453" s="390"/>
      <c r="S453" s="390"/>
      <c r="T453" s="390"/>
      <c r="U453" s="390"/>
      <c r="V453" s="390"/>
      <c r="W453" s="390"/>
      <c r="X453" s="390"/>
      <c r="Y453" s="390"/>
      <c r="Z453" s="390"/>
      <c r="AA453" s="390"/>
      <c r="AB453" s="390"/>
      <c r="AC453" s="390"/>
    </row>
    <row r="454" spans="1:29" s="29" customFormat="1" ht="19.5">
      <c r="A454" s="211"/>
      <c r="B454" s="211"/>
      <c r="C454" s="391"/>
      <c r="D454" s="212"/>
      <c r="E454" s="391"/>
      <c r="F454" s="390"/>
      <c r="G454" s="386"/>
      <c r="H454" s="386"/>
      <c r="I454" s="386"/>
      <c r="J454" s="386">
        <f t="shared" si="1"/>
        <v>0</v>
      </c>
      <c r="K454" s="387"/>
      <c r="L454" s="399"/>
      <c r="M454" s="390"/>
      <c r="N454" s="395"/>
      <c r="O454" s="390"/>
      <c r="P454" s="390"/>
      <c r="Q454" s="390"/>
      <c r="R454" s="390"/>
      <c r="S454" s="390"/>
      <c r="T454" s="390"/>
      <c r="U454" s="390"/>
      <c r="V454" s="390"/>
      <c r="W454" s="390"/>
      <c r="X454" s="390"/>
      <c r="Y454" s="390"/>
      <c r="Z454" s="390"/>
      <c r="AA454" s="390"/>
      <c r="AB454" s="390"/>
      <c r="AC454" s="390"/>
    </row>
    <row r="455" spans="1:29" s="29" customFormat="1" ht="19.5">
      <c r="A455" s="211"/>
      <c r="B455" s="211"/>
      <c r="C455" s="391"/>
      <c r="D455" s="212"/>
      <c r="E455" s="391"/>
      <c r="F455" s="390"/>
      <c r="G455" s="386"/>
      <c r="H455" s="386"/>
      <c r="I455" s="386"/>
      <c r="J455" s="386">
        <f t="shared" si="1"/>
        <v>0</v>
      </c>
      <c r="K455" s="387"/>
      <c r="L455" s="399"/>
      <c r="M455" s="390"/>
      <c r="N455" s="395"/>
      <c r="O455" s="390"/>
      <c r="P455" s="390"/>
      <c r="Q455" s="390"/>
      <c r="R455" s="390"/>
      <c r="S455" s="390"/>
      <c r="T455" s="390"/>
      <c r="U455" s="390"/>
      <c r="V455" s="390"/>
      <c r="W455" s="390"/>
      <c r="X455" s="390"/>
      <c r="Y455" s="390"/>
      <c r="Z455" s="390"/>
      <c r="AA455" s="390"/>
      <c r="AB455" s="390"/>
      <c r="AC455" s="390"/>
    </row>
    <row r="456" spans="1:29" s="29" customFormat="1" ht="19.5">
      <c r="A456" s="211"/>
      <c r="B456" s="211"/>
      <c r="C456" s="391"/>
      <c r="D456" s="212"/>
      <c r="E456" s="391"/>
      <c r="F456" s="390"/>
      <c r="G456" s="386"/>
      <c r="H456" s="386"/>
      <c r="I456" s="386"/>
      <c r="J456" s="386">
        <f t="shared" si="1"/>
        <v>0</v>
      </c>
      <c r="K456" s="387"/>
      <c r="L456" s="399"/>
      <c r="M456" s="390"/>
      <c r="N456" s="395"/>
      <c r="O456" s="390"/>
      <c r="P456" s="390"/>
      <c r="Q456" s="390"/>
      <c r="R456" s="390"/>
      <c r="S456" s="390"/>
      <c r="T456" s="390"/>
      <c r="U456" s="390"/>
      <c r="V456" s="390"/>
      <c r="W456" s="390"/>
      <c r="X456" s="390"/>
      <c r="Y456" s="390"/>
      <c r="Z456" s="390"/>
      <c r="AA456" s="390"/>
      <c r="AB456" s="390"/>
      <c r="AC456" s="390"/>
    </row>
    <row r="457" spans="1:29" s="29" customFormat="1" ht="19.5">
      <c r="A457" s="211"/>
      <c r="B457" s="211"/>
      <c r="C457" s="391"/>
      <c r="D457" s="212"/>
      <c r="E457" s="391"/>
      <c r="F457" s="390"/>
      <c r="G457" s="386"/>
      <c r="H457" s="386"/>
      <c r="I457" s="386"/>
      <c r="J457" s="386">
        <f t="shared" si="1"/>
        <v>0</v>
      </c>
      <c r="K457" s="387"/>
      <c r="L457" s="399"/>
      <c r="M457" s="390"/>
      <c r="N457" s="395"/>
      <c r="O457" s="390"/>
      <c r="P457" s="390"/>
      <c r="Q457" s="390"/>
      <c r="R457" s="390"/>
      <c r="S457" s="390"/>
      <c r="T457" s="390"/>
      <c r="U457" s="390"/>
      <c r="V457" s="390"/>
      <c r="W457" s="390"/>
      <c r="X457" s="390"/>
      <c r="Y457" s="390"/>
      <c r="Z457" s="390"/>
      <c r="AA457" s="390"/>
      <c r="AB457" s="390"/>
      <c r="AC457" s="390"/>
    </row>
    <row r="458" spans="1:29" s="29" customFormat="1" ht="19.5">
      <c r="A458" s="211"/>
      <c r="B458" s="211"/>
      <c r="C458" s="391"/>
      <c r="D458" s="212"/>
      <c r="E458" s="391"/>
      <c r="F458" s="390"/>
      <c r="G458" s="386"/>
      <c r="H458" s="386"/>
      <c r="I458" s="386"/>
      <c r="J458" s="386">
        <f t="shared" si="1"/>
        <v>0</v>
      </c>
      <c r="K458" s="387"/>
      <c r="L458" s="399"/>
      <c r="M458" s="390"/>
      <c r="N458" s="395"/>
      <c r="O458" s="390"/>
      <c r="P458" s="390"/>
      <c r="Q458" s="390"/>
      <c r="R458" s="390"/>
      <c r="S458" s="390"/>
      <c r="T458" s="390"/>
      <c r="U458" s="390"/>
      <c r="V458" s="390"/>
      <c r="W458" s="390"/>
      <c r="X458" s="390"/>
      <c r="Y458" s="390"/>
      <c r="Z458" s="390"/>
      <c r="AA458" s="390"/>
      <c r="AB458" s="390"/>
      <c r="AC458" s="390"/>
    </row>
    <row r="459" spans="1:29" s="29" customFormat="1" ht="19.5">
      <c r="A459" s="211"/>
      <c r="B459" s="211"/>
      <c r="C459" s="391"/>
      <c r="D459" s="212"/>
      <c r="E459" s="391"/>
      <c r="F459" s="390"/>
      <c r="G459" s="386"/>
      <c r="H459" s="386"/>
      <c r="I459" s="386"/>
      <c r="J459" s="386">
        <f t="shared" si="1"/>
        <v>0</v>
      </c>
      <c r="K459" s="387"/>
      <c r="L459" s="399"/>
      <c r="M459" s="390"/>
      <c r="N459" s="395"/>
      <c r="O459" s="390"/>
      <c r="P459" s="390"/>
      <c r="Q459" s="390"/>
      <c r="R459" s="390"/>
      <c r="S459" s="390"/>
      <c r="T459" s="390"/>
      <c r="U459" s="390"/>
      <c r="V459" s="390"/>
      <c r="W459" s="390"/>
      <c r="X459" s="390"/>
      <c r="Y459" s="390"/>
      <c r="Z459" s="390"/>
      <c r="AA459" s="390"/>
      <c r="AB459" s="390"/>
      <c r="AC459" s="390"/>
    </row>
    <row r="460" spans="1:29" s="29" customFormat="1" ht="19.5">
      <c r="A460" s="211"/>
      <c r="B460" s="211"/>
      <c r="C460" s="391"/>
      <c r="D460" s="212"/>
      <c r="E460" s="391"/>
      <c r="F460" s="390"/>
      <c r="G460" s="386"/>
      <c r="H460" s="386"/>
      <c r="I460" s="386"/>
      <c r="J460" s="386">
        <f t="shared" si="1"/>
        <v>0</v>
      </c>
      <c r="K460" s="387"/>
      <c r="L460" s="399"/>
      <c r="M460" s="390"/>
      <c r="N460" s="395"/>
      <c r="O460" s="390"/>
      <c r="P460" s="390"/>
      <c r="Q460" s="390"/>
      <c r="R460" s="390"/>
      <c r="S460" s="390"/>
      <c r="T460" s="390"/>
      <c r="U460" s="390"/>
      <c r="V460" s="390"/>
      <c r="W460" s="390"/>
      <c r="X460" s="390"/>
      <c r="Y460" s="390"/>
      <c r="Z460" s="390"/>
      <c r="AA460" s="390"/>
      <c r="AB460" s="390"/>
      <c r="AC460" s="390"/>
    </row>
    <row r="461" spans="1:29" s="29" customFormat="1" ht="19.5">
      <c r="A461" s="211"/>
      <c r="B461" s="211"/>
      <c r="C461" s="391"/>
      <c r="D461" s="212"/>
      <c r="E461" s="391"/>
      <c r="F461" s="390"/>
      <c r="G461" s="386"/>
      <c r="H461" s="386"/>
      <c r="I461" s="386"/>
      <c r="J461" s="386">
        <f t="shared" si="1"/>
        <v>0</v>
      </c>
      <c r="K461" s="387"/>
      <c r="L461" s="399"/>
      <c r="M461" s="390"/>
      <c r="N461" s="395"/>
      <c r="O461" s="390"/>
      <c r="P461" s="390"/>
      <c r="Q461" s="390"/>
      <c r="R461" s="390"/>
      <c r="S461" s="390"/>
      <c r="T461" s="390"/>
      <c r="U461" s="390"/>
      <c r="V461" s="390"/>
      <c r="W461" s="390"/>
      <c r="X461" s="390"/>
      <c r="Y461" s="390"/>
      <c r="Z461" s="390"/>
      <c r="AA461" s="390"/>
      <c r="AB461" s="390"/>
      <c r="AC461" s="390"/>
    </row>
    <row r="462" spans="1:29" s="29" customFormat="1" ht="19.5">
      <c r="A462" s="211"/>
      <c r="B462" s="211"/>
      <c r="C462" s="391"/>
      <c r="D462" s="212"/>
      <c r="E462" s="391"/>
      <c r="F462" s="390"/>
      <c r="G462" s="386"/>
      <c r="H462" s="386"/>
      <c r="I462" s="386"/>
      <c r="J462" s="386">
        <f t="shared" si="1"/>
        <v>0</v>
      </c>
      <c r="K462" s="387"/>
      <c r="L462" s="399"/>
      <c r="M462" s="390"/>
      <c r="N462" s="395"/>
      <c r="O462" s="390"/>
      <c r="P462" s="390"/>
      <c r="Q462" s="390"/>
      <c r="R462" s="390"/>
      <c r="S462" s="390"/>
      <c r="T462" s="390"/>
      <c r="U462" s="390"/>
      <c r="V462" s="390"/>
      <c r="W462" s="390"/>
      <c r="X462" s="390"/>
      <c r="Y462" s="390"/>
      <c r="Z462" s="390"/>
      <c r="AA462" s="390"/>
      <c r="AB462" s="390"/>
      <c r="AC462" s="390"/>
    </row>
    <row r="463" spans="1:29" s="29" customFormat="1" ht="19.5">
      <c r="A463" s="211"/>
      <c r="B463" s="211"/>
      <c r="C463" s="391"/>
      <c r="D463" s="212"/>
      <c r="E463" s="391"/>
      <c r="F463" s="390"/>
      <c r="G463" s="386"/>
      <c r="H463" s="386"/>
      <c r="I463" s="386"/>
      <c r="J463" s="386">
        <f t="shared" si="1"/>
        <v>0</v>
      </c>
      <c r="K463" s="387"/>
      <c r="L463" s="399"/>
      <c r="M463" s="390"/>
      <c r="N463" s="395"/>
      <c r="O463" s="390"/>
      <c r="P463" s="390"/>
      <c r="Q463" s="390"/>
      <c r="R463" s="390"/>
      <c r="S463" s="390"/>
      <c r="T463" s="390"/>
      <c r="U463" s="390"/>
      <c r="V463" s="390"/>
      <c r="W463" s="390"/>
      <c r="X463" s="390"/>
      <c r="Y463" s="390"/>
      <c r="Z463" s="390"/>
      <c r="AA463" s="390"/>
      <c r="AB463" s="390"/>
      <c r="AC463" s="390"/>
    </row>
    <row r="464" spans="1:29" s="29" customFormat="1" ht="19.5">
      <c r="A464" s="211"/>
      <c r="B464" s="211"/>
      <c r="C464" s="391"/>
      <c r="D464" s="212"/>
      <c r="E464" s="391"/>
      <c r="F464" s="390"/>
      <c r="G464" s="386"/>
      <c r="H464" s="386"/>
      <c r="I464" s="386"/>
      <c r="J464" s="386">
        <f t="shared" si="1"/>
        <v>0</v>
      </c>
      <c r="K464" s="387"/>
      <c r="L464" s="399"/>
      <c r="M464" s="390"/>
      <c r="N464" s="395"/>
      <c r="O464" s="390"/>
      <c r="P464" s="390"/>
      <c r="Q464" s="390"/>
      <c r="R464" s="390"/>
      <c r="S464" s="390"/>
      <c r="T464" s="390"/>
      <c r="U464" s="390"/>
      <c r="V464" s="390"/>
      <c r="W464" s="390"/>
      <c r="X464" s="390"/>
      <c r="Y464" s="390"/>
      <c r="Z464" s="390"/>
      <c r="AA464" s="390"/>
      <c r="AB464" s="390"/>
      <c r="AC464" s="390"/>
    </row>
    <row r="465" spans="1:29" s="29" customFormat="1" ht="19.5">
      <c r="A465" s="211"/>
      <c r="B465" s="211"/>
      <c r="C465" s="391"/>
      <c r="D465" s="212"/>
      <c r="E465" s="391"/>
      <c r="F465" s="390"/>
      <c r="G465" s="386"/>
      <c r="H465" s="386"/>
      <c r="I465" s="386"/>
      <c r="J465" s="386">
        <f t="shared" si="1"/>
        <v>0</v>
      </c>
      <c r="K465" s="387"/>
      <c r="L465" s="399"/>
      <c r="M465" s="390"/>
      <c r="N465" s="395"/>
      <c r="O465" s="390"/>
      <c r="P465" s="390"/>
      <c r="Q465" s="390"/>
      <c r="R465" s="390"/>
      <c r="S465" s="390"/>
      <c r="T465" s="390"/>
      <c r="U465" s="390"/>
      <c r="V465" s="390"/>
      <c r="W465" s="390"/>
      <c r="X465" s="390"/>
      <c r="Y465" s="390"/>
      <c r="Z465" s="390"/>
      <c r="AA465" s="390"/>
      <c r="AB465" s="390"/>
      <c r="AC465" s="390"/>
    </row>
    <row r="466" spans="1:29" s="29" customFormat="1" ht="19.5">
      <c r="A466" s="211"/>
      <c r="B466" s="211"/>
      <c r="C466" s="391"/>
      <c r="D466" s="212"/>
      <c r="E466" s="391"/>
      <c r="F466" s="390"/>
      <c r="G466" s="386"/>
      <c r="H466" s="386"/>
      <c r="I466" s="386"/>
      <c r="J466" s="386">
        <f t="shared" si="1"/>
        <v>0</v>
      </c>
      <c r="K466" s="387"/>
      <c r="L466" s="399"/>
      <c r="M466" s="390"/>
      <c r="N466" s="395"/>
      <c r="O466" s="390"/>
      <c r="P466" s="390"/>
      <c r="Q466" s="390"/>
      <c r="R466" s="390"/>
      <c r="S466" s="390"/>
      <c r="T466" s="390"/>
      <c r="U466" s="390"/>
      <c r="V466" s="390"/>
      <c r="W466" s="390"/>
      <c r="X466" s="390"/>
      <c r="Y466" s="390"/>
      <c r="Z466" s="390"/>
      <c r="AA466" s="390"/>
      <c r="AB466" s="390"/>
      <c r="AC466" s="390"/>
    </row>
    <row r="467" spans="1:29" s="29" customFormat="1" ht="19.5">
      <c r="A467" s="211"/>
      <c r="B467" s="211"/>
      <c r="C467" s="391"/>
      <c r="D467" s="212"/>
      <c r="E467" s="391"/>
      <c r="F467" s="390"/>
      <c r="G467" s="386"/>
      <c r="H467" s="386"/>
      <c r="I467" s="386"/>
      <c r="J467" s="386">
        <f t="shared" si="1"/>
        <v>0</v>
      </c>
      <c r="K467" s="387"/>
      <c r="L467" s="399"/>
      <c r="M467" s="390"/>
      <c r="N467" s="395"/>
      <c r="O467" s="390"/>
      <c r="P467" s="390"/>
      <c r="Q467" s="390"/>
      <c r="R467" s="390"/>
      <c r="S467" s="390"/>
      <c r="T467" s="390"/>
      <c r="U467" s="390"/>
      <c r="V467" s="390"/>
      <c r="W467" s="390"/>
      <c r="X467" s="390"/>
      <c r="Y467" s="390"/>
      <c r="Z467" s="390"/>
      <c r="AA467" s="390"/>
      <c r="AB467" s="390"/>
      <c r="AC467" s="390"/>
    </row>
    <row r="468" spans="1:29" s="29" customFormat="1" ht="19.5">
      <c r="A468" s="211"/>
      <c r="B468" s="211"/>
      <c r="C468" s="391"/>
      <c r="D468" s="212"/>
      <c r="E468" s="391"/>
      <c r="F468" s="390"/>
      <c r="G468" s="386"/>
      <c r="H468" s="386"/>
      <c r="I468" s="386"/>
      <c r="J468" s="386">
        <f t="shared" si="1"/>
        <v>0</v>
      </c>
      <c r="K468" s="387"/>
      <c r="L468" s="399"/>
      <c r="M468" s="390"/>
      <c r="N468" s="395"/>
      <c r="O468" s="390"/>
      <c r="P468" s="390"/>
      <c r="Q468" s="390"/>
      <c r="R468" s="390"/>
      <c r="S468" s="390"/>
      <c r="T468" s="390"/>
      <c r="U468" s="390"/>
      <c r="V468" s="390"/>
      <c r="W468" s="390"/>
      <c r="X468" s="390"/>
      <c r="Y468" s="390"/>
      <c r="Z468" s="390"/>
      <c r="AA468" s="390"/>
      <c r="AB468" s="390"/>
      <c r="AC468" s="390"/>
    </row>
    <row r="469" spans="1:29" s="29" customFormat="1" ht="19.5">
      <c r="A469" s="211"/>
      <c r="B469" s="211"/>
      <c r="C469" s="391"/>
      <c r="D469" s="212"/>
      <c r="E469" s="391"/>
      <c r="F469" s="390"/>
      <c r="G469" s="386"/>
      <c r="H469" s="386"/>
      <c r="I469" s="386"/>
      <c r="J469" s="386">
        <f t="shared" si="1"/>
        <v>0</v>
      </c>
      <c r="K469" s="387"/>
      <c r="L469" s="399"/>
      <c r="M469" s="390"/>
      <c r="N469" s="395"/>
      <c r="O469" s="390"/>
      <c r="P469" s="390"/>
      <c r="Q469" s="390"/>
      <c r="R469" s="390"/>
      <c r="S469" s="390"/>
      <c r="T469" s="390"/>
      <c r="U469" s="390"/>
      <c r="V469" s="390"/>
      <c r="W469" s="390"/>
      <c r="X469" s="390"/>
      <c r="Y469" s="390"/>
      <c r="Z469" s="390"/>
      <c r="AA469" s="390"/>
      <c r="AB469" s="390"/>
      <c r="AC469" s="390"/>
    </row>
    <row r="470" spans="1:29" s="29" customFormat="1" ht="19.5">
      <c r="A470" s="211"/>
      <c r="B470" s="211"/>
      <c r="C470" s="391"/>
      <c r="D470" s="212"/>
      <c r="E470" s="391"/>
      <c r="F470" s="390"/>
      <c r="G470" s="386"/>
      <c r="H470" s="386"/>
      <c r="I470" s="386"/>
      <c r="J470" s="386">
        <f t="shared" si="1"/>
        <v>0</v>
      </c>
      <c r="K470" s="387"/>
      <c r="L470" s="399"/>
      <c r="M470" s="390"/>
      <c r="N470" s="395"/>
      <c r="O470" s="390"/>
      <c r="P470" s="390"/>
      <c r="Q470" s="390"/>
      <c r="R470" s="390"/>
      <c r="S470" s="390"/>
      <c r="T470" s="390"/>
      <c r="U470" s="390"/>
      <c r="V470" s="390"/>
      <c r="W470" s="390"/>
      <c r="X470" s="390"/>
      <c r="Y470" s="390"/>
      <c r="Z470" s="390"/>
      <c r="AA470" s="390"/>
      <c r="AB470" s="390"/>
      <c r="AC470" s="390"/>
    </row>
    <row r="471" spans="1:29" s="29" customFormat="1" ht="19.5">
      <c r="A471" s="211"/>
      <c r="B471" s="211"/>
      <c r="C471" s="391"/>
      <c r="D471" s="212"/>
      <c r="E471" s="391"/>
      <c r="F471" s="390"/>
      <c r="G471" s="386"/>
      <c r="H471" s="386"/>
      <c r="I471" s="386"/>
      <c r="J471" s="386">
        <f t="shared" si="1"/>
        <v>0</v>
      </c>
      <c r="K471" s="387"/>
      <c r="L471" s="399"/>
      <c r="M471" s="390"/>
      <c r="N471" s="395"/>
      <c r="O471" s="390"/>
      <c r="P471" s="390"/>
      <c r="Q471" s="390"/>
      <c r="R471" s="390"/>
      <c r="S471" s="390"/>
      <c r="T471" s="390"/>
      <c r="U471" s="390"/>
      <c r="V471" s="390"/>
      <c r="W471" s="390"/>
      <c r="X471" s="390"/>
      <c r="Y471" s="390"/>
      <c r="Z471" s="390"/>
      <c r="AA471" s="390"/>
      <c r="AB471" s="390"/>
      <c r="AC471" s="390"/>
    </row>
    <row r="472" spans="1:29" s="29" customFormat="1" ht="19.5">
      <c r="A472" s="211"/>
      <c r="B472" s="211"/>
      <c r="C472" s="391"/>
      <c r="D472" s="212"/>
      <c r="E472" s="391"/>
      <c r="F472" s="390"/>
      <c r="G472" s="386"/>
      <c r="H472" s="386"/>
      <c r="I472" s="386"/>
      <c r="J472" s="386">
        <f t="shared" si="1"/>
        <v>0</v>
      </c>
      <c r="K472" s="387"/>
      <c r="L472" s="399"/>
      <c r="M472" s="390"/>
      <c r="N472" s="395"/>
      <c r="O472" s="390"/>
      <c r="P472" s="390"/>
      <c r="Q472" s="390"/>
      <c r="R472" s="390"/>
      <c r="S472" s="390"/>
      <c r="T472" s="390"/>
      <c r="U472" s="390"/>
      <c r="V472" s="390"/>
      <c r="W472" s="390"/>
      <c r="X472" s="390"/>
      <c r="Y472" s="390"/>
      <c r="Z472" s="390"/>
      <c r="AA472" s="390"/>
      <c r="AB472" s="390"/>
      <c r="AC472" s="390"/>
    </row>
    <row r="473" spans="1:29" s="29" customFormat="1" ht="19.5">
      <c r="A473" s="211"/>
      <c r="B473" s="211"/>
      <c r="C473" s="391"/>
      <c r="D473" s="212"/>
      <c r="E473" s="391"/>
      <c r="F473" s="390"/>
      <c r="G473" s="386"/>
      <c r="H473" s="386"/>
      <c r="I473" s="386"/>
      <c r="J473" s="386">
        <f t="shared" si="1"/>
        <v>0</v>
      </c>
      <c r="K473" s="387"/>
      <c r="L473" s="399"/>
      <c r="M473" s="390"/>
      <c r="N473" s="395"/>
      <c r="O473" s="390"/>
      <c r="P473" s="390"/>
      <c r="Q473" s="390"/>
      <c r="R473" s="390"/>
      <c r="S473" s="390"/>
      <c r="T473" s="390"/>
      <c r="U473" s="390"/>
      <c r="V473" s="390"/>
      <c r="W473" s="390"/>
      <c r="X473" s="390"/>
      <c r="Y473" s="390"/>
      <c r="Z473" s="390"/>
      <c r="AA473" s="390"/>
      <c r="AB473" s="390"/>
      <c r="AC473" s="390"/>
    </row>
    <row r="474" spans="1:29" s="29" customFormat="1" ht="19.5">
      <c r="A474" s="211"/>
      <c r="B474" s="211"/>
      <c r="C474" s="391"/>
      <c r="D474" s="212"/>
      <c r="E474" s="391"/>
      <c r="F474" s="390"/>
      <c r="G474" s="386"/>
      <c r="H474" s="386"/>
      <c r="I474" s="386"/>
      <c r="J474" s="386">
        <f t="shared" si="1"/>
        <v>0</v>
      </c>
      <c r="K474" s="387"/>
      <c r="L474" s="399"/>
      <c r="M474" s="390"/>
      <c r="N474" s="395"/>
      <c r="O474" s="390"/>
      <c r="P474" s="390"/>
      <c r="Q474" s="390"/>
      <c r="R474" s="390"/>
      <c r="S474" s="390"/>
      <c r="T474" s="390"/>
      <c r="U474" s="390"/>
      <c r="V474" s="390"/>
      <c r="W474" s="390"/>
      <c r="X474" s="390"/>
      <c r="Y474" s="390"/>
      <c r="Z474" s="390"/>
      <c r="AA474" s="390"/>
      <c r="AB474" s="390"/>
      <c r="AC474" s="390"/>
    </row>
    <row r="475" spans="1:29" s="29" customFormat="1" ht="19.5">
      <c r="A475" s="211"/>
      <c r="B475" s="211"/>
      <c r="C475" s="391"/>
      <c r="D475" s="212"/>
      <c r="E475" s="391"/>
      <c r="F475" s="390"/>
      <c r="G475" s="386"/>
      <c r="H475" s="386"/>
      <c r="I475" s="386"/>
      <c r="J475" s="386">
        <f t="shared" si="1"/>
        <v>0</v>
      </c>
      <c r="K475" s="387"/>
      <c r="L475" s="399"/>
      <c r="M475" s="390"/>
      <c r="N475" s="395"/>
      <c r="O475" s="390"/>
      <c r="P475" s="390"/>
      <c r="Q475" s="390"/>
      <c r="R475" s="390"/>
      <c r="S475" s="390"/>
      <c r="T475" s="390"/>
      <c r="U475" s="390"/>
      <c r="V475" s="390"/>
      <c r="W475" s="390"/>
      <c r="X475" s="390"/>
      <c r="Y475" s="390"/>
      <c r="Z475" s="390"/>
      <c r="AA475" s="390"/>
      <c r="AB475" s="390"/>
      <c r="AC475" s="390"/>
    </row>
    <row r="476" spans="1:29" s="29" customFormat="1" ht="19.5">
      <c r="A476" s="211"/>
      <c r="B476" s="211"/>
      <c r="C476" s="391"/>
      <c r="D476" s="212"/>
      <c r="E476" s="391"/>
      <c r="F476" s="390"/>
      <c r="G476" s="386"/>
      <c r="H476" s="386"/>
      <c r="I476" s="386"/>
      <c r="J476" s="386">
        <f t="shared" si="1"/>
        <v>0</v>
      </c>
      <c r="K476" s="387"/>
      <c r="L476" s="399"/>
      <c r="M476" s="390"/>
      <c r="N476" s="395"/>
      <c r="O476" s="390"/>
      <c r="P476" s="390"/>
      <c r="Q476" s="390"/>
      <c r="R476" s="390"/>
      <c r="S476" s="390"/>
      <c r="T476" s="390"/>
      <c r="U476" s="390"/>
      <c r="V476" s="390"/>
      <c r="W476" s="390"/>
      <c r="X476" s="390"/>
      <c r="Y476" s="390"/>
      <c r="Z476" s="390"/>
      <c r="AA476" s="390"/>
      <c r="AB476" s="390"/>
      <c r="AC476" s="390"/>
    </row>
    <row r="477" spans="1:29" s="29" customFormat="1" ht="19.5">
      <c r="A477" s="211"/>
      <c r="B477" s="211"/>
      <c r="C477" s="391"/>
      <c r="D477" s="212"/>
      <c r="E477" s="391"/>
      <c r="F477" s="390"/>
      <c r="G477" s="386"/>
      <c r="H477" s="386"/>
      <c r="I477" s="386"/>
      <c r="J477" s="386">
        <f t="shared" si="1"/>
        <v>0</v>
      </c>
      <c r="K477" s="387"/>
      <c r="L477" s="399"/>
      <c r="M477" s="390"/>
      <c r="N477" s="395"/>
      <c r="O477" s="390"/>
      <c r="P477" s="390"/>
      <c r="Q477" s="390"/>
      <c r="R477" s="390"/>
      <c r="S477" s="390"/>
      <c r="T477" s="390"/>
      <c r="U477" s="390"/>
      <c r="V477" s="390"/>
      <c r="W477" s="390"/>
      <c r="X477" s="390"/>
      <c r="Y477" s="390"/>
      <c r="Z477" s="390"/>
      <c r="AA477" s="390"/>
      <c r="AB477" s="390"/>
      <c r="AC477" s="390"/>
    </row>
    <row r="478" spans="1:29" s="29" customFormat="1" ht="19.5">
      <c r="A478" s="211"/>
      <c r="B478" s="211"/>
      <c r="C478" s="391"/>
      <c r="D478" s="212"/>
      <c r="E478" s="391"/>
      <c r="F478" s="390"/>
      <c r="G478" s="386"/>
      <c r="H478" s="386"/>
      <c r="I478" s="386"/>
      <c r="J478" s="386">
        <f t="shared" si="1"/>
        <v>0</v>
      </c>
      <c r="K478" s="387"/>
      <c r="L478" s="399"/>
      <c r="M478" s="390"/>
      <c r="N478" s="395"/>
      <c r="O478" s="390"/>
      <c r="P478" s="390"/>
      <c r="Q478" s="390"/>
      <c r="R478" s="390"/>
      <c r="S478" s="390"/>
      <c r="T478" s="390"/>
      <c r="U478" s="390"/>
      <c r="V478" s="390"/>
      <c r="W478" s="390"/>
      <c r="X478" s="390"/>
      <c r="Y478" s="390"/>
      <c r="Z478" s="390"/>
      <c r="AA478" s="390"/>
      <c r="AB478" s="390"/>
      <c r="AC478" s="390"/>
    </row>
    <row r="479" spans="1:29" s="29" customFormat="1" ht="19.5">
      <c r="A479" s="211"/>
      <c r="B479" s="211"/>
      <c r="C479" s="391"/>
      <c r="D479" s="212"/>
      <c r="E479" s="391"/>
      <c r="F479" s="390"/>
      <c r="G479" s="386"/>
      <c r="H479" s="386"/>
      <c r="I479" s="386"/>
      <c r="J479" s="386">
        <f t="shared" si="1"/>
        <v>0</v>
      </c>
      <c r="K479" s="387"/>
      <c r="L479" s="399"/>
      <c r="M479" s="390"/>
      <c r="N479" s="395"/>
      <c r="O479" s="390"/>
      <c r="P479" s="390"/>
      <c r="Q479" s="390"/>
      <c r="R479" s="390"/>
      <c r="S479" s="390"/>
      <c r="T479" s="390"/>
      <c r="U479" s="390"/>
      <c r="V479" s="390"/>
      <c r="W479" s="390"/>
      <c r="X479" s="390"/>
      <c r="Y479" s="390"/>
      <c r="Z479" s="390"/>
      <c r="AA479" s="390"/>
      <c r="AB479" s="390"/>
      <c r="AC479" s="390"/>
    </row>
    <row r="480" spans="1:29" s="29" customFormat="1" ht="19.5">
      <c r="A480" s="211"/>
      <c r="B480" s="211"/>
      <c r="C480" s="391"/>
      <c r="D480" s="212"/>
      <c r="E480" s="391"/>
      <c r="F480" s="390"/>
      <c r="G480" s="386"/>
      <c r="H480" s="386"/>
      <c r="I480" s="386"/>
      <c r="J480" s="386">
        <f t="shared" si="1"/>
        <v>0</v>
      </c>
      <c r="K480" s="387"/>
      <c r="L480" s="399"/>
      <c r="M480" s="390"/>
      <c r="N480" s="395"/>
      <c r="O480" s="390"/>
      <c r="P480" s="390"/>
      <c r="Q480" s="390"/>
      <c r="R480" s="390"/>
      <c r="S480" s="390"/>
      <c r="T480" s="390"/>
      <c r="U480" s="390"/>
      <c r="V480" s="390"/>
      <c r="W480" s="390"/>
      <c r="X480" s="390"/>
      <c r="Y480" s="390"/>
      <c r="Z480" s="390"/>
      <c r="AA480" s="390"/>
      <c r="AB480" s="390"/>
      <c r="AC480" s="390"/>
    </row>
    <row r="481" spans="1:29" s="29" customFormat="1" ht="19.5">
      <c r="A481" s="211"/>
      <c r="B481" s="211"/>
      <c r="C481" s="391"/>
      <c r="D481" s="212"/>
      <c r="E481" s="391"/>
      <c r="F481" s="390"/>
      <c r="G481" s="386"/>
      <c r="H481" s="386"/>
      <c r="I481" s="386"/>
      <c r="J481" s="386">
        <f t="shared" si="1"/>
        <v>0</v>
      </c>
      <c r="K481" s="387"/>
      <c r="L481" s="399"/>
      <c r="M481" s="390"/>
      <c r="N481" s="395"/>
      <c r="O481" s="390"/>
      <c r="P481" s="390"/>
      <c r="Q481" s="390"/>
      <c r="R481" s="390"/>
      <c r="S481" s="390"/>
      <c r="T481" s="390"/>
      <c r="U481" s="390"/>
      <c r="V481" s="390"/>
      <c r="W481" s="390"/>
      <c r="X481" s="390"/>
      <c r="Y481" s="390"/>
      <c r="Z481" s="390"/>
      <c r="AA481" s="390"/>
      <c r="AB481" s="390"/>
      <c r="AC481" s="390"/>
    </row>
    <row r="482" spans="1:29" s="29" customFormat="1" ht="19.5">
      <c r="A482" s="211"/>
      <c r="B482" s="211"/>
      <c r="C482" s="391"/>
      <c r="D482" s="212"/>
      <c r="E482" s="391"/>
      <c r="F482" s="390"/>
      <c r="G482" s="386"/>
      <c r="H482" s="386"/>
      <c r="I482" s="386"/>
      <c r="J482" s="386">
        <f t="shared" si="1"/>
        <v>0</v>
      </c>
      <c r="K482" s="387"/>
      <c r="L482" s="399"/>
      <c r="M482" s="390"/>
      <c r="N482" s="395"/>
      <c r="O482" s="390"/>
      <c r="P482" s="390"/>
      <c r="Q482" s="390"/>
      <c r="R482" s="390"/>
      <c r="S482" s="390"/>
      <c r="T482" s="390"/>
      <c r="U482" s="390"/>
      <c r="V482" s="390"/>
      <c r="W482" s="390"/>
      <c r="X482" s="390"/>
      <c r="Y482" s="390"/>
      <c r="Z482" s="390"/>
      <c r="AA482" s="390"/>
      <c r="AB482" s="390"/>
      <c r="AC482" s="390"/>
    </row>
    <row r="483" spans="1:29" s="29" customFormat="1" ht="19.5">
      <c r="A483" s="211"/>
      <c r="B483" s="211"/>
      <c r="C483" s="391"/>
      <c r="D483" s="212"/>
      <c r="E483" s="391"/>
      <c r="F483" s="390"/>
      <c r="G483" s="386"/>
      <c r="H483" s="386"/>
      <c r="I483" s="386"/>
      <c r="J483" s="386">
        <f t="shared" si="1"/>
        <v>0</v>
      </c>
      <c r="K483" s="387"/>
      <c r="L483" s="399"/>
      <c r="M483" s="390"/>
      <c r="N483" s="395"/>
      <c r="O483" s="390"/>
      <c r="P483" s="390"/>
      <c r="Q483" s="390"/>
      <c r="R483" s="390"/>
      <c r="S483" s="390"/>
      <c r="T483" s="390"/>
      <c r="U483" s="390"/>
      <c r="V483" s="390"/>
      <c r="W483" s="390"/>
      <c r="X483" s="390"/>
      <c r="Y483" s="390"/>
      <c r="Z483" s="390"/>
      <c r="AA483" s="390"/>
      <c r="AB483" s="390"/>
      <c r="AC483" s="390"/>
    </row>
    <row r="484" spans="1:29" s="29" customFormat="1" ht="19.5">
      <c r="A484" s="211"/>
      <c r="B484" s="211"/>
      <c r="C484" s="391"/>
      <c r="D484" s="212"/>
      <c r="E484" s="391"/>
      <c r="F484" s="390"/>
      <c r="G484" s="386"/>
      <c r="H484" s="386"/>
      <c r="I484" s="386"/>
      <c r="J484" s="386">
        <f t="shared" si="1"/>
        <v>0</v>
      </c>
      <c r="K484" s="387"/>
      <c r="L484" s="399"/>
      <c r="M484" s="390"/>
      <c r="N484" s="395"/>
      <c r="O484" s="390"/>
      <c r="P484" s="390"/>
      <c r="Q484" s="390"/>
      <c r="R484" s="390"/>
      <c r="S484" s="390"/>
      <c r="T484" s="390"/>
      <c r="U484" s="390"/>
      <c r="V484" s="390"/>
      <c r="W484" s="390"/>
      <c r="X484" s="390"/>
      <c r="Y484" s="390"/>
      <c r="Z484" s="390"/>
      <c r="AA484" s="390"/>
      <c r="AB484" s="390"/>
      <c r="AC484" s="390"/>
    </row>
    <row r="485" spans="1:29" s="29" customFormat="1" ht="19.5">
      <c r="A485" s="211"/>
      <c r="B485" s="211"/>
      <c r="C485" s="391"/>
      <c r="D485" s="212"/>
      <c r="E485" s="391"/>
      <c r="F485" s="390"/>
      <c r="G485" s="386"/>
      <c r="H485" s="386"/>
      <c r="I485" s="386"/>
      <c r="J485" s="386">
        <f t="shared" si="1"/>
        <v>0</v>
      </c>
      <c r="K485" s="387"/>
      <c r="L485" s="399"/>
      <c r="M485" s="390"/>
      <c r="N485" s="395"/>
      <c r="O485" s="390"/>
      <c r="P485" s="390"/>
      <c r="Q485" s="390"/>
      <c r="R485" s="390"/>
      <c r="S485" s="390"/>
      <c r="T485" s="390"/>
      <c r="U485" s="390"/>
      <c r="V485" s="390"/>
      <c r="W485" s="390"/>
      <c r="X485" s="390"/>
      <c r="Y485" s="390"/>
      <c r="Z485" s="390"/>
      <c r="AA485" s="390"/>
      <c r="AB485" s="390"/>
      <c r="AC485" s="390"/>
    </row>
    <row r="486" spans="1:29" s="29" customFormat="1" ht="19.5">
      <c r="A486" s="211"/>
      <c r="B486" s="211"/>
      <c r="C486" s="391"/>
      <c r="D486" s="212"/>
      <c r="E486" s="391"/>
      <c r="F486" s="390"/>
      <c r="G486" s="386"/>
      <c r="H486" s="386"/>
      <c r="I486" s="386"/>
      <c r="J486" s="386">
        <f t="shared" si="1"/>
        <v>0</v>
      </c>
      <c r="K486" s="387"/>
      <c r="L486" s="399"/>
      <c r="M486" s="390"/>
      <c r="N486" s="395"/>
      <c r="O486" s="390"/>
      <c r="P486" s="390"/>
      <c r="Q486" s="390"/>
      <c r="R486" s="390"/>
      <c r="S486" s="390"/>
      <c r="T486" s="390"/>
      <c r="U486" s="390"/>
      <c r="V486" s="390"/>
      <c r="W486" s="390"/>
      <c r="X486" s="390"/>
      <c r="Y486" s="390"/>
      <c r="Z486" s="390"/>
      <c r="AA486" s="390"/>
      <c r="AB486" s="390"/>
      <c r="AC486" s="390"/>
    </row>
    <row r="487" spans="1:29" s="29" customFormat="1" ht="19.5">
      <c r="A487" s="211"/>
      <c r="B487" s="211"/>
      <c r="C487" s="391"/>
      <c r="D487" s="212"/>
      <c r="E487" s="391"/>
      <c r="F487" s="390"/>
      <c r="G487" s="386"/>
      <c r="H487" s="386"/>
      <c r="I487" s="386"/>
      <c r="J487" s="386">
        <f t="shared" si="1"/>
        <v>0</v>
      </c>
      <c r="K487" s="387"/>
      <c r="L487" s="399"/>
      <c r="M487" s="390"/>
      <c r="N487" s="395"/>
      <c r="O487" s="390"/>
      <c r="P487" s="390"/>
      <c r="Q487" s="390"/>
      <c r="R487" s="390"/>
      <c r="S487" s="390"/>
      <c r="T487" s="390"/>
      <c r="U487" s="390"/>
      <c r="V487" s="390"/>
      <c r="W487" s="390"/>
      <c r="X487" s="390"/>
      <c r="Y487" s="390"/>
      <c r="Z487" s="390"/>
      <c r="AA487" s="390"/>
      <c r="AB487" s="390"/>
      <c r="AC487" s="390"/>
    </row>
    <row r="488" spans="1:29" s="29" customFormat="1" ht="19.5">
      <c r="A488" s="211"/>
      <c r="B488" s="211"/>
      <c r="C488" s="391"/>
      <c r="D488" s="212"/>
      <c r="E488" s="391"/>
      <c r="F488" s="390"/>
      <c r="G488" s="386"/>
      <c r="H488" s="386"/>
      <c r="I488" s="386"/>
      <c r="J488" s="386">
        <f t="shared" si="1"/>
        <v>0</v>
      </c>
      <c r="K488" s="387"/>
      <c r="L488" s="399"/>
      <c r="M488" s="390"/>
      <c r="N488" s="395"/>
      <c r="O488" s="390"/>
      <c r="P488" s="390"/>
      <c r="Q488" s="390"/>
      <c r="R488" s="390"/>
      <c r="S488" s="390"/>
      <c r="T488" s="390"/>
      <c r="U488" s="390"/>
      <c r="V488" s="390"/>
      <c r="W488" s="390"/>
      <c r="X488" s="390"/>
      <c r="Y488" s="390"/>
      <c r="Z488" s="390"/>
      <c r="AA488" s="390"/>
      <c r="AB488" s="390"/>
      <c r="AC488" s="390"/>
    </row>
    <row r="489" spans="1:29" s="29" customFormat="1" ht="19.5">
      <c r="A489" s="211"/>
      <c r="B489" s="211"/>
      <c r="C489" s="391"/>
      <c r="D489" s="212"/>
      <c r="E489" s="391"/>
      <c r="F489" s="390"/>
      <c r="G489" s="386"/>
      <c r="H489" s="386"/>
      <c r="I489" s="386"/>
      <c r="J489" s="386">
        <f t="shared" si="1"/>
        <v>0</v>
      </c>
      <c r="K489" s="387"/>
      <c r="L489" s="399"/>
      <c r="M489" s="390"/>
      <c r="N489" s="395"/>
      <c r="O489" s="390"/>
      <c r="P489" s="390"/>
      <c r="Q489" s="390"/>
      <c r="R489" s="390"/>
      <c r="S489" s="390"/>
      <c r="T489" s="390"/>
      <c r="U489" s="390"/>
      <c r="V489" s="390"/>
      <c r="W489" s="390"/>
      <c r="X489" s="390"/>
      <c r="Y489" s="390"/>
      <c r="Z489" s="390"/>
      <c r="AA489" s="390"/>
      <c r="AB489" s="390"/>
      <c r="AC489" s="390"/>
    </row>
    <row r="490" spans="1:29" s="29" customFormat="1" ht="19.5">
      <c r="A490" s="211"/>
      <c r="B490" s="211"/>
      <c r="C490" s="391"/>
      <c r="D490" s="212"/>
      <c r="E490" s="391"/>
      <c r="F490" s="390"/>
      <c r="G490" s="386"/>
      <c r="H490" s="386"/>
      <c r="I490" s="386"/>
      <c r="J490" s="386">
        <f t="shared" si="1"/>
        <v>0</v>
      </c>
      <c r="K490" s="387"/>
      <c r="L490" s="399"/>
      <c r="M490" s="390"/>
      <c r="N490" s="395"/>
      <c r="O490" s="390"/>
      <c r="P490" s="390"/>
      <c r="Q490" s="390"/>
      <c r="R490" s="390"/>
      <c r="S490" s="390"/>
      <c r="T490" s="390"/>
      <c r="U490" s="390"/>
      <c r="V490" s="390"/>
      <c r="W490" s="390"/>
      <c r="X490" s="390"/>
      <c r="Y490" s="390"/>
      <c r="Z490" s="390"/>
      <c r="AA490" s="390"/>
      <c r="AB490" s="390"/>
      <c r="AC490" s="390"/>
    </row>
    <row r="491" spans="1:29" s="29" customFormat="1" ht="19.5">
      <c r="A491" s="211"/>
      <c r="B491" s="211"/>
      <c r="C491" s="391"/>
      <c r="D491" s="212"/>
      <c r="E491" s="391"/>
      <c r="F491" s="390"/>
      <c r="G491" s="386"/>
      <c r="H491" s="386"/>
      <c r="I491" s="386"/>
      <c r="J491" s="386">
        <f t="shared" si="1"/>
        <v>0</v>
      </c>
      <c r="K491" s="387"/>
      <c r="L491" s="399"/>
      <c r="M491" s="390"/>
      <c r="N491" s="395"/>
      <c r="O491" s="390"/>
      <c r="P491" s="390"/>
      <c r="Q491" s="390"/>
      <c r="R491" s="390"/>
      <c r="S491" s="390"/>
      <c r="T491" s="390"/>
      <c r="U491" s="390"/>
      <c r="V491" s="390"/>
      <c r="W491" s="390"/>
      <c r="X491" s="390"/>
      <c r="Y491" s="390"/>
      <c r="Z491" s="390"/>
      <c r="AA491" s="390"/>
      <c r="AB491" s="390"/>
      <c r="AC491" s="390"/>
    </row>
    <row r="492" spans="1:29" s="29" customFormat="1" ht="19.5">
      <c r="A492" s="211"/>
      <c r="B492" s="211"/>
      <c r="C492" s="391"/>
      <c r="D492" s="212"/>
      <c r="E492" s="391"/>
      <c r="F492" s="390"/>
      <c r="G492" s="386"/>
      <c r="H492" s="386"/>
      <c r="I492" s="386"/>
      <c r="J492" s="386">
        <f t="shared" si="1"/>
        <v>0</v>
      </c>
      <c r="K492" s="387"/>
      <c r="L492" s="399"/>
      <c r="M492" s="390"/>
      <c r="N492" s="395"/>
      <c r="O492" s="390"/>
      <c r="P492" s="390"/>
      <c r="Q492" s="390"/>
      <c r="R492" s="390"/>
      <c r="S492" s="390"/>
      <c r="T492" s="390"/>
      <c r="U492" s="390"/>
      <c r="V492" s="390"/>
      <c r="W492" s="390"/>
      <c r="X492" s="390"/>
      <c r="Y492" s="390"/>
      <c r="Z492" s="390"/>
      <c r="AA492" s="390"/>
      <c r="AB492" s="390"/>
      <c r="AC492" s="390"/>
    </row>
    <row r="493" spans="1:29" s="29" customFormat="1" ht="19.5">
      <c r="A493" s="211"/>
      <c r="B493" s="211"/>
      <c r="C493" s="391"/>
      <c r="D493" s="212"/>
      <c r="E493" s="391"/>
      <c r="F493" s="390"/>
      <c r="G493" s="386"/>
      <c r="H493" s="386"/>
      <c r="I493" s="386"/>
      <c r="J493" s="386">
        <f t="shared" si="1"/>
        <v>0</v>
      </c>
      <c r="K493" s="387"/>
      <c r="L493" s="399"/>
      <c r="M493" s="390"/>
      <c r="N493" s="395"/>
      <c r="O493" s="390"/>
      <c r="P493" s="390"/>
      <c r="Q493" s="390"/>
      <c r="R493" s="390"/>
      <c r="S493" s="390"/>
      <c r="T493" s="390"/>
      <c r="U493" s="390"/>
      <c r="V493" s="390"/>
      <c r="W493" s="390"/>
      <c r="X493" s="390"/>
      <c r="Y493" s="390"/>
      <c r="Z493" s="390"/>
      <c r="AA493" s="390"/>
      <c r="AB493" s="390"/>
      <c r="AC493" s="390"/>
    </row>
    <row r="494" spans="1:29" s="29" customFormat="1" ht="19.5">
      <c r="A494" s="211"/>
      <c r="B494" s="211"/>
      <c r="C494" s="391"/>
      <c r="D494" s="212"/>
      <c r="E494" s="391"/>
      <c r="F494" s="390"/>
      <c r="G494" s="386"/>
      <c r="H494" s="386"/>
      <c r="I494" s="386"/>
      <c r="J494" s="386">
        <f t="shared" si="1"/>
        <v>0</v>
      </c>
      <c r="K494" s="387"/>
      <c r="L494" s="399"/>
      <c r="M494" s="390"/>
      <c r="N494" s="395"/>
      <c r="O494" s="390"/>
      <c r="P494" s="390"/>
      <c r="Q494" s="390"/>
      <c r="R494" s="390"/>
      <c r="S494" s="390"/>
      <c r="T494" s="390"/>
      <c r="U494" s="390"/>
      <c r="V494" s="390"/>
      <c r="W494" s="390"/>
      <c r="X494" s="390"/>
      <c r="Y494" s="390"/>
      <c r="Z494" s="390"/>
      <c r="AA494" s="390"/>
      <c r="AB494" s="390"/>
      <c r="AC494" s="390"/>
    </row>
    <row r="495" spans="1:29" s="29" customFormat="1" ht="19.5">
      <c r="A495" s="211"/>
      <c r="B495" s="211"/>
      <c r="C495" s="391"/>
      <c r="D495" s="212"/>
      <c r="E495" s="391"/>
      <c r="F495" s="390"/>
      <c r="G495" s="386"/>
      <c r="H495" s="386"/>
      <c r="I495" s="386"/>
      <c r="J495" s="386">
        <f t="shared" si="1"/>
        <v>0</v>
      </c>
      <c r="K495" s="387"/>
      <c r="L495" s="399"/>
      <c r="M495" s="390"/>
      <c r="N495" s="395"/>
      <c r="O495" s="390"/>
      <c r="P495" s="390"/>
      <c r="Q495" s="390"/>
      <c r="R495" s="390"/>
      <c r="S495" s="390"/>
      <c r="T495" s="390"/>
      <c r="U495" s="390"/>
      <c r="V495" s="390"/>
      <c r="W495" s="390"/>
      <c r="X495" s="390"/>
      <c r="Y495" s="390"/>
      <c r="Z495" s="390"/>
      <c r="AA495" s="390"/>
      <c r="AB495" s="390"/>
      <c r="AC495" s="390"/>
    </row>
    <row r="499" spans="14:14">
      <c r="N499" s="396"/>
    </row>
  </sheetData>
  <mergeCells count="29">
    <mergeCell ref="A1:AC1"/>
    <mergeCell ref="A3:A4"/>
    <mergeCell ref="B3:B4"/>
    <mergeCell ref="C3:C4"/>
    <mergeCell ref="D3:D4"/>
    <mergeCell ref="E3:E4"/>
    <mergeCell ref="F3:F4"/>
    <mergeCell ref="G3:G4"/>
    <mergeCell ref="H3:H4"/>
    <mergeCell ref="I3:J3"/>
    <mergeCell ref="V3:V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AC3:AC4"/>
    <mergeCell ref="W3:W4"/>
    <mergeCell ref="X3:X4"/>
    <mergeCell ref="Y3:Y4"/>
    <mergeCell ref="Z3:Z4"/>
    <mergeCell ref="AA3:AA4"/>
    <mergeCell ref="AB3:AB4"/>
  </mergeCells>
  <dataValidations count="9">
    <dataValidation type="list" allowBlank="1" showInputMessage="1" showErrorMessage="1" sqref="M5:M495" xr:uid="{6B4663ED-BFD1-42FE-8073-86BB4BA7CCEC}">
      <formula1>พันธกิจ</formula1>
    </dataValidation>
    <dataValidation type="list" allowBlank="1" showInputMessage="1" showErrorMessage="1" sqref="O5:O495" xr:uid="{D5B7D428-33F3-4A70-A298-3CC0F20F4EDB}">
      <formula1>วิธีจัดซื้อจัดจ้าง</formula1>
    </dataValidation>
    <dataValidation type="list" allowBlank="1" showInputMessage="1" showErrorMessage="1" sqref="C5:C495" xr:uid="{B87C5B89-08F6-41A6-B4F5-560C4652B5E0}">
      <formula1>Fundรายจ่าย</formula1>
    </dataValidation>
    <dataValidation type="list" allowBlank="1" showInputMessage="1" showErrorMessage="1" sqref="D5:D495" xr:uid="{C2D44B23-18C5-49EF-89C0-DF064936CE9C}">
      <formula1>FunctionalAreaจ่าย</formula1>
    </dataValidation>
    <dataValidation type="list" allowBlank="1" showInputMessage="1" showErrorMessage="1" sqref="G5:G494" xr:uid="{C732E8EE-89B0-4EEE-B875-7386B828A997}">
      <formula1>วัตถุประสงค์ครุภัณฑ์สิ่งก่อสร้าง</formula1>
    </dataValidation>
    <dataValidation type="list" allowBlank="1" showInputMessage="1" showErrorMessage="1" sqref="F5:F494" xr:uid="{0AB73D88-D7E2-46EA-9534-75EA6C9EA66D}">
      <formula1>ประเภทครุภัณฑ์สิ่งก่อสร้าง</formula1>
    </dataValidation>
    <dataValidation type="list" allowBlank="1" showInputMessage="1" showErrorMessage="1" errorTitle="Wrong Functional Area" error="ตรวจสอบรหัสผลผลิต/โครงการ (Functional Area) และกรอกรหัสที่ถูกต้อง_x000a_หากไม่มีรหัสที่ต้องการโปรดติดต่องานงบประมาณ กองคลัง" prompt="กรอกรหัสผลผลิต/โครงการ (Functional Area) จากตัวเลือกที่กำหนดไว้" sqref="F2" xr:uid="{12867C28-EF0F-49DD-A31F-6342457B3C8C}">
      <formula1>FunctionalAreaจ่าย</formula1>
    </dataValidation>
    <dataValidation type="list" allowBlank="1" showInputMessage="1" showErrorMessage="1" errorTitle="Wrong Cost Center" error="ระบุ Cost Center ตามรายการตัวเลือกที่กำหนดไว้" prompt="ระบุ Cost Center หาก GL account เป็นค่าใช้จ่ายหมวดอื่น (ไม่ใช่ครุภัณฑ์ ที่ดิน สิ่งก่อสร้าง)" sqref="G2 B3:B4" xr:uid="{2C097025-5903-4598-9003-7002D621B800}">
      <formula1>CostCenter</formula1>
    </dataValidation>
    <dataValidation type="textLength" allowBlank="1" showInputMessage="1" showErrorMessage="1" error="ระบุวันที่เป็น format &quot;DDMMYYYY&quot;" prompt="ระบุวันที่เป็น format &quot;DDMMYYYY&quot;" sqref="H2:Y2 P3:AC4 P5:R10" xr:uid="{98D3ECFB-40F1-46DD-8B16-1AB77FC32D1F}">
      <formula1>8</formula1>
      <formula2>8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8C7B3C-39A0-4776-A46C-E4373C426B38}">
          <x14:formula1>
            <xm:f>'D:\Desktop\KOOK WORK\3.Form\2568\[รายได้_แบบฟอร์มคำขอตั้งงบประมาณเงินรายได้-ปี-2568 - ตัวอย่าง.xlsx]Ind.List รายจ่าย'!#REF!</xm:f>
          </x14:formula1>
          <xm:sqref>L5:L495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23CBE-9211-4474-A5E1-6500DDFCDF7E}">
  <sheetPr>
    <tabColor theme="8" tint="-0.499984740745262"/>
  </sheetPr>
  <dimension ref="A1:R25"/>
  <sheetViews>
    <sheetView view="pageBreakPreview" topLeftCell="F1" zoomScale="80" zoomScaleNormal="100" zoomScaleSheetLayoutView="80" workbookViewId="0">
      <selection activeCell="R3" sqref="R3:R4"/>
    </sheetView>
  </sheetViews>
  <sheetFormatPr defaultRowHeight="19.5"/>
  <cols>
    <col min="1" max="2" width="21.33203125" style="336" customWidth="1"/>
    <col min="3" max="3" width="33.5" style="336" customWidth="1"/>
    <col min="4" max="4" width="47.6640625" style="336" customWidth="1"/>
    <col min="5" max="5" width="20.1640625" style="336" customWidth="1"/>
    <col min="6" max="6" width="35.5" style="337" customWidth="1"/>
    <col min="7" max="7" width="17.5" style="336" customWidth="1"/>
    <col min="8" max="8" width="40.1640625" style="336" customWidth="1"/>
    <col min="9" max="9" width="35.5" style="336" customWidth="1"/>
    <col min="10" max="10" width="10.5" style="336" customWidth="1"/>
    <col min="11" max="11" width="16.6640625" style="336" customWidth="1"/>
    <col min="12" max="13" width="11.5" style="336" customWidth="1"/>
    <col min="14" max="14" width="44.5" style="336" customWidth="1"/>
    <col min="15" max="15" width="16.83203125" style="337" customWidth="1"/>
    <col min="16" max="16" width="23.1640625" style="337" customWidth="1"/>
    <col min="17" max="17" width="53.33203125" style="336" customWidth="1"/>
    <col min="18" max="18" width="23" style="338" customWidth="1"/>
    <col min="19" max="16384" width="9.33203125" style="336"/>
  </cols>
  <sheetData>
    <row r="1" spans="1:18" s="324" customFormat="1" ht="26.25" customHeight="1">
      <c r="C1" s="520" t="s">
        <v>1867</v>
      </c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</row>
    <row r="2" spans="1:18" s="324" customFormat="1" ht="21">
      <c r="A2" s="353" t="s">
        <v>1319</v>
      </c>
      <c r="D2" s="325"/>
      <c r="E2" s="326"/>
      <c r="F2" s="327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9"/>
    </row>
    <row r="3" spans="1:18" s="330" customFormat="1" ht="33.75" customHeight="1">
      <c r="A3" s="524" t="s">
        <v>1297</v>
      </c>
      <c r="B3" s="524" t="s">
        <v>1298</v>
      </c>
      <c r="C3" s="524" t="s">
        <v>1307</v>
      </c>
      <c r="D3" s="524" t="s">
        <v>1299</v>
      </c>
      <c r="E3" s="524" t="s">
        <v>1224</v>
      </c>
      <c r="F3" s="524" t="s">
        <v>83</v>
      </c>
      <c r="G3" s="524" t="s">
        <v>1233</v>
      </c>
      <c r="H3" s="524" t="s">
        <v>1310</v>
      </c>
      <c r="I3" s="524" t="s">
        <v>1376</v>
      </c>
      <c r="J3" s="526" t="s">
        <v>1375</v>
      </c>
      <c r="K3" s="526" t="s">
        <v>1300</v>
      </c>
      <c r="L3" s="524" t="s">
        <v>1301</v>
      </c>
      <c r="M3" s="524" t="s">
        <v>1302</v>
      </c>
      <c r="N3" s="524" t="s">
        <v>1309</v>
      </c>
      <c r="O3" s="521" t="s">
        <v>1308</v>
      </c>
      <c r="P3" s="522"/>
      <c r="Q3" s="523"/>
      <c r="R3" s="528" t="s">
        <v>1864</v>
      </c>
    </row>
    <row r="4" spans="1:18" s="330" customFormat="1" ht="33.75" customHeight="1">
      <c r="A4" s="525"/>
      <c r="B4" s="525"/>
      <c r="C4" s="525"/>
      <c r="D4" s="525"/>
      <c r="E4" s="525"/>
      <c r="F4" s="525"/>
      <c r="G4" s="525"/>
      <c r="H4" s="525"/>
      <c r="I4" s="525"/>
      <c r="J4" s="527"/>
      <c r="K4" s="527"/>
      <c r="L4" s="525"/>
      <c r="M4" s="525"/>
      <c r="N4" s="525"/>
      <c r="O4" s="402" t="s">
        <v>564</v>
      </c>
      <c r="P4" s="402" t="s">
        <v>1303</v>
      </c>
      <c r="Q4" s="402" t="s">
        <v>1304</v>
      </c>
      <c r="R4" s="529"/>
    </row>
    <row r="5" spans="1:18" s="335" customFormat="1" ht="39">
      <c r="A5" s="332" t="s">
        <v>1412</v>
      </c>
      <c r="B5" s="332" t="s">
        <v>1413</v>
      </c>
      <c r="C5" s="332" t="s">
        <v>1070</v>
      </c>
      <c r="D5" s="332" t="s">
        <v>1165</v>
      </c>
      <c r="E5" s="332" t="s">
        <v>1221</v>
      </c>
      <c r="F5" s="332" t="s">
        <v>1103</v>
      </c>
      <c r="G5" s="332" t="s">
        <v>1313</v>
      </c>
      <c r="H5" s="332" t="s">
        <v>1427</v>
      </c>
      <c r="I5" s="332" t="s">
        <v>1428</v>
      </c>
      <c r="J5" s="350">
        <f>LEN(I5)</f>
        <v>39</v>
      </c>
      <c r="K5" s="350" t="s">
        <v>1316</v>
      </c>
      <c r="L5" s="333">
        <v>2566</v>
      </c>
      <c r="M5" s="333">
        <v>2574</v>
      </c>
      <c r="N5" s="332" t="s">
        <v>364</v>
      </c>
      <c r="O5" s="332" t="s">
        <v>29</v>
      </c>
      <c r="P5" s="332" t="s">
        <v>585</v>
      </c>
      <c r="Q5" s="332" t="s">
        <v>118</v>
      </c>
      <c r="R5" s="334">
        <v>180000</v>
      </c>
    </row>
    <row r="6" spans="1:18" s="335" customFormat="1">
      <c r="A6" s="332"/>
      <c r="B6" s="332"/>
      <c r="C6" s="332"/>
      <c r="D6" s="332"/>
      <c r="E6" s="332"/>
      <c r="F6" s="332"/>
      <c r="G6" s="332"/>
      <c r="H6" s="332"/>
      <c r="I6" s="332"/>
      <c r="J6" s="350">
        <f t="shared" ref="J6:J25" si="0">LEN(I6)</f>
        <v>0</v>
      </c>
      <c r="K6" s="350"/>
      <c r="L6" s="333"/>
      <c r="M6" s="333"/>
      <c r="N6" s="332"/>
      <c r="O6" s="332" t="s">
        <v>590</v>
      </c>
      <c r="P6" s="332" t="s">
        <v>591</v>
      </c>
      <c r="Q6" s="332" t="s">
        <v>119</v>
      </c>
      <c r="R6" s="334">
        <v>432000</v>
      </c>
    </row>
    <row r="7" spans="1:18" s="335" customFormat="1">
      <c r="A7" s="332"/>
      <c r="B7" s="332"/>
      <c r="C7" s="332"/>
      <c r="D7" s="332"/>
      <c r="E7" s="332"/>
      <c r="F7" s="332"/>
      <c r="G7" s="332"/>
      <c r="H7" s="332"/>
      <c r="I7" s="332"/>
      <c r="J7" s="350">
        <f t="shared" si="0"/>
        <v>0</v>
      </c>
      <c r="K7" s="350"/>
      <c r="L7" s="333"/>
      <c r="M7" s="333"/>
      <c r="N7" s="332"/>
      <c r="O7" s="332" t="s">
        <v>590</v>
      </c>
      <c r="P7" s="332" t="s">
        <v>591</v>
      </c>
      <c r="Q7" s="332" t="s">
        <v>487</v>
      </c>
      <c r="R7" s="334">
        <v>750000</v>
      </c>
    </row>
    <row r="8" spans="1:18" s="335" customFormat="1">
      <c r="A8" s="332"/>
      <c r="B8" s="332"/>
      <c r="C8" s="332"/>
      <c r="D8" s="332"/>
      <c r="E8" s="332"/>
      <c r="F8" s="332"/>
      <c r="G8" s="332"/>
      <c r="H8" s="332"/>
      <c r="I8" s="332"/>
      <c r="J8" s="350">
        <f t="shared" si="0"/>
        <v>0</v>
      </c>
      <c r="K8" s="350"/>
      <c r="L8" s="333"/>
      <c r="M8" s="333"/>
      <c r="N8" s="332"/>
      <c r="O8" s="332" t="s">
        <v>590</v>
      </c>
      <c r="P8" s="332" t="s">
        <v>616</v>
      </c>
      <c r="Q8" s="332" t="s">
        <v>478</v>
      </c>
      <c r="R8" s="334">
        <v>24000</v>
      </c>
    </row>
    <row r="9" spans="1:18" s="335" customFormat="1">
      <c r="A9" s="332"/>
      <c r="B9" s="332"/>
      <c r="C9" s="332"/>
      <c r="D9" s="332"/>
      <c r="E9" s="332"/>
      <c r="F9" s="332"/>
      <c r="G9" s="332"/>
      <c r="H9" s="332"/>
      <c r="I9" s="332"/>
      <c r="J9" s="350">
        <f t="shared" si="0"/>
        <v>0</v>
      </c>
      <c r="K9" s="350"/>
      <c r="L9" s="333"/>
      <c r="M9" s="333"/>
      <c r="N9" s="332"/>
      <c r="O9" s="332" t="s">
        <v>590</v>
      </c>
      <c r="P9" s="332" t="s">
        <v>616</v>
      </c>
      <c r="Q9" s="332" t="s">
        <v>120</v>
      </c>
      <c r="R9" s="334">
        <v>61000</v>
      </c>
    </row>
    <row r="10" spans="1:18" s="335" customFormat="1">
      <c r="A10" s="332"/>
      <c r="B10" s="332"/>
      <c r="C10" s="332"/>
      <c r="D10" s="332"/>
      <c r="E10" s="332"/>
      <c r="F10" s="332"/>
      <c r="G10" s="332"/>
      <c r="H10" s="332"/>
      <c r="I10" s="332"/>
      <c r="J10" s="350">
        <f t="shared" si="0"/>
        <v>0</v>
      </c>
      <c r="K10" s="350"/>
      <c r="L10" s="333"/>
      <c r="M10" s="333"/>
      <c r="N10" s="332"/>
      <c r="O10" s="332" t="s">
        <v>590</v>
      </c>
      <c r="P10" s="332" t="s">
        <v>616</v>
      </c>
      <c r="Q10" s="332" t="s">
        <v>466</v>
      </c>
      <c r="R10" s="334">
        <v>640000</v>
      </c>
    </row>
    <row r="11" spans="1:18" s="335" customFormat="1">
      <c r="A11" s="332"/>
      <c r="B11" s="332"/>
      <c r="C11" s="332"/>
      <c r="D11" s="332"/>
      <c r="E11" s="332"/>
      <c r="F11" s="332"/>
      <c r="G11" s="332"/>
      <c r="H11" s="332"/>
      <c r="I11" s="332"/>
      <c r="J11" s="350">
        <f t="shared" si="0"/>
        <v>0</v>
      </c>
      <c r="K11" s="350"/>
      <c r="L11" s="333"/>
      <c r="M11" s="333"/>
      <c r="N11" s="332"/>
      <c r="O11" s="332" t="s">
        <v>590</v>
      </c>
      <c r="P11" s="332" t="s">
        <v>677</v>
      </c>
      <c r="Q11" s="332" t="s">
        <v>116</v>
      </c>
      <c r="R11" s="334">
        <v>700000</v>
      </c>
    </row>
    <row r="12" spans="1:18" s="335" customFormat="1">
      <c r="A12" s="332"/>
      <c r="B12" s="332"/>
      <c r="C12" s="332"/>
      <c r="D12" s="332"/>
      <c r="E12" s="332"/>
      <c r="F12" s="332"/>
      <c r="G12" s="332"/>
      <c r="H12" s="332"/>
      <c r="I12" s="332"/>
      <c r="J12" s="350">
        <f t="shared" si="0"/>
        <v>0</v>
      </c>
      <c r="K12" s="350"/>
      <c r="L12" s="333"/>
      <c r="M12" s="333"/>
      <c r="N12" s="332"/>
      <c r="O12" s="332" t="s">
        <v>590</v>
      </c>
      <c r="P12" s="332" t="s">
        <v>677</v>
      </c>
      <c r="Q12" s="332" t="s">
        <v>419</v>
      </c>
      <c r="R12" s="334">
        <v>200000</v>
      </c>
    </row>
    <row r="13" spans="1:18" s="335" customFormat="1">
      <c r="A13" s="332"/>
      <c r="B13" s="332"/>
      <c r="C13" s="332"/>
      <c r="D13" s="332"/>
      <c r="E13" s="332"/>
      <c r="F13" s="332"/>
      <c r="G13" s="332"/>
      <c r="H13" s="332"/>
      <c r="I13" s="332"/>
      <c r="J13" s="350">
        <f t="shared" si="0"/>
        <v>0</v>
      </c>
      <c r="K13" s="350"/>
      <c r="L13" s="333"/>
      <c r="M13" s="333"/>
      <c r="N13" s="332"/>
      <c r="O13" s="332" t="s">
        <v>590</v>
      </c>
      <c r="P13" s="332" t="s">
        <v>677</v>
      </c>
      <c r="Q13" s="332" t="s">
        <v>411</v>
      </c>
      <c r="R13" s="334">
        <v>200000</v>
      </c>
    </row>
    <row r="14" spans="1:18" s="335" customFormat="1">
      <c r="A14" s="332"/>
      <c r="B14" s="332"/>
      <c r="C14" s="332"/>
      <c r="D14" s="332"/>
      <c r="E14" s="332"/>
      <c r="F14" s="332"/>
      <c r="G14" s="332"/>
      <c r="H14" s="332"/>
      <c r="I14" s="332"/>
      <c r="J14" s="350">
        <f t="shared" si="0"/>
        <v>0</v>
      </c>
      <c r="K14" s="350"/>
      <c r="L14" s="333"/>
      <c r="M14" s="333"/>
      <c r="N14" s="332"/>
      <c r="O14" s="332" t="s">
        <v>590</v>
      </c>
      <c r="P14" s="332" t="s">
        <v>677</v>
      </c>
      <c r="Q14" s="332" t="s">
        <v>115</v>
      </c>
      <c r="R14" s="334">
        <v>300000</v>
      </c>
    </row>
    <row r="15" spans="1:18" s="335" customFormat="1">
      <c r="A15" s="332"/>
      <c r="B15" s="332"/>
      <c r="C15" s="332"/>
      <c r="D15" s="332"/>
      <c r="E15" s="332"/>
      <c r="F15" s="332"/>
      <c r="G15" s="332"/>
      <c r="H15" s="332"/>
      <c r="I15" s="332"/>
      <c r="J15" s="350">
        <f t="shared" si="0"/>
        <v>0</v>
      </c>
      <c r="K15" s="350"/>
      <c r="L15" s="333"/>
      <c r="M15" s="333"/>
      <c r="N15" s="332"/>
      <c r="O15" s="332" t="s">
        <v>590</v>
      </c>
      <c r="P15" s="332" t="s">
        <v>677</v>
      </c>
      <c r="Q15" s="332" t="s">
        <v>410</v>
      </c>
      <c r="R15" s="334">
        <v>13000</v>
      </c>
    </row>
    <row r="16" spans="1:18" s="335" customFormat="1" ht="39">
      <c r="A16" s="332" t="s">
        <v>1412</v>
      </c>
      <c r="B16" s="332" t="s">
        <v>1413</v>
      </c>
      <c r="C16" s="332" t="s">
        <v>1070</v>
      </c>
      <c r="D16" s="332" t="s">
        <v>1165</v>
      </c>
      <c r="E16" s="332" t="s">
        <v>1223</v>
      </c>
      <c r="F16" s="332" t="s">
        <v>1096</v>
      </c>
      <c r="G16" s="332" t="s">
        <v>1312</v>
      </c>
      <c r="H16" s="332" t="s">
        <v>1429</v>
      </c>
      <c r="I16" s="332" t="s">
        <v>1429</v>
      </c>
      <c r="J16" s="350">
        <f t="shared" si="0"/>
        <v>23</v>
      </c>
      <c r="K16" s="350" t="s">
        <v>1317</v>
      </c>
      <c r="L16" s="333">
        <v>2568</v>
      </c>
      <c r="M16" s="333">
        <v>2575</v>
      </c>
      <c r="N16" s="332" t="s">
        <v>364</v>
      </c>
      <c r="O16" s="332" t="s">
        <v>590</v>
      </c>
      <c r="P16" s="332" t="s">
        <v>591</v>
      </c>
      <c r="Q16" s="332" t="s">
        <v>119</v>
      </c>
      <c r="R16" s="334">
        <v>600000</v>
      </c>
    </row>
    <row r="17" spans="1:18" s="335" customFormat="1">
      <c r="A17" s="332"/>
      <c r="B17" s="332"/>
      <c r="C17" s="332"/>
      <c r="D17" s="332"/>
      <c r="E17" s="332"/>
      <c r="F17" s="332"/>
      <c r="G17" s="332"/>
      <c r="H17" s="332"/>
      <c r="I17" s="332"/>
      <c r="J17" s="350">
        <f t="shared" si="0"/>
        <v>0</v>
      </c>
      <c r="K17" s="350"/>
      <c r="L17" s="333"/>
      <c r="M17" s="333"/>
      <c r="N17" s="332"/>
      <c r="O17" s="332" t="s">
        <v>590</v>
      </c>
      <c r="P17" s="332" t="s">
        <v>591</v>
      </c>
      <c r="Q17" s="332" t="s">
        <v>487</v>
      </c>
      <c r="R17" s="334">
        <v>100000</v>
      </c>
    </row>
    <row r="18" spans="1:18" s="335" customFormat="1">
      <c r="A18" s="332"/>
      <c r="B18" s="332"/>
      <c r="C18" s="332"/>
      <c r="D18" s="332"/>
      <c r="E18" s="332"/>
      <c r="F18" s="332"/>
      <c r="G18" s="332"/>
      <c r="H18" s="332"/>
      <c r="I18" s="332"/>
      <c r="J18" s="350">
        <f t="shared" si="0"/>
        <v>0</v>
      </c>
      <c r="K18" s="350"/>
      <c r="L18" s="333"/>
      <c r="M18" s="333"/>
      <c r="N18" s="332"/>
      <c r="O18" s="332" t="s">
        <v>590</v>
      </c>
      <c r="P18" s="332" t="s">
        <v>616</v>
      </c>
      <c r="Q18" s="332" t="s">
        <v>120</v>
      </c>
      <c r="R18" s="334">
        <v>100000</v>
      </c>
    </row>
    <row r="19" spans="1:18" s="335" customFormat="1">
      <c r="A19" s="332"/>
      <c r="B19" s="332"/>
      <c r="C19" s="332"/>
      <c r="D19" s="332"/>
      <c r="E19" s="332"/>
      <c r="F19" s="332"/>
      <c r="G19" s="332"/>
      <c r="H19" s="332"/>
      <c r="I19" s="332"/>
      <c r="J19" s="350">
        <f t="shared" si="0"/>
        <v>0</v>
      </c>
      <c r="K19" s="350"/>
      <c r="L19" s="333"/>
      <c r="M19" s="333"/>
      <c r="N19" s="332"/>
      <c r="O19" s="332" t="s">
        <v>590</v>
      </c>
      <c r="P19" s="332" t="s">
        <v>677</v>
      </c>
      <c r="Q19" s="332" t="s">
        <v>116</v>
      </c>
      <c r="R19" s="334">
        <v>700000</v>
      </c>
    </row>
    <row r="20" spans="1:18" s="335" customFormat="1">
      <c r="A20" s="332"/>
      <c r="B20" s="332"/>
      <c r="C20" s="332"/>
      <c r="D20" s="332"/>
      <c r="E20" s="332"/>
      <c r="F20" s="332"/>
      <c r="G20" s="332"/>
      <c r="H20" s="332"/>
      <c r="I20" s="332"/>
      <c r="J20" s="350">
        <f t="shared" si="0"/>
        <v>0</v>
      </c>
      <c r="K20" s="350"/>
      <c r="L20" s="333"/>
      <c r="M20" s="333"/>
      <c r="N20" s="332"/>
      <c r="O20" s="332" t="s">
        <v>590</v>
      </c>
      <c r="P20" s="332" t="s">
        <v>677</v>
      </c>
      <c r="Q20" s="332" t="s">
        <v>411</v>
      </c>
      <c r="R20" s="334">
        <v>500000</v>
      </c>
    </row>
    <row r="21" spans="1:18" s="335" customFormat="1">
      <c r="A21" s="332"/>
      <c r="B21" s="332"/>
      <c r="C21" s="332"/>
      <c r="D21" s="332"/>
      <c r="E21" s="332"/>
      <c r="F21" s="332"/>
      <c r="G21" s="332"/>
      <c r="H21" s="332"/>
      <c r="I21" s="332"/>
      <c r="J21" s="350">
        <f t="shared" si="0"/>
        <v>0</v>
      </c>
      <c r="K21" s="350"/>
      <c r="L21" s="333"/>
      <c r="M21" s="333"/>
      <c r="N21" s="332"/>
      <c r="O21" s="332"/>
      <c r="P21" s="332"/>
      <c r="Q21" s="332"/>
      <c r="R21" s="334"/>
    </row>
    <row r="22" spans="1:18" s="335" customFormat="1">
      <c r="A22" s="332"/>
      <c r="B22" s="332"/>
      <c r="C22" s="332"/>
      <c r="D22" s="332"/>
      <c r="E22" s="332"/>
      <c r="F22" s="332"/>
      <c r="G22" s="332"/>
      <c r="H22" s="332"/>
      <c r="I22" s="332"/>
      <c r="J22" s="350">
        <f t="shared" si="0"/>
        <v>0</v>
      </c>
      <c r="K22" s="350"/>
      <c r="L22" s="333"/>
      <c r="M22" s="333"/>
      <c r="N22" s="332"/>
      <c r="O22" s="332"/>
      <c r="P22" s="332"/>
      <c r="Q22" s="332"/>
      <c r="R22" s="334"/>
    </row>
    <row r="23" spans="1:18" s="335" customFormat="1">
      <c r="A23" s="332"/>
      <c r="B23" s="332"/>
      <c r="C23" s="332"/>
      <c r="D23" s="331"/>
      <c r="E23" s="332"/>
      <c r="F23" s="332"/>
      <c r="G23" s="332"/>
      <c r="H23" s="332"/>
      <c r="I23" s="332"/>
      <c r="J23" s="350">
        <f t="shared" si="0"/>
        <v>0</v>
      </c>
      <c r="K23" s="350"/>
      <c r="L23" s="333"/>
      <c r="M23" s="333"/>
      <c r="N23" s="332"/>
      <c r="O23" s="332"/>
      <c r="P23" s="332"/>
      <c r="Q23" s="332"/>
      <c r="R23" s="334"/>
    </row>
    <row r="24" spans="1:18" s="335" customFormat="1">
      <c r="A24" s="332"/>
      <c r="B24" s="332"/>
      <c r="C24" s="332"/>
      <c r="D24" s="331"/>
      <c r="E24" s="332"/>
      <c r="F24" s="332"/>
      <c r="G24" s="332"/>
      <c r="H24" s="332"/>
      <c r="I24" s="332"/>
      <c r="J24" s="350">
        <f t="shared" si="0"/>
        <v>0</v>
      </c>
      <c r="K24" s="350"/>
      <c r="L24" s="333"/>
      <c r="M24" s="333"/>
      <c r="N24" s="332"/>
      <c r="O24" s="332"/>
      <c r="P24" s="332"/>
      <c r="Q24" s="332"/>
      <c r="R24" s="334"/>
    </row>
    <row r="25" spans="1:18" s="335" customFormat="1" ht="23.25" customHeight="1">
      <c r="A25" s="332"/>
      <c r="B25" s="332"/>
      <c r="C25" s="332"/>
      <c r="D25" s="331"/>
      <c r="E25" s="332"/>
      <c r="F25" s="332"/>
      <c r="G25" s="332"/>
      <c r="H25" s="332"/>
      <c r="I25" s="332"/>
      <c r="J25" s="350">
        <f t="shared" si="0"/>
        <v>0</v>
      </c>
      <c r="K25" s="350"/>
      <c r="L25" s="333"/>
      <c r="M25" s="333"/>
      <c r="N25" s="332"/>
      <c r="O25" s="332"/>
      <c r="P25" s="332"/>
      <c r="Q25" s="332"/>
      <c r="R25" s="334"/>
    </row>
  </sheetData>
  <mergeCells count="17">
    <mergeCell ref="A3:A4"/>
    <mergeCell ref="B3:B4"/>
    <mergeCell ref="C3:C4"/>
    <mergeCell ref="D3:D4"/>
    <mergeCell ref="E3:E4"/>
    <mergeCell ref="M3:M4"/>
    <mergeCell ref="N3:N4"/>
    <mergeCell ref="R3:R4"/>
    <mergeCell ref="O3:Q3"/>
    <mergeCell ref="C1:R1"/>
    <mergeCell ref="F3:F4"/>
    <mergeCell ref="G3:G4"/>
    <mergeCell ref="H3:H4"/>
    <mergeCell ref="I3:I4"/>
    <mergeCell ref="J3:J4"/>
    <mergeCell ref="K3:K4"/>
    <mergeCell ref="L3:L4"/>
  </mergeCells>
  <dataValidations count="6">
    <dataValidation type="list" allowBlank="1" showInputMessage="1" showErrorMessage="1" sqref="F5:F25" xr:uid="{D88DAA43-CFCB-4435-AAAB-0CA89B5656B2}">
      <formula1>FunctionalAreaจ่าย</formula1>
    </dataValidation>
    <dataValidation type="list" allowBlank="1" showInputMessage="1" showErrorMessage="1" sqref="C5:C25" xr:uid="{0425CB06-716B-48EA-8E68-50B6E94DBDE9}">
      <formula1>Fundรายจ่าย</formula1>
    </dataValidation>
    <dataValidation type="list" allowBlank="1" showInputMessage="1" showErrorMessage="1" sqref="P21:P25" xr:uid="{1766F7AD-A98A-4779-AF10-349E9BEB3EDF}">
      <formula1>INDIRECT(VLOOKUP($O21,Logic,2,0))</formula1>
    </dataValidation>
    <dataValidation type="list" allowBlank="1" showInputMessage="1" showErrorMessage="1" sqref="Q21:Q25" xr:uid="{DBBF4633-B1FF-4C00-A946-C7933183AFB3}">
      <formula1>INDIRECT(VLOOKUP($P21,Logic,2,0))</formula1>
    </dataValidation>
    <dataValidation type="list" allowBlank="1" showInputMessage="1" showErrorMessage="1" sqref="E5:E25" xr:uid="{E2DB3D34-1ECA-4DBC-849A-89FD930C725E}">
      <formula1>พันธกิจ</formula1>
    </dataValidation>
    <dataValidation type="list" allowBlank="1" showInputMessage="1" showErrorMessage="1" sqref="O21:O25" xr:uid="{91AC9B65-35D2-4B4A-9BDC-4706627ADAC0}">
      <formula1>Level_1</formula1>
    </dataValidation>
  </dataValidations>
  <printOptions horizontalCentered="1"/>
  <pageMargins left="0" right="0" top="0.39370078740157483" bottom="0.59055118110236227" header="0.31496062992125984" footer="0.31496062992125984"/>
  <pageSetup paperSize="9" scale="45" fitToHeight="0" orientation="landscape" r:id="rId1"/>
  <colBreaks count="1" manualBreakCount="1">
    <brk id="11" max="24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5B20C6B-0177-4635-92B5-5A650055B028}">
          <x14:formula1>
            <xm:f>'D:\Desktop\KOOK WORK\3.Form\2568\[รายได้_แบบฟอร์มคำขอตั้งงบประมาณเงินรายได้-ปี-2568 - ตัวอย่าง.xlsx]Ind.List รายจ่าย'!#REF!</xm:f>
          </x14:formula1>
          <xm:sqref>N5:N25 D5:D25 G5:G25 K5:K25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M8"/>
  <sheetViews>
    <sheetView view="pageBreakPreview" topLeftCell="C1" zoomScale="120" zoomScaleNormal="100" zoomScaleSheetLayoutView="120" workbookViewId="0">
      <selection activeCell="A3" sqref="A3:XFD8"/>
    </sheetView>
  </sheetViews>
  <sheetFormatPr defaultColWidth="9.33203125" defaultRowHeight="21"/>
  <cols>
    <col min="1" max="1" width="53.33203125" style="51" bestFit="1" customWidth="1"/>
    <col min="2" max="2" width="22.5" style="51" bestFit="1" customWidth="1"/>
    <col min="3" max="3" width="15.6640625" style="51" customWidth="1"/>
    <col min="4" max="16384" width="9.33203125" style="51"/>
  </cols>
  <sheetData>
    <row r="1" spans="1:13" ht="26.25">
      <c r="A1" s="475" t="s">
        <v>559</v>
      </c>
      <c r="B1" s="475"/>
      <c r="C1" s="475"/>
    </row>
    <row r="2" spans="1:13">
      <c r="A2" s="87"/>
      <c r="B2" s="87"/>
      <c r="C2" s="87"/>
    </row>
    <row r="3" spans="1:13" s="3" customFormat="1">
      <c r="A3" s="476" t="s">
        <v>1068</v>
      </c>
      <c r="B3" s="476"/>
      <c r="C3" s="476"/>
      <c r="D3" s="2"/>
      <c r="E3" s="2"/>
      <c r="F3" s="2"/>
      <c r="G3" s="1"/>
      <c r="H3" s="1"/>
      <c r="I3" s="1"/>
      <c r="J3" s="1"/>
      <c r="K3" s="1"/>
      <c r="L3" s="1"/>
      <c r="M3" s="1"/>
    </row>
    <row r="4" spans="1:13" s="4" customFormat="1">
      <c r="A4" s="88" t="s">
        <v>0</v>
      </c>
      <c r="B4" s="89"/>
      <c r="C4" s="90" t="s">
        <v>1</v>
      </c>
      <c r="D4" s="90"/>
      <c r="E4" s="90"/>
      <c r="F4" s="90"/>
    </row>
    <row r="5" spans="1:13" s="4" customFormat="1">
      <c r="A5" s="88" t="s">
        <v>560</v>
      </c>
      <c r="B5" s="89"/>
      <c r="C5" s="90" t="s">
        <v>1</v>
      </c>
      <c r="D5" s="90"/>
      <c r="E5" s="90"/>
      <c r="F5" s="90"/>
    </row>
    <row r="6" spans="1:13" s="4" customFormat="1">
      <c r="A6" s="88" t="s">
        <v>561</v>
      </c>
      <c r="B6" s="89"/>
      <c r="C6" s="90" t="s">
        <v>1</v>
      </c>
      <c r="D6" s="90"/>
      <c r="E6" s="90"/>
      <c r="F6" s="90"/>
    </row>
    <row r="7" spans="1:13" s="4" customFormat="1" ht="21.75" thickBot="1">
      <c r="A7" s="90" t="s">
        <v>3</v>
      </c>
      <c r="B7" s="91">
        <f>SUM(B4:B6)</f>
        <v>0</v>
      </c>
      <c r="C7" s="90" t="s">
        <v>1</v>
      </c>
      <c r="D7" s="90"/>
      <c r="E7" s="90"/>
      <c r="F7" s="90"/>
    </row>
    <row r="8" spans="1:13" s="87" customFormat="1" ht="21.75" thickTop="1"/>
  </sheetData>
  <mergeCells count="2">
    <mergeCell ref="A1:C1"/>
    <mergeCell ref="A3:C3"/>
  </mergeCells>
  <printOptions horizontalCentered="1"/>
  <pageMargins left="0" right="0" top="0.74803149606299213" bottom="0.7480314960629921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0C5F2-585B-4B98-B00C-D2C396B0843F}">
  <sheetPr>
    <tabColor theme="8" tint="-0.499984740745262"/>
  </sheetPr>
  <dimension ref="A1:M84"/>
  <sheetViews>
    <sheetView view="pageBreakPreview" zoomScaleNormal="110" zoomScaleSheetLayoutView="100" workbookViewId="0">
      <selection activeCell="O11" sqref="O11"/>
    </sheetView>
  </sheetViews>
  <sheetFormatPr defaultRowHeight="21"/>
  <cols>
    <col min="1" max="1" width="5.5" style="317" customWidth="1"/>
    <col min="2" max="2" width="5.6640625" style="230" customWidth="1"/>
    <col min="3" max="3" width="35.83203125" style="230" customWidth="1"/>
    <col min="4" max="4" width="16" style="230" customWidth="1"/>
    <col min="5" max="11" width="15.1640625" style="230" customWidth="1"/>
    <col min="12" max="13" width="14.6640625" style="230" customWidth="1"/>
    <col min="14" max="14" width="14.5" style="230" customWidth="1"/>
    <col min="15" max="15" width="9.6640625" style="230" bestFit="1" customWidth="1"/>
    <col min="16" max="16" width="11.1640625" style="230" customWidth="1"/>
    <col min="17" max="16384" width="9.33203125" style="230"/>
  </cols>
  <sheetData>
    <row r="1" spans="1:13" s="222" customFormat="1" ht="30" customHeight="1">
      <c r="A1" s="531" t="s">
        <v>1872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</row>
    <row r="2" spans="1:13" s="222" customFormat="1" ht="17.25" customHeight="1">
      <c r="A2" s="403"/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</row>
    <row r="3" spans="1:13" s="222" customFormat="1" ht="23.25">
      <c r="A3" s="224" t="s">
        <v>1225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6"/>
      <c r="M3" s="227"/>
    </row>
    <row r="4" spans="1:13">
      <c r="A4" s="228">
        <v>1.1000000000000001</v>
      </c>
      <c r="B4" s="229" t="s">
        <v>1226</v>
      </c>
      <c r="C4" s="229"/>
      <c r="D4" s="532" t="s">
        <v>1427</v>
      </c>
      <c r="E4" s="532"/>
      <c r="F4" s="532"/>
      <c r="G4" s="532"/>
      <c r="H4" s="532"/>
      <c r="I4" s="532"/>
      <c r="J4" s="532"/>
      <c r="K4" s="532"/>
      <c r="L4" s="532"/>
      <c r="M4" s="532"/>
    </row>
    <row r="5" spans="1:13">
      <c r="A5" s="231">
        <v>1.2</v>
      </c>
      <c r="B5" s="229" t="s">
        <v>62</v>
      </c>
      <c r="C5" s="229"/>
      <c r="D5" s="533" t="s">
        <v>1412</v>
      </c>
      <c r="E5" s="534"/>
      <c r="F5" s="534"/>
      <c r="G5" s="534"/>
      <c r="H5" s="534"/>
      <c r="I5" s="534"/>
      <c r="J5" s="534"/>
      <c r="K5" s="534"/>
      <c r="L5" s="534"/>
      <c r="M5" s="534"/>
    </row>
    <row r="6" spans="1:13" ht="24" customHeight="1">
      <c r="A6" s="231">
        <v>1.3</v>
      </c>
      <c r="B6" s="229" t="s">
        <v>1228</v>
      </c>
      <c r="C6" s="232"/>
      <c r="D6" s="533" t="s">
        <v>1363</v>
      </c>
      <c r="E6" s="534"/>
      <c r="F6" s="534"/>
      <c r="G6" s="534"/>
      <c r="H6" s="534"/>
      <c r="I6" s="534"/>
      <c r="J6" s="534"/>
      <c r="K6" s="534"/>
      <c r="L6" s="534"/>
      <c r="M6" s="534"/>
    </row>
    <row r="7" spans="1:13">
      <c r="A7" s="228">
        <v>1.4</v>
      </c>
      <c r="B7" s="233" t="s">
        <v>1229</v>
      </c>
      <c r="C7" s="233"/>
      <c r="D7" s="234" t="s">
        <v>1230</v>
      </c>
      <c r="E7" s="235"/>
      <c r="F7" s="236" t="s">
        <v>1231</v>
      </c>
      <c r="G7" s="237" t="s">
        <v>1232</v>
      </c>
      <c r="H7" s="238"/>
      <c r="I7" s="404"/>
      <c r="J7" s="240"/>
      <c r="K7" s="535"/>
      <c r="L7" s="535"/>
      <c r="M7" s="241"/>
    </row>
    <row r="8" spans="1:13" s="222" customFormat="1">
      <c r="A8" s="231">
        <v>1.5</v>
      </c>
      <c r="B8" s="228" t="s">
        <v>1233</v>
      </c>
      <c r="C8" s="228"/>
      <c r="D8" s="242" t="s">
        <v>1313</v>
      </c>
      <c r="E8" s="238"/>
      <c r="F8" s="238"/>
      <c r="G8" s="238"/>
      <c r="H8" s="238"/>
      <c r="I8" s="404"/>
      <c r="J8" s="404"/>
      <c r="K8" s="243"/>
      <c r="L8" s="243"/>
      <c r="M8" s="243"/>
    </row>
    <row r="9" spans="1:13" s="222" customFormat="1" ht="24" customHeight="1">
      <c r="A9" s="231">
        <v>1.6</v>
      </c>
      <c r="B9" s="228" t="s">
        <v>1234</v>
      </c>
      <c r="C9" s="228"/>
      <c r="D9" s="244">
        <v>8</v>
      </c>
      <c r="E9" s="245" t="s">
        <v>1235</v>
      </c>
      <c r="F9" s="245" t="s">
        <v>1236</v>
      </c>
      <c r="G9" s="246">
        <v>2566</v>
      </c>
      <c r="H9" s="245" t="s">
        <v>1237</v>
      </c>
      <c r="I9" s="246">
        <v>2574</v>
      </c>
      <c r="J9" s="247"/>
      <c r="K9" s="243"/>
      <c r="L9" s="243"/>
      <c r="M9" s="243"/>
    </row>
    <row r="10" spans="1:13" s="222" customFormat="1">
      <c r="A10" s="228">
        <v>1.7</v>
      </c>
      <c r="B10" s="228" t="s">
        <v>1238</v>
      </c>
      <c r="C10" s="228"/>
      <c r="D10" s="532" t="s">
        <v>1430</v>
      </c>
      <c r="E10" s="532"/>
      <c r="F10" s="532"/>
      <c r="G10" s="532"/>
      <c r="H10" s="532"/>
      <c r="I10" s="532"/>
      <c r="J10" s="532"/>
      <c r="K10" s="532"/>
      <c r="L10" s="532"/>
      <c r="M10" s="532"/>
    </row>
    <row r="11" spans="1:13" s="248" customFormat="1">
      <c r="A11" s="231">
        <v>1.8</v>
      </c>
      <c r="B11" s="228" t="s">
        <v>1239</v>
      </c>
      <c r="C11" s="228"/>
      <c r="D11" s="243"/>
      <c r="E11" s="243"/>
      <c r="F11" s="243"/>
      <c r="G11" s="243"/>
      <c r="H11" s="243"/>
      <c r="I11" s="243"/>
      <c r="J11" s="243"/>
      <c r="K11" s="243"/>
      <c r="L11" s="243"/>
      <c r="M11" s="243"/>
    </row>
    <row r="12" spans="1:13">
      <c r="A12" s="249"/>
      <c r="B12" s="227" t="s">
        <v>1367</v>
      </c>
      <c r="C12" s="227" t="s">
        <v>1240</v>
      </c>
      <c r="D12" s="250"/>
      <c r="E12" s="536" t="s">
        <v>1242</v>
      </c>
      <c r="F12" s="536"/>
      <c r="G12" s="536"/>
      <c r="H12" s="536"/>
      <c r="I12" s="536"/>
      <c r="J12" s="536"/>
      <c r="K12" s="536"/>
      <c r="L12" s="536"/>
      <c r="M12" s="536"/>
    </row>
    <row r="13" spans="1:13" ht="21" customHeight="1">
      <c r="A13" s="249"/>
      <c r="B13" s="227" t="s">
        <v>1368</v>
      </c>
      <c r="C13" s="227" t="s">
        <v>1241</v>
      </c>
      <c r="D13" s="250"/>
      <c r="E13" s="536" t="s">
        <v>1242</v>
      </c>
      <c r="F13" s="536"/>
      <c r="G13" s="536"/>
      <c r="H13" s="536"/>
      <c r="I13" s="536"/>
      <c r="J13" s="536"/>
      <c r="K13" s="536"/>
      <c r="L13" s="536"/>
      <c r="M13" s="536"/>
    </row>
    <row r="14" spans="1:13" ht="21" customHeight="1">
      <c r="A14" s="249"/>
      <c r="B14" s="227" t="s">
        <v>1369</v>
      </c>
      <c r="C14" s="227" t="s">
        <v>1243</v>
      </c>
      <c r="D14" s="250"/>
      <c r="E14" s="536" t="s">
        <v>1244</v>
      </c>
      <c r="F14" s="536"/>
      <c r="G14" s="536"/>
      <c r="H14" s="536"/>
      <c r="I14" s="536"/>
      <c r="J14" s="536"/>
      <c r="K14" s="536"/>
      <c r="L14" s="536"/>
      <c r="M14" s="536"/>
    </row>
    <row r="15" spans="1:13" ht="21" customHeight="1">
      <c r="A15" s="249"/>
      <c r="B15" s="227" t="s">
        <v>1370</v>
      </c>
      <c r="C15" s="227" t="s">
        <v>1245</v>
      </c>
      <c r="D15" s="250"/>
      <c r="E15" s="536" t="s">
        <v>1242</v>
      </c>
      <c r="F15" s="536"/>
      <c r="G15" s="536"/>
      <c r="H15" s="536"/>
      <c r="I15" s="536"/>
      <c r="J15" s="536"/>
      <c r="K15" s="536"/>
      <c r="L15" s="536"/>
      <c r="M15" s="536"/>
    </row>
    <row r="16" spans="1:13" s="266" customFormat="1" ht="40.5" customHeight="1">
      <c r="A16" s="265"/>
      <c r="B16" s="258" t="s">
        <v>1371</v>
      </c>
      <c r="C16" s="258" t="s">
        <v>1246</v>
      </c>
      <c r="D16" s="461"/>
      <c r="E16" s="530" t="s">
        <v>1873</v>
      </c>
      <c r="F16" s="530"/>
      <c r="G16" s="530"/>
      <c r="H16" s="530"/>
      <c r="I16" s="530"/>
      <c r="J16" s="530"/>
      <c r="K16" s="530"/>
      <c r="L16" s="530"/>
      <c r="M16" s="530"/>
    </row>
    <row r="17" spans="1:13" s="253" customFormat="1" ht="21" customHeight="1">
      <c r="A17" s="237"/>
      <c r="B17" s="227" t="s">
        <v>1372</v>
      </c>
      <c r="C17" s="251" t="s">
        <v>1247</v>
      </c>
      <c r="D17" s="252"/>
      <c r="E17" s="538" t="s">
        <v>1353</v>
      </c>
      <c r="F17" s="538"/>
      <c r="G17" s="538"/>
      <c r="H17" s="538"/>
      <c r="I17" s="538"/>
      <c r="J17" s="538"/>
      <c r="K17" s="538"/>
      <c r="L17" s="538"/>
      <c r="M17" s="538"/>
    </row>
    <row r="18" spans="1:13" ht="23.25">
      <c r="A18" s="224" t="s">
        <v>1248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25"/>
      <c r="L18" s="226"/>
      <c r="M18" s="227"/>
    </row>
    <row r="19" spans="1:13">
      <c r="A19" s="231">
        <v>2.1</v>
      </c>
      <c r="B19" s="229" t="s">
        <v>1249</v>
      </c>
      <c r="C19" s="231"/>
      <c r="D19" s="250"/>
      <c r="E19" s="250"/>
      <c r="F19" s="250"/>
      <c r="G19" s="250"/>
      <c r="H19" s="250"/>
      <c r="I19" s="250"/>
      <c r="J19" s="250"/>
      <c r="K19" s="250"/>
      <c r="L19" s="250"/>
      <c r="M19" s="227"/>
    </row>
    <row r="20" spans="1:13" ht="158.25" customHeight="1">
      <c r="A20" s="249"/>
      <c r="B20" s="539" t="s">
        <v>1431</v>
      </c>
      <c r="C20" s="539"/>
      <c r="D20" s="539"/>
      <c r="E20" s="539"/>
      <c r="F20" s="539"/>
      <c r="G20" s="539"/>
      <c r="H20" s="539"/>
      <c r="I20" s="539"/>
      <c r="J20" s="539"/>
      <c r="K20" s="539"/>
      <c r="L20" s="539"/>
      <c r="M20" s="539"/>
    </row>
    <row r="21" spans="1:13">
      <c r="A21" s="231">
        <v>2.2000000000000002</v>
      </c>
      <c r="B21" s="229" t="s">
        <v>1250</v>
      </c>
      <c r="C21" s="254"/>
      <c r="D21" s="254"/>
      <c r="E21" s="254"/>
      <c r="F21" s="254"/>
      <c r="G21" s="254"/>
      <c r="H21" s="255"/>
      <c r="I21" s="255"/>
      <c r="J21" s="256"/>
      <c r="K21" s="256"/>
      <c r="L21" s="256"/>
      <c r="M21" s="227"/>
    </row>
    <row r="22" spans="1:13" s="257" customFormat="1">
      <c r="A22" s="249"/>
      <c r="B22" s="227" t="s">
        <v>1251</v>
      </c>
      <c r="C22" s="227" t="s">
        <v>1252</v>
      </c>
      <c r="D22" s="227"/>
      <c r="E22" s="227"/>
      <c r="F22" s="227"/>
      <c r="G22" s="227"/>
      <c r="H22" s="227"/>
      <c r="I22" s="227"/>
      <c r="J22" s="227"/>
      <c r="K22" s="227"/>
      <c r="L22" s="227"/>
      <c r="M22" s="227"/>
    </row>
    <row r="23" spans="1:13" ht="116.25" customHeight="1">
      <c r="A23" s="249"/>
      <c r="B23" s="227"/>
      <c r="C23" s="539" t="s">
        <v>1432</v>
      </c>
      <c r="D23" s="539"/>
      <c r="E23" s="539"/>
      <c r="F23" s="539"/>
      <c r="G23" s="539"/>
      <c r="H23" s="539"/>
      <c r="I23" s="539"/>
      <c r="J23" s="539"/>
      <c r="K23" s="539"/>
      <c r="L23" s="539"/>
      <c r="M23" s="539"/>
    </row>
    <row r="24" spans="1:13">
      <c r="A24" s="249"/>
      <c r="B24" s="227" t="s">
        <v>1253</v>
      </c>
      <c r="C24" s="258" t="s">
        <v>1254</v>
      </c>
      <c r="D24" s="227"/>
      <c r="E24" s="259"/>
      <c r="F24" s="250"/>
      <c r="G24" s="250"/>
      <c r="H24" s="250"/>
      <c r="I24" s="250"/>
      <c r="J24" s="250"/>
      <c r="K24" s="227"/>
      <c r="L24" s="227"/>
      <c r="M24" s="227"/>
    </row>
    <row r="25" spans="1:13" s="262" customFormat="1" ht="54" customHeight="1">
      <c r="A25" s="260"/>
      <c r="B25" s="261"/>
      <c r="C25" s="540" t="s">
        <v>1433</v>
      </c>
      <c r="D25" s="541"/>
      <c r="E25" s="541"/>
      <c r="F25" s="541"/>
      <c r="G25" s="541"/>
      <c r="H25" s="541"/>
      <c r="I25" s="541"/>
      <c r="J25" s="541"/>
      <c r="K25" s="541"/>
      <c r="L25" s="541"/>
      <c r="M25" s="541"/>
    </row>
    <row r="26" spans="1:13">
      <c r="A26" s="249"/>
      <c r="B26" s="227" t="s">
        <v>1255</v>
      </c>
      <c r="C26" s="227" t="s">
        <v>1256</v>
      </c>
      <c r="D26" s="227"/>
      <c r="E26" s="227"/>
      <c r="F26" s="227"/>
      <c r="G26" s="227"/>
      <c r="H26" s="227"/>
      <c r="I26" s="227"/>
      <c r="J26" s="250"/>
      <c r="K26" s="250"/>
      <c r="L26" s="250"/>
      <c r="M26" s="227"/>
    </row>
    <row r="27" spans="1:13" s="262" customFormat="1" ht="114" customHeight="1">
      <c r="A27" s="260"/>
      <c r="B27" s="261"/>
      <c r="C27" s="539" t="s">
        <v>1434</v>
      </c>
      <c r="D27" s="539"/>
      <c r="E27" s="539"/>
      <c r="F27" s="539"/>
      <c r="G27" s="539"/>
      <c r="H27" s="539"/>
      <c r="I27" s="539"/>
      <c r="J27" s="539"/>
      <c r="K27" s="539"/>
      <c r="L27" s="539"/>
      <c r="M27" s="539"/>
    </row>
    <row r="28" spans="1:13">
      <c r="A28" s="249"/>
      <c r="B28" s="227" t="s">
        <v>1257</v>
      </c>
      <c r="C28" s="227" t="s">
        <v>1258</v>
      </c>
      <c r="D28" s="227"/>
      <c r="E28" s="227"/>
      <c r="F28" s="227"/>
      <c r="G28" s="227"/>
      <c r="H28" s="227"/>
      <c r="I28" s="227"/>
      <c r="J28" s="250"/>
      <c r="K28" s="250"/>
      <c r="L28" s="227"/>
      <c r="M28" s="227"/>
    </row>
    <row r="29" spans="1:13" ht="116.25" customHeight="1">
      <c r="A29" s="249"/>
      <c r="B29" s="227"/>
      <c r="C29" s="539" t="s">
        <v>1435</v>
      </c>
      <c r="D29" s="539"/>
      <c r="E29" s="539"/>
      <c r="F29" s="539"/>
      <c r="G29" s="539"/>
      <c r="H29" s="539"/>
      <c r="I29" s="539"/>
      <c r="J29" s="539"/>
      <c r="K29" s="539"/>
      <c r="L29" s="539"/>
      <c r="M29" s="539"/>
    </row>
    <row r="30" spans="1:13">
      <c r="A30" s="249"/>
      <c r="B30" s="227" t="s">
        <v>1259</v>
      </c>
      <c r="C30" s="227" t="s">
        <v>1260</v>
      </c>
      <c r="D30" s="227"/>
      <c r="E30" s="227"/>
      <c r="F30" s="227"/>
      <c r="G30" s="227"/>
      <c r="H30" s="227"/>
      <c r="I30" s="227"/>
      <c r="J30" s="250"/>
      <c r="K30" s="250"/>
      <c r="L30" s="227"/>
      <c r="M30" s="227"/>
    </row>
    <row r="31" spans="1:13">
      <c r="A31" s="249"/>
      <c r="B31" s="227"/>
      <c r="C31" s="541" t="s">
        <v>1436</v>
      </c>
      <c r="D31" s="541"/>
      <c r="E31" s="541"/>
      <c r="F31" s="541"/>
      <c r="G31" s="541"/>
      <c r="H31" s="541"/>
      <c r="I31" s="541"/>
      <c r="J31" s="541"/>
      <c r="K31" s="541"/>
      <c r="L31" s="541"/>
      <c r="M31" s="541"/>
    </row>
    <row r="32" spans="1:13" ht="12" customHeight="1">
      <c r="A32" s="249"/>
      <c r="B32" s="227"/>
      <c r="C32" s="263"/>
      <c r="D32" s="263"/>
      <c r="E32" s="263"/>
      <c r="F32" s="263"/>
      <c r="G32" s="263"/>
      <c r="H32" s="263"/>
      <c r="I32" s="263"/>
      <c r="J32" s="263"/>
      <c r="K32" s="263"/>
      <c r="L32" s="263"/>
      <c r="M32" s="263"/>
    </row>
    <row r="33" spans="1:13">
      <c r="A33" s="231">
        <v>2.2999999999999998</v>
      </c>
      <c r="B33" s="229" t="s">
        <v>1261</v>
      </c>
      <c r="C33" s="264"/>
      <c r="D33" s="243"/>
      <c r="E33" s="256"/>
      <c r="F33" s="256"/>
      <c r="G33" s="256"/>
      <c r="H33" s="256"/>
      <c r="I33" s="256"/>
      <c r="J33" s="256"/>
      <c r="K33" s="256"/>
      <c r="L33" s="227"/>
      <c r="M33" s="227"/>
    </row>
    <row r="34" spans="1:13" s="266" customFormat="1">
      <c r="A34" s="265"/>
      <c r="B34" s="258" t="s">
        <v>1262</v>
      </c>
      <c r="C34" s="258" t="s">
        <v>1263</v>
      </c>
      <c r="D34" s="258"/>
      <c r="E34" s="542" t="s">
        <v>1321</v>
      </c>
      <c r="F34" s="542"/>
      <c r="G34" s="542"/>
      <c r="H34" s="542"/>
      <c r="I34" s="542"/>
      <c r="J34" s="542"/>
      <c r="K34" s="542"/>
      <c r="L34" s="542"/>
      <c r="M34" s="542"/>
    </row>
    <row r="35" spans="1:13" s="266" customFormat="1">
      <c r="A35" s="265"/>
      <c r="B35" s="258" t="s">
        <v>1264</v>
      </c>
      <c r="C35" s="258" t="s">
        <v>1265</v>
      </c>
      <c r="D35" s="258"/>
      <c r="E35" s="258"/>
      <c r="F35" s="258"/>
      <c r="G35" s="258"/>
      <c r="H35" s="258"/>
      <c r="I35" s="258"/>
      <c r="J35" s="258"/>
      <c r="K35" s="258"/>
      <c r="L35" s="258"/>
      <c r="M35" s="258"/>
    </row>
    <row r="36" spans="1:13" s="266" customFormat="1">
      <c r="A36" s="265"/>
      <c r="B36" s="258"/>
      <c r="C36" s="258" t="s">
        <v>1266</v>
      </c>
      <c r="D36" s="247"/>
      <c r="E36" s="543" t="s">
        <v>1326</v>
      </c>
      <c r="F36" s="543"/>
      <c r="G36" s="543"/>
      <c r="H36" s="543"/>
      <c r="I36" s="543"/>
      <c r="J36" s="543"/>
      <c r="K36" s="543"/>
      <c r="L36" s="543"/>
      <c r="M36" s="543"/>
    </row>
    <row r="37" spans="1:13" s="266" customFormat="1">
      <c r="A37" s="265"/>
      <c r="B37" s="258"/>
      <c r="C37" s="258" t="s">
        <v>1267</v>
      </c>
      <c r="D37" s="247"/>
      <c r="E37" s="543" t="s">
        <v>1342</v>
      </c>
      <c r="F37" s="543"/>
      <c r="G37" s="543"/>
      <c r="H37" s="543"/>
      <c r="I37" s="543"/>
      <c r="J37" s="543"/>
      <c r="K37" s="543"/>
      <c r="L37" s="543"/>
      <c r="M37" s="543"/>
    </row>
    <row r="38" spans="1:13" s="266" customFormat="1">
      <c r="A38" s="265"/>
      <c r="B38" s="258"/>
      <c r="C38" s="258" t="s">
        <v>1268</v>
      </c>
      <c r="D38" s="247"/>
      <c r="E38" s="543" t="s">
        <v>1342</v>
      </c>
      <c r="F38" s="543"/>
      <c r="G38" s="543"/>
      <c r="H38" s="543"/>
      <c r="I38" s="543"/>
      <c r="J38" s="543"/>
      <c r="K38" s="543"/>
      <c r="L38" s="543"/>
      <c r="M38" s="543"/>
    </row>
    <row r="39" spans="1:13" s="266" customFormat="1">
      <c r="A39" s="265"/>
      <c r="B39" s="258"/>
      <c r="C39" s="258" t="s">
        <v>1269</v>
      </c>
      <c r="D39" s="247"/>
      <c r="E39" s="537" t="s">
        <v>1350</v>
      </c>
      <c r="F39" s="537"/>
      <c r="G39" s="537"/>
      <c r="H39" s="537"/>
      <c r="I39" s="537"/>
      <c r="J39" s="537"/>
      <c r="K39" s="537"/>
      <c r="L39" s="537"/>
      <c r="M39" s="258"/>
    </row>
    <row r="40" spans="1:13" s="266" customFormat="1">
      <c r="A40" s="265"/>
      <c r="B40" s="258" t="s">
        <v>1270</v>
      </c>
      <c r="C40" s="258" t="s">
        <v>1271</v>
      </c>
      <c r="D40" s="258"/>
      <c r="E40" s="258"/>
      <c r="F40" s="258"/>
      <c r="G40" s="258"/>
      <c r="H40" s="258"/>
      <c r="I40" s="258"/>
      <c r="J40" s="258"/>
      <c r="K40" s="258"/>
      <c r="L40" s="258"/>
      <c r="M40" s="258"/>
    </row>
    <row r="41" spans="1:13" s="266" customFormat="1">
      <c r="A41" s="265"/>
      <c r="B41" s="258"/>
      <c r="C41" s="539"/>
      <c r="D41" s="539"/>
      <c r="E41" s="539"/>
      <c r="F41" s="539"/>
      <c r="G41" s="539"/>
      <c r="H41" s="539"/>
      <c r="I41" s="539"/>
      <c r="J41" s="539"/>
      <c r="K41" s="539"/>
      <c r="L41" s="539"/>
      <c r="M41" s="539"/>
    </row>
    <row r="42" spans="1:13" s="257" customFormat="1" ht="23.25">
      <c r="A42" s="224" t="s">
        <v>1272</v>
      </c>
      <c r="B42" s="225"/>
      <c r="C42" s="225"/>
      <c r="D42" s="225"/>
      <c r="E42" s="225"/>
      <c r="F42" s="225"/>
      <c r="G42" s="225"/>
      <c r="H42" s="225"/>
      <c r="I42" s="225"/>
      <c r="J42" s="225"/>
      <c r="K42" s="225"/>
      <c r="L42" s="226"/>
      <c r="M42" s="227"/>
    </row>
    <row r="43" spans="1:13">
      <c r="A43" s="231">
        <v>3.1</v>
      </c>
      <c r="B43" s="264" t="s">
        <v>1273</v>
      </c>
      <c r="C43" s="264"/>
      <c r="D43" s="243"/>
      <c r="E43" s="256"/>
      <c r="F43" s="256"/>
      <c r="G43" s="256"/>
      <c r="H43" s="256"/>
      <c r="I43" s="256"/>
      <c r="J43" s="256"/>
      <c r="K43" s="256"/>
      <c r="L43" s="227"/>
      <c r="M43" s="227"/>
    </row>
    <row r="44" spans="1:13" s="222" customFormat="1" ht="109.5" customHeight="1">
      <c r="A44" s="264"/>
      <c r="B44" s="539" t="s">
        <v>1839</v>
      </c>
      <c r="C44" s="539"/>
      <c r="D44" s="539"/>
      <c r="E44" s="539"/>
      <c r="F44" s="539"/>
      <c r="G44" s="539"/>
      <c r="H44" s="539"/>
      <c r="I44" s="539"/>
      <c r="J44" s="539"/>
      <c r="K44" s="539"/>
      <c r="L44" s="539"/>
      <c r="M44" s="539"/>
    </row>
    <row r="45" spans="1:13">
      <c r="A45" s="231">
        <v>3.2</v>
      </c>
      <c r="B45" s="264" t="s">
        <v>1274</v>
      </c>
      <c r="C45" s="264"/>
      <c r="D45" s="264"/>
      <c r="E45" s="267"/>
      <c r="F45" s="268"/>
      <c r="G45" s="268"/>
      <c r="H45" s="268"/>
      <c r="I45" s="268"/>
      <c r="J45" s="268"/>
      <c r="K45" s="268"/>
      <c r="L45" s="256"/>
      <c r="M45" s="227"/>
    </row>
    <row r="46" spans="1:13" ht="7.5" customHeight="1">
      <c r="A46" s="249"/>
      <c r="B46" s="269"/>
      <c r="C46" s="269"/>
      <c r="D46" s="227"/>
      <c r="E46" s="269"/>
      <c r="F46" s="269"/>
      <c r="G46" s="269"/>
      <c r="H46" s="249"/>
      <c r="I46" s="227"/>
      <c r="J46" s="227"/>
      <c r="K46" s="227"/>
      <c r="L46" s="227"/>
      <c r="M46" s="270"/>
    </row>
    <row r="47" spans="1:13">
      <c r="A47" s="249"/>
      <c r="B47" s="544" t="s">
        <v>1275</v>
      </c>
      <c r="C47" s="545"/>
      <c r="D47" s="550" t="s">
        <v>1276</v>
      </c>
      <c r="E47" s="553" t="s">
        <v>1838</v>
      </c>
      <c r="F47" s="554"/>
      <c r="G47" s="557" t="s">
        <v>1880</v>
      </c>
      <c r="H47" s="559" t="s">
        <v>1881</v>
      </c>
      <c r="I47" s="561" t="s">
        <v>6</v>
      </c>
      <c r="J47" s="562"/>
      <c r="K47" s="562"/>
      <c r="L47" s="562"/>
      <c r="M47" s="563"/>
    </row>
    <row r="48" spans="1:13">
      <c r="A48" s="249"/>
      <c r="B48" s="546"/>
      <c r="C48" s="547"/>
      <c r="D48" s="551"/>
      <c r="E48" s="555"/>
      <c r="F48" s="556"/>
      <c r="G48" s="558"/>
      <c r="H48" s="560"/>
      <c r="I48" s="271" t="s">
        <v>548</v>
      </c>
      <c r="J48" s="271" t="s">
        <v>555</v>
      </c>
      <c r="K48" s="271" t="s">
        <v>1066</v>
      </c>
      <c r="L48" s="271" t="s">
        <v>1447</v>
      </c>
      <c r="M48" s="271" t="s">
        <v>1860</v>
      </c>
    </row>
    <row r="49" spans="1:13">
      <c r="A49" s="405"/>
      <c r="B49" s="548"/>
      <c r="C49" s="549"/>
      <c r="D49" s="552"/>
      <c r="E49" s="273" t="s">
        <v>1277</v>
      </c>
      <c r="F49" s="274" t="s">
        <v>1278</v>
      </c>
      <c r="G49" s="273" t="s">
        <v>1277</v>
      </c>
      <c r="H49" s="275" t="s">
        <v>1277</v>
      </c>
      <c r="I49" s="273" t="s">
        <v>1277</v>
      </c>
      <c r="J49" s="273" t="s">
        <v>1277</v>
      </c>
      <c r="K49" s="273" t="s">
        <v>1277</v>
      </c>
      <c r="L49" s="440" t="s">
        <v>1277</v>
      </c>
      <c r="M49" s="276" t="s">
        <v>1277</v>
      </c>
    </row>
    <row r="50" spans="1:13" ht="21.75" customHeight="1">
      <c r="A50" s="249"/>
      <c r="B50" s="277" t="s">
        <v>1279</v>
      </c>
      <c r="C50" s="278"/>
      <c r="D50" s="279"/>
      <c r="E50" s="280"/>
      <c r="F50" s="280"/>
      <c r="G50" s="280"/>
      <c r="H50" s="281"/>
      <c r="I50" s="282"/>
      <c r="J50" s="283"/>
      <c r="K50" s="283"/>
      <c r="L50" s="284"/>
      <c r="M50" s="282"/>
    </row>
    <row r="51" spans="1:13" ht="63">
      <c r="A51" s="249"/>
      <c r="B51" s="285" t="s">
        <v>1280</v>
      </c>
      <c r="C51" s="286" t="s">
        <v>1437</v>
      </c>
      <c r="D51" s="370" t="s">
        <v>1438</v>
      </c>
      <c r="E51" s="372">
        <v>5000</v>
      </c>
      <c r="F51" s="372">
        <v>5062</v>
      </c>
      <c r="G51" s="372">
        <v>5000</v>
      </c>
      <c r="H51" s="373">
        <v>2500</v>
      </c>
      <c r="I51" s="372">
        <v>2500</v>
      </c>
      <c r="J51" s="372">
        <v>2500</v>
      </c>
      <c r="K51" s="372">
        <v>2500</v>
      </c>
      <c r="L51" s="372">
        <v>2500</v>
      </c>
      <c r="M51" s="373">
        <v>2500</v>
      </c>
    </row>
    <row r="52" spans="1:13" ht="42">
      <c r="A52" s="249"/>
      <c r="B52" s="285" t="s">
        <v>1439</v>
      </c>
      <c r="C52" s="287" t="s">
        <v>1440</v>
      </c>
      <c r="D52" s="371" t="s">
        <v>1438</v>
      </c>
      <c r="E52" s="374">
        <v>1000</v>
      </c>
      <c r="F52" s="374">
        <v>875</v>
      </c>
      <c r="G52" s="374">
        <v>1000</v>
      </c>
      <c r="H52" s="375">
        <v>500</v>
      </c>
      <c r="I52" s="376">
        <v>500</v>
      </c>
      <c r="J52" s="377">
        <v>500</v>
      </c>
      <c r="K52" s="377">
        <v>500</v>
      </c>
      <c r="L52" s="378">
        <v>500</v>
      </c>
      <c r="M52" s="376">
        <v>500</v>
      </c>
    </row>
    <row r="53" spans="1:13" s="222" customFormat="1">
      <c r="A53" s="224" t="s">
        <v>1281</v>
      </c>
      <c r="B53" s="227"/>
      <c r="C53" s="227"/>
      <c r="D53" s="227"/>
      <c r="E53" s="227"/>
      <c r="F53" s="227"/>
      <c r="G53" s="227"/>
      <c r="H53" s="227"/>
      <c r="I53" s="227"/>
      <c r="J53" s="227"/>
      <c r="K53" s="227"/>
      <c r="L53" s="226"/>
      <c r="M53" s="227"/>
    </row>
    <row r="54" spans="1:13">
      <c r="A54" s="231">
        <v>4.0999999999999996</v>
      </c>
      <c r="B54" s="564" t="s">
        <v>1882</v>
      </c>
      <c r="C54" s="564"/>
      <c r="D54" s="565">
        <f>D56+D55</f>
        <v>3500000</v>
      </c>
      <c r="E54" s="565"/>
      <c r="F54" s="226" t="s">
        <v>1</v>
      </c>
      <c r="G54" s="227"/>
      <c r="H54" s="227"/>
      <c r="I54" s="249"/>
      <c r="J54" s="227"/>
      <c r="K54" s="227"/>
      <c r="L54" s="227"/>
      <c r="M54" s="227"/>
    </row>
    <row r="55" spans="1:13">
      <c r="A55" s="249"/>
      <c r="B55" s="566" t="s">
        <v>1282</v>
      </c>
      <c r="C55" s="566"/>
      <c r="D55" s="613">
        <f>F64</f>
        <v>3500000</v>
      </c>
      <c r="E55" s="613"/>
      <c r="F55" s="462" t="s">
        <v>1</v>
      </c>
      <c r="G55" s="269"/>
      <c r="H55" s="249"/>
      <c r="I55" s="257"/>
      <c r="J55" s="227"/>
      <c r="K55" s="257"/>
      <c r="L55" s="226"/>
      <c r="M55" s="227"/>
    </row>
    <row r="56" spans="1:13" s="291" customFormat="1">
      <c r="A56" s="405"/>
      <c r="B56" s="568" t="s">
        <v>1283</v>
      </c>
      <c r="C56" s="568"/>
      <c r="D56" s="614">
        <f>F65</f>
        <v>0</v>
      </c>
      <c r="E56" s="614"/>
      <c r="F56" s="426" t="s">
        <v>1</v>
      </c>
      <c r="G56" s="289"/>
      <c r="H56" s="405"/>
      <c r="I56" s="405"/>
      <c r="J56" s="290"/>
      <c r="K56" s="290"/>
      <c r="L56" s="226"/>
      <c r="M56" s="290"/>
    </row>
    <row r="57" spans="1:13">
      <c r="A57" s="249"/>
      <c r="B57" s="269"/>
      <c r="C57" s="269"/>
      <c r="D57" s="227"/>
      <c r="E57" s="269"/>
      <c r="F57" s="269"/>
      <c r="G57" s="269"/>
      <c r="H57" s="249"/>
      <c r="I57" s="227"/>
      <c r="J57" s="227"/>
      <c r="K57" s="292" t="s">
        <v>1284</v>
      </c>
      <c r="L57" s="227"/>
      <c r="M57" s="227"/>
    </row>
    <row r="58" spans="1:13">
      <c r="A58" s="249"/>
      <c r="B58" s="583" t="s">
        <v>1285</v>
      </c>
      <c r="C58" s="584"/>
      <c r="D58" s="587" t="s">
        <v>1883</v>
      </c>
      <c r="E58" s="587" t="s">
        <v>1880</v>
      </c>
      <c r="F58" s="570" t="s">
        <v>1881</v>
      </c>
      <c r="G58" s="572" t="s">
        <v>33</v>
      </c>
      <c r="H58" s="573"/>
      <c r="I58" s="573"/>
      <c r="J58" s="573"/>
      <c r="K58" s="574"/>
      <c r="L58" s="227"/>
      <c r="M58" s="227"/>
    </row>
    <row r="59" spans="1:13">
      <c r="A59" s="249"/>
      <c r="B59" s="585"/>
      <c r="C59" s="586"/>
      <c r="D59" s="558"/>
      <c r="E59" s="558"/>
      <c r="F59" s="571"/>
      <c r="G59" s="271" t="s">
        <v>548</v>
      </c>
      <c r="H59" s="271" t="s">
        <v>555</v>
      </c>
      <c r="I59" s="271" t="s">
        <v>1066</v>
      </c>
      <c r="J59" s="271" t="s">
        <v>1447</v>
      </c>
      <c r="K59" s="271" t="s">
        <v>1860</v>
      </c>
      <c r="L59" s="227"/>
      <c r="M59" s="227"/>
    </row>
    <row r="60" spans="1:13" ht="21" customHeight="1">
      <c r="A60" s="249"/>
      <c r="B60" s="293" t="s">
        <v>29</v>
      </c>
      <c r="C60" s="293"/>
      <c r="D60" s="293">
        <v>180000</v>
      </c>
      <c r="E60" s="293">
        <v>180000</v>
      </c>
      <c r="F60" s="293">
        <v>180000</v>
      </c>
      <c r="G60" s="294">
        <v>180000</v>
      </c>
      <c r="H60" s="294">
        <v>180000</v>
      </c>
      <c r="I60" s="294">
        <v>180000</v>
      </c>
      <c r="J60" s="294">
        <v>180000</v>
      </c>
      <c r="K60" s="294">
        <v>180000</v>
      </c>
      <c r="L60" s="227"/>
      <c r="M60" s="227"/>
    </row>
    <row r="61" spans="1:13" ht="21" customHeight="1">
      <c r="A61" s="249"/>
      <c r="B61" s="293" t="s">
        <v>1286</v>
      </c>
      <c r="C61" s="293"/>
      <c r="D61" s="295">
        <v>3320000</v>
      </c>
      <c r="E61" s="296">
        <v>3320000</v>
      </c>
      <c r="F61" s="295">
        <v>3320000</v>
      </c>
      <c r="G61" s="295">
        <v>3450000</v>
      </c>
      <c r="H61" s="295">
        <v>3550000</v>
      </c>
      <c r="I61" s="295">
        <v>3670000</v>
      </c>
      <c r="J61" s="295">
        <v>3820000</v>
      </c>
      <c r="K61" s="295">
        <v>3900000</v>
      </c>
      <c r="L61" s="227"/>
      <c r="M61" s="227"/>
    </row>
    <row r="62" spans="1:13" ht="21" customHeight="1">
      <c r="A62" s="249"/>
      <c r="B62" s="293" t="s">
        <v>30</v>
      </c>
      <c r="C62" s="293"/>
      <c r="D62" s="295"/>
      <c r="E62" s="296"/>
      <c r="F62" s="295"/>
      <c r="G62" s="295"/>
      <c r="H62" s="295"/>
      <c r="I62" s="295"/>
      <c r="J62" s="295"/>
      <c r="K62" s="295"/>
      <c r="L62" s="227"/>
      <c r="M62" s="227"/>
    </row>
    <row r="63" spans="1:13" ht="21" customHeight="1">
      <c r="A63" s="249"/>
      <c r="B63" s="293" t="s">
        <v>31</v>
      </c>
      <c r="C63" s="293"/>
      <c r="D63" s="295"/>
      <c r="E63" s="296"/>
      <c r="F63" s="295"/>
      <c r="G63" s="295"/>
      <c r="H63" s="295"/>
      <c r="I63" s="295"/>
      <c r="J63" s="295"/>
      <c r="K63" s="295"/>
      <c r="L63" s="227"/>
      <c r="M63" s="227"/>
    </row>
    <row r="64" spans="1:13" ht="21" customHeight="1">
      <c r="A64" s="249"/>
      <c r="B64" s="581" t="s">
        <v>1287</v>
      </c>
      <c r="C64" s="582"/>
      <c r="D64" s="297">
        <f>SUM(D60:D63)</f>
        <v>3500000</v>
      </c>
      <c r="E64" s="297">
        <f>SUM(E60:E63)</f>
        <v>3500000</v>
      </c>
      <c r="F64" s="297">
        <f t="shared" ref="F64:K64" si="0">SUM(F60:F63)</f>
        <v>3500000</v>
      </c>
      <c r="G64" s="297">
        <f t="shared" si="0"/>
        <v>3630000</v>
      </c>
      <c r="H64" s="297">
        <f t="shared" si="0"/>
        <v>3730000</v>
      </c>
      <c r="I64" s="297">
        <f t="shared" si="0"/>
        <v>3850000</v>
      </c>
      <c r="J64" s="297">
        <f t="shared" si="0"/>
        <v>4000000</v>
      </c>
      <c r="K64" s="297">
        <f t="shared" si="0"/>
        <v>4080000</v>
      </c>
      <c r="L64" s="227"/>
      <c r="M64" s="227"/>
    </row>
    <row r="65" spans="1:13" ht="21" customHeight="1">
      <c r="A65" s="249"/>
      <c r="B65" s="576" t="s">
        <v>1288</v>
      </c>
      <c r="C65" s="577"/>
      <c r="D65" s="297"/>
      <c r="E65" s="299"/>
      <c r="F65" s="297"/>
      <c r="G65" s="298"/>
      <c r="H65" s="298"/>
      <c r="I65" s="298"/>
      <c r="J65" s="298"/>
      <c r="K65" s="298"/>
      <c r="L65" s="227"/>
      <c r="M65" s="227"/>
    </row>
    <row r="66" spans="1:13" s="302" customFormat="1" ht="24" customHeight="1">
      <c r="A66" s="300"/>
      <c r="B66" s="578"/>
      <c r="C66" s="578"/>
      <c r="D66" s="578"/>
      <c r="E66" s="578"/>
      <c r="F66" s="578"/>
      <c r="G66" s="578"/>
      <c r="H66" s="578"/>
      <c r="I66" s="578"/>
      <c r="J66" s="578"/>
      <c r="K66" s="578"/>
      <c r="L66" s="301"/>
      <c r="M66" s="301"/>
    </row>
    <row r="67" spans="1:13" ht="23.25">
      <c r="A67" s="224" t="s">
        <v>1374</v>
      </c>
      <c r="B67" s="225"/>
      <c r="C67" s="225"/>
      <c r="D67" s="225"/>
      <c r="E67" s="225"/>
      <c r="F67" s="225"/>
      <c r="G67" s="225"/>
      <c r="H67" s="225"/>
      <c r="I67" s="225"/>
      <c r="J67" s="225"/>
      <c r="K67" s="225"/>
      <c r="L67" s="226"/>
      <c r="M67" s="227"/>
    </row>
    <row r="68" spans="1:13">
      <c r="A68" s="264">
        <v>5.0999999999999996</v>
      </c>
      <c r="B68" s="305" t="s">
        <v>1289</v>
      </c>
      <c r="C68" s="226"/>
      <c r="D68" s="243"/>
      <c r="E68" s="243"/>
      <c r="F68" s="243"/>
      <c r="G68" s="243"/>
      <c r="H68" s="243"/>
      <c r="I68" s="243"/>
      <c r="J68" s="243"/>
      <c r="K68" s="243"/>
      <c r="L68" s="227"/>
      <c r="M68" s="227"/>
    </row>
    <row r="69" spans="1:13" s="304" customFormat="1" ht="48" customHeight="1">
      <c r="A69" s="303"/>
      <c r="B69" s="579" t="s">
        <v>1441</v>
      </c>
      <c r="C69" s="579"/>
      <c r="D69" s="579"/>
      <c r="E69" s="579"/>
      <c r="F69" s="579"/>
      <c r="G69" s="579"/>
      <c r="H69" s="579"/>
      <c r="I69" s="579"/>
      <c r="J69" s="579"/>
      <c r="K69" s="579"/>
      <c r="L69" s="579"/>
      <c r="M69" s="579"/>
    </row>
    <row r="70" spans="1:13" s="311" customFormat="1" ht="19.5">
      <c r="A70" s="306"/>
      <c r="B70" s="307" t="s">
        <v>1290</v>
      </c>
      <c r="C70" s="308"/>
      <c r="D70" s="309"/>
      <c r="E70" s="309"/>
      <c r="F70" s="309"/>
      <c r="G70" s="309"/>
      <c r="H70" s="309"/>
      <c r="I70" s="309"/>
      <c r="J70" s="309"/>
      <c r="K70" s="309"/>
      <c r="L70" s="310"/>
      <c r="M70" s="308"/>
    </row>
    <row r="71" spans="1:13">
      <c r="A71" s="264">
        <v>5.2</v>
      </c>
      <c r="B71" s="264" t="s">
        <v>1291</v>
      </c>
      <c r="C71" s="264"/>
      <c r="D71" s="243"/>
      <c r="E71" s="243"/>
      <c r="F71" s="243"/>
      <c r="G71" s="243"/>
      <c r="H71" s="243"/>
      <c r="I71" s="243"/>
      <c r="J71" s="243"/>
      <c r="K71" s="243"/>
      <c r="L71" s="227"/>
      <c r="M71" s="227"/>
    </row>
    <row r="72" spans="1:13">
      <c r="A72" s="312"/>
      <c r="B72" s="579"/>
      <c r="C72" s="579"/>
      <c r="D72" s="579"/>
      <c r="E72" s="579"/>
      <c r="F72" s="579"/>
      <c r="G72" s="579"/>
      <c r="H72" s="579"/>
      <c r="I72" s="579"/>
      <c r="J72" s="579"/>
      <c r="K72" s="579"/>
      <c r="L72" s="579"/>
      <c r="M72" s="579"/>
    </row>
    <row r="73" spans="1:13">
      <c r="A73" s="312"/>
      <c r="B73" s="307" t="s">
        <v>1292</v>
      </c>
      <c r="C73" s="313"/>
      <c r="D73" s="313"/>
      <c r="E73" s="313"/>
      <c r="F73" s="313"/>
      <c r="G73" s="313"/>
      <c r="H73" s="313"/>
      <c r="I73" s="313"/>
      <c r="J73" s="313"/>
      <c r="K73" s="313"/>
      <c r="L73" s="313"/>
      <c r="M73" s="313"/>
    </row>
    <row r="74" spans="1:13">
      <c r="A74" s="405">
        <v>5.3</v>
      </c>
      <c r="B74" s="290" t="s">
        <v>1293</v>
      </c>
      <c r="C74" s="290"/>
      <c r="D74" s="580" t="s">
        <v>1442</v>
      </c>
      <c r="E74" s="580"/>
      <c r="F74" s="580"/>
      <c r="G74" s="292" t="s">
        <v>1294</v>
      </c>
      <c r="H74" s="580" t="s">
        <v>1443</v>
      </c>
      <c r="I74" s="580"/>
      <c r="J74" s="580"/>
      <c r="K74" s="580"/>
      <c r="L74" s="227"/>
      <c r="M74" s="227"/>
    </row>
    <row r="75" spans="1:13">
      <c r="A75" s="405"/>
      <c r="B75" s="290" t="s">
        <v>1295</v>
      </c>
      <c r="C75" s="290"/>
      <c r="D75" s="575" t="s">
        <v>1444</v>
      </c>
      <c r="E75" s="575"/>
      <c r="F75" s="575"/>
      <c r="G75" s="292" t="s">
        <v>1296</v>
      </c>
      <c r="H75" s="575" t="s">
        <v>1445</v>
      </c>
      <c r="I75" s="575"/>
      <c r="J75" s="575"/>
      <c r="K75" s="575"/>
      <c r="L75" s="227"/>
      <c r="M75" s="227"/>
    </row>
    <row r="76" spans="1:13" ht="10.5" customHeight="1">
      <c r="A76" s="405"/>
      <c r="B76" s="290"/>
      <c r="C76" s="290"/>
      <c r="D76" s="314"/>
      <c r="E76" s="314"/>
      <c r="F76" s="315"/>
      <c r="G76" s="292"/>
      <c r="H76" s="316"/>
      <c r="I76" s="316"/>
      <c r="J76" s="316"/>
      <c r="K76" s="316"/>
      <c r="L76" s="227"/>
      <c r="M76" s="227"/>
    </row>
    <row r="77" spans="1:13" ht="18" customHeight="1"/>
    <row r="78" spans="1:13" s="288" customFormat="1">
      <c r="A78" s="317"/>
      <c r="B78" s="230"/>
      <c r="C78" s="230"/>
      <c r="D78" s="230"/>
      <c r="E78" s="230"/>
      <c r="F78" s="230"/>
      <c r="G78" s="230"/>
      <c r="H78" s="230"/>
      <c r="I78" s="230"/>
      <c r="J78" s="230"/>
      <c r="K78" s="230"/>
      <c r="L78" s="230"/>
    </row>
    <row r="79" spans="1:13" ht="19.5" customHeight="1"/>
    <row r="80" spans="1:13" ht="19.5" customHeight="1"/>
    <row r="81" spans="1:12" ht="17.25" customHeight="1"/>
    <row r="82" spans="1:12" s="288" customFormat="1" ht="18.75" customHeight="1">
      <c r="A82" s="317"/>
      <c r="B82" s="230"/>
      <c r="C82" s="230"/>
      <c r="D82" s="230"/>
      <c r="E82" s="230"/>
      <c r="F82" s="230"/>
      <c r="G82" s="230"/>
      <c r="H82" s="230"/>
      <c r="I82" s="230"/>
      <c r="J82" s="230"/>
      <c r="K82" s="230"/>
      <c r="L82" s="230"/>
    </row>
    <row r="84" spans="1:12" ht="19.5" customHeight="1"/>
  </sheetData>
  <dataConsolidate/>
  <mergeCells count="54">
    <mergeCell ref="D10:M10"/>
    <mergeCell ref="A1:M1"/>
    <mergeCell ref="D4:M4"/>
    <mergeCell ref="D5:M5"/>
    <mergeCell ref="D6:M6"/>
    <mergeCell ref="K7:L7"/>
    <mergeCell ref="C31:M31"/>
    <mergeCell ref="E12:M12"/>
    <mergeCell ref="E13:M13"/>
    <mergeCell ref="E14:M14"/>
    <mergeCell ref="E15:M15"/>
    <mergeCell ref="E16:M16"/>
    <mergeCell ref="E17:M17"/>
    <mergeCell ref="B20:M20"/>
    <mergeCell ref="C23:M23"/>
    <mergeCell ref="C25:M25"/>
    <mergeCell ref="C27:M27"/>
    <mergeCell ref="C29:M29"/>
    <mergeCell ref="E34:M34"/>
    <mergeCell ref="E36:M36"/>
    <mergeCell ref="E37:M37"/>
    <mergeCell ref="E38:M38"/>
    <mergeCell ref="E39:F39"/>
    <mergeCell ref="G39:H39"/>
    <mergeCell ref="I39:J39"/>
    <mergeCell ref="K39:L39"/>
    <mergeCell ref="C41:M41"/>
    <mergeCell ref="B44:M44"/>
    <mergeCell ref="B47:C49"/>
    <mergeCell ref="D47:D49"/>
    <mergeCell ref="E47:F48"/>
    <mergeCell ref="G47:G48"/>
    <mergeCell ref="H47:H48"/>
    <mergeCell ref="I47:M47"/>
    <mergeCell ref="B54:C54"/>
    <mergeCell ref="D54:E54"/>
    <mergeCell ref="B55:C55"/>
    <mergeCell ref="D55:E55"/>
    <mergeCell ref="B56:C56"/>
    <mergeCell ref="D56:E56"/>
    <mergeCell ref="F58:F59"/>
    <mergeCell ref="G58:K58"/>
    <mergeCell ref="D75:F75"/>
    <mergeCell ref="H75:K75"/>
    <mergeCell ref="B65:C65"/>
    <mergeCell ref="B66:K66"/>
    <mergeCell ref="B69:M69"/>
    <mergeCell ref="B72:M72"/>
    <mergeCell ref="D74:F74"/>
    <mergeCell ref="H74:K74"/>
    <mergeCell ref="B64:C64"/>
    <mergeCell ref="B58:C59"/>
    <mergeCell ref="D58:D59"/>
    <mergeCell ref="E58:E59"/>
  </mergeCells>
  <printOptions horizontalCentered="1"/>
  <pageMargins left="0.59055118110236227" right="0" top="0.6692913385826772" bottom="0.47244094488188981" header="0" footer="0"/>
  <pageSetup paperSize="9" scale="57" orientation="portrait" r:id="rId1"/>
  <headerFooter alignWithMargins="0"/>
  <rowBreaks count="1" manualBreakCount="1">
    <brk id="32" max="12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9EB9C51-CE01-4639-AEA3-7580DB9A04BB}">
          <x14:formula1>
            <xm:f>'D:\Desktop\KOOK WORK\3.Form\2568\[รายได้_แบบฟอร์มคำขอตั้งงบประมาณเงินรายได้-ปี-2568 - ตัวอย่าง.xlsx]Ind.โครงการ'!#REF!</xm:f>
          </x14:formula1>
          <xm:sqref>E39:L39</xm:sqref>
        </x14:dataValidation>
        <x14:dataValidation type="list" allowBlank="1" showInputMessage="1" showErrorMessage="1" xr:uid="{602EA405-055A-44D5-AE4B-416CA684821A}">
          <x14:formula1>
            <xm:f>'D:\Desktop\KOOK WORK\3.Form\2568\[รายได้_แบบฟอร์มคำขอตั้งงบประมาณเงินรายได้-ปี-2568 - ตัวอย่าง.xlsx]Ind.โครงการ'!#REF!</xm:f>
          </x14:formula1>
          <xm:sqref>D6:M6 E36:M38 E34:M34 D8 E17:M17</xm:sqref>
        </x14:dataValidation>
        <x14:dataValidation type="list" allowBlank="1" showInputMessage="1" showErrorMessage="1" xr:uid="{7AD1E562-B873-4972-80BD-325857C24839}">
          <x14:formula1>
            <xm:f>Ind.โครงการ!$B$21:$B$24</xm:f>
          </x14:formula1>
          <xm:sqref>E16:M16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</sheetPr>
  <dimension ref="A1:H400"/>
  <sheetViews>
    <sheetView zoomScaleNormal="100" workbookViewId="0">
      <pane ySplit="1" topLeftCell="A2" activePane="bottomLeft" state="frozen"/>
      <selection activeCell="L16" sqref="L16"/>
      <selection pane="bottomLeft" activeCell="H2" sqref="H2"/>
    </sheetView>
  </sheetViews>
  <sheetFormatPr defaultColWidth="10.5" defaultRowHeight="23.25"/>
  <cols>
    <col min="1" max="1" width="15.33203125" style="97" bestFit="1" customWidth="1"/>
    <col min="2" max="2" width="26.5" style="97" customWidth="1"/>
    <col min="3" max="3" width="23" style="97" customWidth="1"/>
    <col min="4" max="4" width="31" style="97" customWidth="1"/>
    <col min="5" max="5" width="27.1640625" style="97" customWidth="1"/>
    <col min="6" max="6" width="17.33203125" style="97" customWidth="1"/>
    <col min="7" max="7" width="45.5" style="97" customWidth="1"/>
    <col min="8" max="8" width="88.1640625" style="97" bestFit="1" customWidth="1"/>
    <col min="9" max="16384" width="10.5" style="97"/>
  </cols>
  <sheetData>
    <row r="1" spans="1:8" s="93" customFormat="1">
      <c r="A1" s="92" t="s">
        <v>562</v>
      </c>
      <c r="B1" s="92" t="s">
        <v>563</v>
      </c>
      <c r="C1" s="92" t="s">
        <v>564</v>
      </c>
      <c r="D1" s="92" t="s">
        <v>565</v>
      </c>
      <c r="E1" s="92" t="s">
        <v>566</v>
      </c>
      <c r="F1" s="92" t="s">
        <v>533</v>
      </c>
      <c r="G1" s="92" t="s">
        <v>567</v>
      </c>
      <c r="H1" s="92" t="s">
        <v>568</v>
      </c>
    </row>
    <row r="2" spans="1:8" s="94" customFormat="1">
      <c r="A2" s="94" t="s">
        <v>208</v>
      </c>
      <c r="B2" s="94" t="s">
        <v>569</v>
      </c>
      <c r="C2" s="94" t="s">
        <v>7</v>
      </c>
      <c r="D2" s="94" t="s">
        <v>8</v>
      </c>
      <c r="E2" s="94" t="s">
        <v>348</v>
      </c>
      <c r="F2" s="94">
        <v>4101010010</v>
      </c>
      <c r="G2" s="94" t="s">
        <v>9</v>
      </c>
      <c r="H2" s="94" t="s">
        <v>349</v>
      </c>
    </row>
    <row r="3" spans="1:8" s="94" customFormat="1">
      <c r="A3" s="94" t="s">
        <v>208</v>
      </c>
      <c r="B3" s="94" t="s">
        <v>569</v>
      </c>
      <c r="C3" s="94" t="s">
        <v>7</v>
      </c>
      <c r="D3" s="94" t="s">
        <v>8</v>
      </c>
      <c r="E3" s="94" t="s">
        <v>348</v>
      </c>
      <c r="F3" s="94">
        <v>4101010020</v>
      </c>
      <c r="G3" s="94" t="s">
        <v>346</v>
      </c>
      <c r="H3" s="94" t="s">
        <v>347</v>
      </c>
    </row>
    <row r="4" spans="1:8" s="94" customFormat="1">
      <c r="A4" s="94" t="s">
        <v>208</v>
      </c>
      <c r="B4" s="94" t="s">
        <v>569</v>
      </c>
      <c r="C4" s="94" t="s">
        <v>7</v>
      </c>
      <c r="D4" s="94" t="s">
        <v>8</v>
      </c>
      <c r="E4" s="94" t="s">
        <v>339</v>
      </c>
      <c r="F4" s="94">
        <v>4101030010</v>
      </c>
      <c r="G4" s="94" t="s">
        <v>344</v>
      </c>
      <c r="H4" s="94" t="s">
        <v>345</v>
      </c>
    </row>
    <row r="5" spans="1:8" s="94" customFormat="1">
      <c r="A5" s="94" t="s">
        <v>208</v>
      </c>
      <c r="B5" s="94" t="s">
        <v>569</v>
      </c>
      <c r="C5" s="94" t="s">
        <v>7</v>
      </c>
      <c r="D5" s="94" t="s">
        <v>8</v>
      </c>
      <c r="E5" s="94" t="s">
        <v>339</v>
      </c>
      <c r="F5" s="94">
        <v>4101030020</v>
      </c>
      <c r="G5" s="94" t="s">
        <v>342</v>
      </c>
      <c r="H5" s="94" t="s">
        <v>343</v>
      </c>
    </row>
    <row r="6" spans="1:8" s="94" customFormat="1">
      <c r="A6" s="94" t="s">
        <v>208</v>
      </c>
      <c r="B6" s="94" t="s">
        <v>569</v>
      </c>
      <c r="C6" s="94" t="s">
        <v>7</v>
      </c>
      <c r="D6" s="94" t="s">
        <v>8</v>
      </c>
      <c r="E6" s="94" t="s">
        <v>339</v>
      </c>
      <c r="F6" s="94">
        <v>4101030030</v>
      </c>
      <c r="G6" s="94" t="s">
        <v>340</v>
      </c>
      <c r="H6" s="94" t="s">
        <v>341</v>
      </c>
    </row>
    <row r="7" spans="1:8" s="94" customFormat="1">
      <c r="A7" s="94" t="s">
        <v>208</v>
      </c>
      <c r="B7" s="94" t="s">
        <v>569</v>
      </c>
      <c r="C7" s="94" t="s">
        <v>7</v>
      </c>
      <c r="D7" s="94" t="s">
        <v>8</v>
      </c>
      <c r="E7" s="94" t="s">
        <v>339</v>
      </c>
      <c r="F7" s="94">
        <v>4101030040</v>
      </c>
      <c r="G7" s="94" t="s">
        <v>337</v>
      </c>
      <c r="H7" s="94" t="s">
        <v>338</v>
      </c>
    </row>
    <row r="8" spans="1:8" s="94" customFormat="1">
      <c r="A8" s="94" t="s">
        <v>208</v>
      </c>
      <c r="B8" s="94" t="s">
        <v>569</v>
      </c>
      <c r="C8" s="94" t="s">
        <v>7</v>
      </c>
      <c r="D8" s="94" t="s">
        <v>8</v>
      </c>
      <c r="E8" s="94" t="s">
        <v>334</v>
      </c>
      <c r="F8" s="94">
        <v>4101020010</v>
      </c>
      <c r="G8" s="94" t="s">
        <v>335</v>
      </c>
      <c r="H8" s="94" t="s">
        <v>336</v>
      </c>
    </row>
    <row r="9" spans="1:8" s="94" customFormat="1">
      <c r="A9" s="94" t="s">
        <v>208</v>
      </c>
      <c r="B9" s="94" t="s">
        <v>569</v>
      </c>
      <c r="C9" s="94" t="s">
        <v>7</v>
      </c>
      <c r="D9" s="94" t="s">
        <v>8</v>
      </c>
      <c r="E9" s="94" t="s">
        <v>334</v>
      </c>
      <c r="F9" s="94">
        <v>4101029990</v>
      </c>
      <c r="G9" s="94" t="s">
        <v>332</v>
      </c>
      <c r="H9" s="94" t="s">
        <v>333</v>
      </c>
    </row>
    <row r="10" spans="1:8" s="94" customFormat="1">
      <c r="A10" s="94" t="s">
        <v>208</v>
      </c>
      <c r="B10" s="94" t="s">
        <v>569</v>
      </c>
      <c r="C10" s="94" t="s">
        <v>7</v>
      </c>
      <c r="D10" s="94" t="s">
        <v>12</v>
      </c>
      <c r="E10" s="94" t="s">
        <v>299</v>
      </c>
      <c r="F10" s="94">
        <v>4102010010</v>
      </c>
      <c r="G10" s="94" t="s">
        <v>330</v>
      </c>
      <c r="H10" s="94" t="s">
        <v>331</v>
      </c>
    </row>
    <row r="11" spans="1:8" s="94" customFormat="1">
      <c r="A11" s="94" t="s">
        <v>208</v>
      </c>
      <c r="B11" s="94" t="s">
        <v>569</v>
      </c>
      <c r="C11" s="94" t="s">
        <v>7</v>
      </c>
      <c r="D11" s="94" t="s">
        <v>12</v>
      </c>
      <c r="E11" s="94" t="s">
        <v>299</v>
      </c>
      <c r="F11" s="94">
        <v>4102010020</v>
      </c>
      <c r="G11" s="94" t="s">
        <v>328</v>
      </c>
      <c r="H11" s="94" t="s">
        <v>329</v>
      </c>
    </row>
    <row r="12" spans="1:8" s="94" customFormat="1">
      <c r="A12" s="94" t="s">
        <v>208</v>
      </c>
      <c r="B12" s="94" t="s">
        <v>569</v>
      </c>
      <c r="C12" s="94" t="s">
        <v>7</v>
      </c>
      <c r="D12" s="94" t="s">
        <v>12</v>
      </c>
      <c r="E12" s="94" t="s">
        <v>299</v>
      </c>
      <c r="F12" s="94">
        <v>4102010030</v>
      </c>
      <c r="G12" s="94" t="s">
        <v>326</v>
      </c>
      <c r="H12" s="94" t="s">
        <v>327</v>
      </c>
    </row>
    <row r="13" spans="1:8" s="94" customFormat="1">
      <c r="A13" s="94" t="s">
        <v>208</v>
      </c>
      <c r="B13" s="94" t="s">
        <v>569</v>
      </c>
      <c r="C13" s="94" t="s">
        <v>7</v>
      </c>
      <c r="D13" s="94" t="s">
        <v>12</v>
      </c>
      <c r="E13" s="94" t="s">
        <v>299</v>
      </c>
      <c r="F13" s="94">
        <v>4102010040</v>
      </c>
      <c r="G13" s="94" t="s">
        <v>324</v>
      </c>
      <c r="H13" s="94" t="s">
        <v>325</v>
      </c>
    </row>
    <row r="14" spans="1:8" s="94" customFormat="1">
      <c r="A14" s="94" t="s">
        <v>208</v>
      </c>
      <c r="B14" s="94" t="s">
        <v>569</v>
      </c>
      <c r="C14" s="94" t="s">
        <v>7</v>
      </c>
      <c r="D14" s="94" t="s">
        <v>12</v>
      </c>
      <c r="E14" s="94" t="s">
        <v>299</v>
      </c>
      <c r="F14" s="94">
        <v>4102010050</v>
      </c>
      <c r="G14" s="94" t="s">
        <v>322</v>
      </c>
      <c r="H14" s="94" t="s">
        <v>323</v>
      </c>
    </row>
    <row r="15" spans="1:8" s="94" customFormat="1">
      <c r="A15" s="94" t="s">
        <v>208</v>
      </c>
      <c r="B15" s="94" t="s">
        <v>569</v>
      </c>
      <c r="C15" s="94" t="s">
        <v>7</v>
      </c>
      <c r="D15" s="94" t="s">
        <v>12</v>
      </c>
      <c r="E15" s="94" t="s">
        <v>299</v>
      </c>
      <c r="F15" s="94">
        <v>4102010060</v>
      </c>
      <c r="G15" s="94" t="s">
        <v>320</v>
      </c>
      <c r="H15" s="94" t="s">
        <v>321</v>
      </c>
    </row>
    <row r="16" spans="1:8" s="94" customFormat="1">
      <c r="A16" s="94" t="s">
        <v>208</v>
      </c>
      <c r="B16" s="94" t="s">
        <v>569</v>
      </c>
      <c r="C16" s="94" t="s">
        <v>7</v>
      </c>
      <c r="D16" s="94" t="s">
        <v>12</v>
      </c>
      <c r="E16" s="94" t="s">
        <v>299</v>
      </c>
      <c r="F16" s="94">
        <v>4102010070</v>
      </c>
      <c r="G16" s="94" t="s">
        <v>318</v>
      </c>
      <c r="H16" s="94" t="s">
        <v>319</v>
      </c>
    </row>
    <row r="17" spans="1:8" s="94" customFormat="1">
      <c r="A17" s="94" t="s">
        <v>208</v>
      </c>
      <c r="B17" s="94" t="s">
        <v>569</v>
      </c>
      <c r="C17" s="94" t="s">
        <v>7</v>
      </c>
      <c r="D17" s="94" t="s">
        <v>12</v>
      </c>
      <c r="E17" s="94" t="s">
        <v>299</v>
      </c>
      <c r="F17" s="94">
        <v>4102010080</v>
      </c>
      <c r="G17" s="94" t="s">
        <v>316</v>
      </c>
      <c r="H17" s="94" t="s">
        <v>317</v>
      </c>
    </row>
    <row r="18" spans="1:8" s="94" customFormat="1">
      <c r="A18" s="94" t="s">
        <v>208</v>
      </c>
      <c r="B18" s="94" t="s">
        <v>569</v>
      </c>
      <c r="C18" s="94" t="s">
        <v>7</v>
      </c>
      <c r="D18" s="94" t="s">
        <v>12</v>
      </c>
      <c r="E18" s="94" t="s">
        <v>299</v>
      </c>
      <c r="F18" s="94">
        <v>4102010090</v>
      </c>
      <c r="G18" s="94" t="s">
        <v>314</v>
      </c>
      <c r="H18" s="94" t="s">
        <v>315</v>
      </c>
    </row>
    <row r="19" spans="1:8" s="94" customFormat="1">
      <c r="A19" s="94" t="s">
        <v>208</v>
      </c>
      <c r="B19" s="94" t="s">
        <v>569</v>
      </c>
      <c r="C19" s="94" t="s">
        <v>7</v>
      </c>
      <c r="D19" s="94" t="s">
        <v>12</v>
      </c>
      <c r="E19" s="94" t="s">
        <v>299</v>
      </c>
      <c r="F19" s="94">
        <v>4102010100</v>
      </c>
      <c r="G19" s="94" t="s">
        <v>312</v>
      </c>
      <c r="H19" s="94" t="s">
        <v>313</v>
      </c>
    </row>
    <row r="20" spans="1:8" s="94" customFormat="1">
      <c r="A20" s="94" t="s">
        <v>208</v>
      </c>
      <c r="B20" s="94" t="s">
        <v>569</v>
      </c>
      <c r="C20" s="94" t="s">
        <v>7</v>
      </c>
      <c r="D20" s="94" t="s">
        <v>12</v>
      </c>
      <c r="E20" s="94" t="s">
        <v>299</v>
      </c>
      <c r="F20" s="94">
        <v>4102010110</v>
      </c>
      <c r="G20" s="94" t="s">
        <v>310</v>
      </c>
      <c r="H20" s="94" t="s">
        <v>311</v>
      </c>
    </row>
    <row r="21" spans="1:8" s="94" customFormat="1">
      <c r="A21" s="94" t="s">
        <v>208</v>
      </c>
      <c r="B21" s="94" t="s">
        <v>569</v>
      </c>
      <c r="C21" s="94" t="s">
        <v>7</v>
      </c>
      <c r="D21" s="94" t="s">
        <v>12</v>
      </c>
      <c r="E21" s="94" t="s">
        <v>299</v>
      </c>
      <c r="F21" s="94">
        <v>4102010120</v>
      </c>
      <c r="G21" s="94" t="s">
        <v>308</v>
      </c>
      <c r="H21" s="94" t="s">
        <v>309</v>
      </c>
    </row>
    <row r="22" spans="1:8" s="94" customFormat="1">
      <c r="A22" s="94" t="s">
        <v>208</v>
      </c>
      <c r="B22" s="94" t="s">
        <v>569</v>
      </c>
      <c r="C22" s="94" t="s">
        <v>7</v>
      </c>
      <c r="D22" s="94" t="s">
        <v>12</v>
      </c>
      <c r="E22" s="94" t="s">
        <v>299</v>
      </c>
      <c r="F22" s="94">
        <v>4102010130</v>
      </c>
      <c r="G22" s="94" t="s">
        <v>306</v>
      </c>
      <c r="H22" s="94" t="s">
        <v>307</v>
      </c>
    </row>
    <row r="23" spans="1:8" s="94" customFormat="1">
      <c r="A23" s="94" t="s">
        <v>208</v>
      </c>
      <c r="B23" s="94" t="s">
        <v>569</v>
      </c>
      <c r="C23" s="94" t="s">
        <v>7</v>
      </c>
      <c r="D23" s="94" t="s">
        <v>12</v>
      </c>
      <c r="E23" s="94" t="s">
        <v>299</v>
      </c>
      <c r="F23" s="94">
        <v>4102010140</v>
      </c>
      <c r="G23" s="94" t="s">
        <v>304</v>
      </c>
      <c r="H23" s="94" t="s">
        <v>305</v>
      </c>
    </row>
    <row r="24" spans="1:8" s="94" customFormat="1">
      <c r="A24" s="94" t="s">
        <v>208</v>
      </c>
      <c r="B24" s="94" t="s">
        <v>569</v>
      </c>
      <c r="C24" s="94" t="s">
        <v>7</v>
      </c>
      <c r="D24" s="94" t="s">
        <v>12</v>
      </c>
      <c r="E24" s="94" t="s">
        <v>299</v>
      </c>
      <c r="F24" s="94">
        <v>4102010150</v>
      </c>
      <c r="G24" s="94" t="s">
        <v>302</v>
      </c>
      <c r="H24" s="94" t="s">
        <v>303</v>
      </c>
    </row>
    <row r="25" spans="1:8" s="94" customFormat="1">
      <c r="A25" s="94" t="s">
        <v>208</v>
      </c>
      <c r="B25" s="94" t="s">
        <v>569</v>
      </c>
      <c r="C25" s="94" t="s">
        <v>7</v>
      </c>
      <c r="D25" s="94" t="s">
        <v>12</v>
      </c>
      <c r="E25" s="94" t="s">
        <v>299</v>
      </c>
      <c r="F25" s="94">
        <v>4102010160</v>
      </c>
      <c r="G25" s="94" t="s">
        <v>300</v>
      </c>
      <c r="H25" s="94" t="s">
        <v>301</v>
      </c>
    </row>
    <row r="26" spans="1:8" s="94" customFormat="1">
      <c r="A26" s="94" t="s">
        <v>208</v>
      </c>
      <c r="B26" s="94" t="s">
        <v>569</v>
      </c>
      <c r="C26" s="94" t="s">
        <v>7</v>
      </c>
      <c r="D26" s="94" t="s">
        <v>12</v>
      </c>
      <c r="E26" s="94" t="s">
        <v>299</v>
      </c>
      <c r="F26" s="94">
        <v>4102019990</v>
      </c>
      <c r="G26" s="94" t="s">
        <v>297</v>
      </c>
      <c r="H26" s="94" t="s">
        <v>298</v>
      </c>
    </row>
    <row r="27" spans="1:8" s="94" customFormat="1">
      <c r="A27" s="94" t="s">
        <v>208</v>
      </c>
      <c r="B27" s="94" t="s">
        <v>569</v>
      </c>
      <c r="C27" s="94" t="s">
        <v>7</v>
      </c>
      <c r="D27" s="94" t="s">
        <v>12</v>
      </c>
      <c r="E27" s="94" t="s">
        <v>294</v>
      </c>
      <c r="F27" s="94">
        <v>4102020010</v>
      </c>
      <c r="G27" s="94" t="s">
        <v>295</v>
      </c>
      <c r="H27" s="94" t="s">
        <v>296</v>
      </c>
    </row>
    <row r="28" spans="1:8" s="94" customFormat="1">
      <c r="A28" s="94" t="s">
        <v>208</v>
      </c>
      <c r="B28" s="94" t="s">
        <v>569</v>
      </c>
      <c r="C28" s="94" t="s">
        <v>7</v>
      </c>
      <c r="D28" s="94" t="s">
        <v>12</v>
      </c>
      <c r="E28" s="94" t="s">
        <v>294</v>
      </c>
      <c r="F28" s="94">
        <v>4102020020</v>
      </c>
      <c r="G28" s="94" t="s">
        <v>292</v>
      </c>
      <c r="H28" s="94" t="s">
        <v>293</v>
      </c>
    </row>
    <row r="29" spans="1:8" s="94" customFormat="1">
      <c r="A29" s="94" t="s">
        <v>208</v>
      </c>
      <c r="B29" s="94" t="s">
        <v>569</v>
      </c>
      <c r="C29" s="94" t="s">
        <v>7</v>
      </c>
      <c r="D29" s="94" t="s">
        <v>15</v>
      </c>
      <c r="E29" s="94" t="s">
        <v>281</v>
      </c>
      <c r="F29" s="94">
        <v>4103010010</v>
      </c>
      <c r="G29" s="94" t="s">
        <v>290</v>
      </c>
      <c r="H29" s="94" t="s">
        <v>291</v>
      </c>
    </row>
    <row r="30" spans="1:8" s="94" customFormat="1">
      <c r="A30" s="94" t="s">
        <v>208</v>
      </c>
      <c r="B30" s="94" t="s">
        <v>569</v>
      </c>
      <c r="C30" s="94" t="s">
        <v>7</v>
      </c>
      <c r="D30" s="94" t="s">
        <v>15</v>
      </c>
      <c r="E30" s="94" t="s">
        <v>281</v>
      </c>
      <c r="F30" s="94">
        <v>4103010020</v>
      </c>
      <c r="G30" s="94" t="s">
        <v>288</v>
      </c>
      <c r="H30" s="94" t="s">
        <v>289</v>
      </c>
    </row>
    <row r="31" spans="1:8" s="94" customFormat="1">
      <c r="A31" s="94" t="s">
        <v>208</v>
      </c>
      <c r="B31" s="94" t="s">
        <v>569</v>
      </c>
      <c r="C31" s="94" t="s">
        <v>7</v>
      </c>
      <c r="D31" s="94" t="s">
        <v>15</v>
      </c>
      <c r="E31" s="94" t="s">
        <v>281</v>
      </c>
      <c r="F31" s="94">
        <v>4103010030</v>
      </c>
      <c r="G31" s="94" t="s">
        <v>286</v>
      </c>
      <c r="H31" s="94" t="s">
        <v>287</v>
      </c>
    </row>
    <row r="32" spans="1:8" s="94" customFormat="1">
      <c r="A32" s="94" t="s">
        <v>208</v>
      </c>
      <c r="B32" s="94" t="s">
        <v>569</v>
      </c>
      <c r="C32" s="94" t="s">
        <v>7</v>
      </c>
      <c r="D32" s="94" t="s">
        <v>15</v>
      </c>
      <c r="E32" s="94" t="s">
        <v>281</v>
      </c>
      <c r="F32" s="94">
        <v>4103010040</v>
      </c>
      <c r="G32" s="94" t="s">
        <v>284</v>
      </c>
      <c r="H32" s="94" t="s">
        <v>285</v>
      </c>
    </row>
    <row r="33" spans="1:8" s="94" customFormat="1">
      <c r="A33" s="94" t="s">
        <v>208</v>
      </c>
      <c r="B33" s="94" t="s">
        <v>569</v>
      </c>
      <c r="C33" s="94" t="s">
        <v>7</v>
      </c>
      <c r="D33" s="94" t="s">
        <v>15</v>
      </c>
      <c r="E33" s="94" t="s">
        <v>281</v>
      </c>
      <c r="F33" s="94">
        <v>4103010050</v>
      </c>
      <c r="G33" s="94" t="s">
        <v>282</v>
      </c>
      <c r="H33" s="94" t="s">
        <v>283</v>
      </c>
    </row>
    <row r="34" spans="1:8" s="94" customFormat="1">
      <c r="A34" s="94" t="s">
        <v>208</v>
      </c>
      <c r="B34" s="94" t="s">
        <v>569</v>
      </c>
      <c r="C34" s="94" t="s">
        <v>7</v>
      </c>
      <c r="D34" s="94" t="s">
        <v>15</v>
      </c>
      <c r="E34" s="94" t="s">
        <v>281</v>
      </c>
      <c r="F34" s="94">
        <v>4103019990</v>
      </c>
      <c r="G34" s="94" t="s">
        <v>279</v>
      </c>
      <c r="H34" s="94" t="s">
        <v>280</v>
      </c>
    </row>
    <row r="35" spans="1:8" s="94" customFormat="1">
      <c r="A35" s="94" t="s">
        <v>208</v>
      </c>
      <c r="B35" s="94" t="s">
        <v>569</v>
      </c>
      <c r="C35" s="94" t="s">
        <v>7</v>
      </c>
      <c r="D35" s="94" t="s">
        <v>16</v>
      </c>
      <c r="E35" s="94" t="s">
        <v>272</v>
      </c>
      <c r="F35" s="94">
        <v>4105010010</v>
      </c>
      <c r="G35" s="94" t="s">
        <v>551</v>
      </c>
      <c r="H35" s="94" t="s">
        <v>550</v>
      </c>
    </row>
    <row r="36" spans="1:8" s="94" customFormat="1">
      <c r="A36" s="94" t="s">
        <v>208</v>
      </c>
      <c r="B36" s="94" t="s">
        <v>569</v>
      </c>
      <c r="C36" s="94" t="s">
        <v>7</v>
      </c>
      <c r="D36" s="94" t="s">
        <v>16</v>
      </c>
      <c r="E36" s="94" t="s">
        <v>272</v>
      </c>
      <c r="F36" s="94">
        <v>4105010020</v>
      </c>
      <c r="G36" s="94" t="s">
        <v>277</v>
      </c>
      <c r="H36" s="94" t="s">
        <v>278</v>
      </c>
    </row>
    <row r="37" spans="1:8" s="94" customFormat="1">
      <c r="A37" s="94" t="s">
        <v>208</v>
      </c>
      <c r="B37" s="94" t="s">
        <v>569</v>
      </c>
      <c r="C37" s="94" t="s">
        <v>7</v>
      </c>
      <c r="D37" s="94" t="s">
        <v>16</v>
      </c>
      <c r="E37" s="94" t="s">
        <v>272</v>
      </c>
      <c r="F37" s="94">
        <v>4105010030</v>
      </c>
      <c r="G37" s="94" t="s">
        <v>275</v>
      </c>
      <c r="H37" s="94" t="s">
        <v>276</v>
      </c>
    </row>
    <row r="38" spans="1:8" s="94" customFormat="1">
      <c r="A38" s="94" t="s">
        <v>208</v>
      </c>
      <c r="B38" s="94" t="s">
        <v>569</v>
      </c>
      <c r="C38" s="94" t="s">
        <v>7</v>
      </c>
      <c r="D38" s="94" t="s">
        <v>16</v>
      </c>
      <c r="E38" s="94" t="s">
        <v>272</v>
      </c>
      <c r="F38" s="94">
        <v>4105010050</v>
      </c>
      <c r="G38" s="94" t="s">
        <v>273</v>
      </c>
      <c r="H38" s="94" t="s">
        <v>274</v>
      </c>
    </row>
    <row r="39" spans="1:8" s="94" customFormat="1">
      <c r="A39" s="94" t="s">
        <v>208</v>
      </c>
      <c r="B39" s="94" t="s">
        <v>569</v>
      </c>
      <c r="C39" s="94" t="s">
        <v>7</v>
      </c>
      <c r="D39" s="94" t="s">
        <v>16</v>
      </c>
      <c r="E39" s="94" t="s">
        <v>272</v>
      </c>
      <c r="F39" s="94">
        <v>4105019990</v>
      </c>
      <c r="G39" s="94" t="s">
        <v>270</v>
      </c>
      <c r="H39" s="94" t="s">
        <v>271</v>
      </c>
    </row>
    <row r="40" spans="1:8" s="94" customFormat="1">
      <c r="A40" s="94" t="s">
        <v>208</v>
      </c>
      <c r="B40" s="94" t="s">
        <v>569</v>
      </c>
      <c r="C40" s="94" t="s">
        <v>7</v>
      </c>
      <c r="D40" s="94" t="s">
        <v>17</v>
      </c>
      <c r="E40" s="94" t="s">
        <v>261</v>
      </c>
      <c r="F40" s="94">
        <v>4106010010</v>
      </c>
      <c r="G40" s="94" t="s">
        <v>268</v>
      </c>
      <c r="H40" s="94" t="s">
        <v>269</v>
      </c>
    </row>
    <row r="41" spans="1:8" s="94" customFormat="1">
      <c r="A41" s="94" t="s">
        <v>208</v>
      </c>
      <c r="B41" s="94" t="s">
        <v>569</v>
      </c>
      <c r="C41" s="94" t="s">
        <v>7</v>
      </c>
      <c r="D41" s="94" t="s">
        <v>17</v>
      </c>
      <c r="E41" s="94" t="s">
        <v>261</v>
      </c>
      <c r="F41" s="94">
        <v>4106010020</v>
      </c>
      <c r="G41" s="94" t="s">
        <v>266</v>
      </c>
      <c r="H41" s="94" t="s">
        <v>267</v>
      </c>
    </row>
    <row r="42" spans="1:8" s="94" customFormat="1">
      <c r="A42" s="94" t="s">
        <v>208</v>
      </c>
      <c r="B42" s="94" t="s">
        <v>569</v>
      </c>
      <c r="C42" s="94" t="s">
        <v>7</v>
      </c>
      <c r="D42" s="94" t="s">
        <v>17</v>
      </c>
      <c r="E42" s="94" t="s">
        <v>261</v>
      </c>
      <c r="F42" s="94">
        <v>4106010030</v>
      </c>
      <c r="G42" s="94" t="s">
        <v>264</v>
      </c>
      <c r="H42" s="94" t="s">
        <v>265</v>
      </c>
    </row>
    <row r="43" spans="1:8" s="94" customFormat="1">
      <c r="A43" s="94" t="s">
        <v>208</v>
      </c>
      <c r="B43" s="94" t="s">
        <v>569</v>
      </c>
      <c r="C43" s="94" t="s">
        <v>7</v>
      </c>
      <c r="D43" s="94" t="s">
        <v>17</v>
      </c>
      <c r="E43" s="94" t="s">
        <v>261</v>
      </c>
      <c r="F43" s="94">
        <v>4106010040</v>
      </c>
      <c r="G43" s="94" t="s">
        <v>262</v>
      </c>
      <c r="H43" s="94" t="s">
        <v>263</v>
      </c>
    </row>
    <row r="44" spans="1:8" s="94" customFormat="1">
      <c r="A44" s="94" t="s">
        <v>208</v>
      </c>
      <c r="B44" s="94" t="s">
        <v>569</v>
      </c>
      <c r="C44" s="94" t="s">
        <v>7</v>
      </c>
      <c r="D44" s="94" t="s">
        <v>17</v>
      </c>
      <c r="E44" s="94" t="s">
        <v>261</v>
      </c>
      <c r="F44" s="94">
        <v>4106019990</v>
      </c>
      <c r="G44" s="94" t="s">
        <v>259</v>
      </c>
      <c r="H44" s="94" t="s">
        <v>260</v>
      </c>
    </row>
    <row r="45" spans="1:8" s="94" customFormat="1">
      <c r="A45" s="94" t="s">
        <v>208</v>
      </c>
      <c r="B45" s="94" t="s">
        <v>569</v>
      </c>
      <c r="C45" s="94" t="s">
        <v>7</v>
      </c>
      <c r="D45" s="94" t="s">
        <v>18</v>
      </c>
      <c r="E45" s="94" t="s">
        <v>256</v>
      </c>
      <c r="F45" s="94">
        <v>4104010010</v>
      </c>
      <c r="G45" s="94" t="s">
        <v>257</v>
      </c>
      <c r="H45" s="94" t="s">
        <v>258</v>
      </c>
    </row>
    <row r="46" spans="1:8" s="94" customFormat="1">
      <c r="A46" s="94" t="s">
        <v>208</v>
      </c>
      <c r="B46" s="94" t="s">
        <v>569</v>
      </c>
      <c r="C46" s="94" t="s">
        <v>7</v>
      </c>
      <c r="D46" s="94" t="s">
        <v>18</v>
      </c>
      <c r="E46" s="94" t="s">
        <v>256</v>
      </c>
      <c r="F46" s="94">
        <v>4104010020</v>
      </c>
      <c r="G46" s="94" t="s">
        <v>254</v>
      </c>
      <c r="H46" s="94" t="s">
        <v>255</v>
      </c>
    </row>
    <row r="47" spans="1:8" s="94" customFormat="1">
      <c r="A47" s="94" t="s">
        <v>208</v>
      </c>
      <c r="B47" s="94" t="s">
        <v>569</v>
      </c>
      <c r="C47" s="94" t="s">
        <v>7</v>
      </c>
      <c r="D47" s="94" t="s">
        <v>19</v>
      </c>
      <c r="E47" s="94" t="s">
        <v>245</v>
      </c>
      <c r="F47" s="94">
        <v>4199010010</v>
      </c>
      <c r="G47" s="94" t="s">
        <v>252</v>
      </c>
      <c r="H47" s="94" t="s">
        <v>253</v>
      </c>
    </row>
    <row r="48" spans="1:8" s="94" customFormat="1">
      <c r="A48" s="94" t="s">
        <v>208</v>
      </c>
      <c r="B48" s="94" t="s">
        <v>569</v>
      </c>
      <c r="C48" s="94" t="s">
        <v>7</v>
      </c>
      <c r="D48" s="94" t="s">
        <v>19</v>
      </c>
      <c r="E48" s="94" t="s">
        <v>245</v>
      </c>
      <c r="F48" s="94">
        <v>4199010020</v>
      </c>
      <c r="G48" s="94" t="s">
        <v>250</v>
      </c>
      <c r="H48" s="94" t="s">
        <v>251</v>
      </c>
    </row>
    <row r="49" spans="1:8" s="94" customFormat="1">
      <c r="A49" s="94" t="s">
        <v>208</v>
      </c>
      <c r="B49" s="94" t="s">
        <v>569</v>
      </c>
      <c r="C49" s="94" t="s">
        <v>7</v>
      </c>
      <c r="D49" s="94" t="s">
        <v>19</v>
      </c>
      <c r="E49" s="94" t="s">
        <v>245</v>
      </c>
      <c r="F49" s="94">
        <v>4199010030</v>
      </c>
      <c r="G49" s="94" t="s">
        <v>248</v>
      </c>
      <c r="H49" s="94" t="s">
        <v>249</v>
      </c>
    </row>
    <row r="50" spans="1:8" s="94" customFormat="1">
      <c r="A50" s="94" t="s">
        <v>208</v>
      </c>
      <c r="B50" s="94" t="s">
        <v>569</v>
      </c>
      <c r="C50" s="94" t="s">
        <v>7</v>
      </c>
      <c r="D50" s="94" t="s">
        <v>19</v>
      </c>
      <c r="E50" s="94" t="s">
        <v>245</v>
      </c>
      <c r="F50" s="94">
        <v>4199010040</v>
      </c>
      <c r="G50" s="94" t="s">
        <v>246</v>
      </c>
      <c r="H50" s="94" t="s">
        <v>247</v>
      </c>
    </row>
    <row r="51" spans="1:8" s="94" customFormat="1">
      <c r="A51" s="94" t="s">
        <v>208</v>
      </c>
      <c r="B51" s="94" t="s">
        <v>569</v>
      </c>
      <c r="C51" s="94" t="s">
        <v>7</v>
      </c>
      <c r="D51" s="94" t="s">
        <v>19</v>
      </c>
      <c r="E51" s="94" t="s">
        <v>245</v>
      </c>
      <c r="F51" s="94">
        <v>4199019990</v>
      </c>
      <c r="G51" s="94" t="s">
        <v>243</v>
      </c>
      <c r="H51" s="94" t="s">
        <v>244</v>
      </c>
    </row>
    <row r="52" spans="1:8" s="94" customFormat="1">
      <c r="A52" s="94" t="s">
        <v>208</v>
      </c>
      <c r="B52" s="94" t="s">
        <v>569</v>
      </c>
      <c r="C52" s="94" t="s">
        <v>7</v>
      </c>
      <c r="D52" s="94" t="s">
        <v>19</v>
      </c>
      <c r="E52" s="94" t="s">
        <v>232</v>
      </c>
      <c r="F52" s="94">
        <v>4199990010</v>
      </c>
      <c r="G52" s="94" t="s">
        <v>241</v>
      </c>
      <c r="H52" s="94" t="s">
        <v>242</v>
      </c>
    </row>
    <row r="53" spans="1:8" s="94" customFormat="1">
      <c r="A53" s="94" t="s">
        <v>208</v>
      </c>
      <c r="B53" s="94" t="s">
        <v>569</v>
      </c>
      <c r="C53" s="94" t="s">
        <v>7</v>
      </c>
      <c r="D53" s="94" t="s">
        <v>19</v>
      </c>
      <c r="E53" s="94" t="s">
        <v>232</v>
      </c>
      <c r="F53" s="94">
        <v>4199990050</v>
      </c>
      <c r="G53" s="94" t="s">
        <v>239</v>
      </c>
      <c r="H53" s="94" t="s">
        <v>240</v>
      </c>
    </row>
    <row r="54" spans="1:8" s="94" customFormat="1">
      <c r="A54" s="94" t="s">
        <v>208</v>
      </c>
      <c r="B54" s="94" t="s">
        <v>569</v>
      </c>
      <c r="C54" s="94" t="s">
        <v>7</v>
      </c>
      <c r="D54" s="94" t="s">
        <v>19</v>
      </c>
      <c r="E54" s="94" t="s">
        <v>232</v>
      </c>
      <c r="F54" s="94">
        <v>4199990070</v>
      </c>
      <c r="G54" s="94" t="s">
        <v>237</v>
      </c>
      <c r="H54" s="94" t="s">
        <v>238</v>
      </c>
    </row>
    <row r="55" spans="1:8" s="94" customFormat="1">
      <c r="A55" s="94" t="s">
        <v>208</v>
      </c>
      <c r="B55" s="94" t="s">
        <v>569</v>
      </c>
      <c r="C55" s="94" t="s">
        <v>7</v>
      </c>
      <c r="D55" s="94" t="s">
        <v>19</v>
      </c>
      <c r="E55" s="94" t="s">
        <v>232</v>
      </c>
      <c r="F55" s="94">
        <v>4199990080</v>
      </c>
      <c r="G55" s="94" t="s">
        <v>235</v>
      </c>
      <c r="H55" s="94" t="str">
        <f>CONCATENATE(F55," ",G55)</f>
        <v>4199990080 รายได้เบ็ดเตล็ดอื่น</v>
      </c>
    </row>
    <row r="56" spans="1:8" s="94" customFormat="1">
      <c r="A56" s="94" t="s">
        <v>208</v>
      </c>
      <c r="B56" s="94" t="s">
        <v>569</v>
      </c>
      <c r="C56" s="94" t="s">
        <v>7</v>
      </c>
      <c r="D56" s="94" t="s">
        <v>19</v>
      </c>
      <c r="E56" s="94" t="s">
        <v>232</v>
      </c>
      <c r="F56" s="94">
        <v>4199990130</v>
      </c>
      <c r="G56" s="94" t="s">
        <v>233</v>
      </c>
      <c r="H56" s="94" t="s">
        <v>234</v>
      </c>
    </row>
    <row r="57" spans="1:8" s="94" customFormat="1">
      <c r="A57" s="94" t="s">
        <v>208</v>
      </c>
      <c r="B57" s="94" t="s">
        <v>569</v>
      </c>
      <c r="C57" s="94" t="s">
        <v>7</v>
      </c>
      <c r="D57" s="94" t="s">
        <v>19</v>
      </c>
      <c r="E57" s="94" t="s">
        <v>232</v>
      </c>
      <c r="F57" s="94">
        <v>4199999990</v>
      </c>
      <c r="G57" s="94" t="s">
        <v>230</v>
      </c>
      <c r="H57" s="94" t="s">
        <v>231</v>
      </c>
    </row>
    <row r="58" spans="1:8" s="94" customFormat="1">
      <c r="A58" s="94" t="s">
        <v>208</v>
      </c>
      <c r="B58" s="94" t="s">
        <v>569</v>
      </c>
      <c r="C58" s="94" t="s">
        <v>23</v>
      </c>
      <c r="D58" s="94" t="s">
        <v>24</v>
      </c>
      <c r="E58" s="94" t="s">
        <v>219</v>
      </c>
      <c r="F58" s="94">
        <v>4301010010</v>
      </c>
      <c r="G58" s="94" t="s">
        <v>228</v>
      </c>
      <c r="H58" s="94" t="s">
        <v>229</v>
      </c>
    </row>
    <row r="59" spans="1:8" s="94" customFormat="1">
      <c r="A59" s="94" t="s">
        <v>208</v>
      </c>
      <c r="B59" s="94" t="s">
        <v>569</v>
      </c>
      <c r="C59" s="94" t="s">
        <v>23</v>
      </c>
      <c r="D59" s="94" t="s">
        <v>24</v>
      </c>
      <c r="E59" s="94" t="s">
        <v>219</v>
      </c>
      <c r="F59" s="94">
        <v>4301010020</v>
      </c>
      <c r="G59" s="94" t="s">
        <v>226</v>
      </c>
      <c r="H59" s="94" t="s">
        <v>227</v>
      </c>
    </row>
    <row r="60" spans="1:8" s="94" customFormat="1">
      <c r="A60" s="94" t="s">
        <v>208</v>
      </c>
      <c r="B60" s="94" t="s">
        <v>569</v>
      </c>
      <c r="C60" s="94" t="s">
        <v>23</v>
      </c>
      <c r="D60" s="94" t="s">
        <v>24</v>
      </c>
      <c r="E60" s="94" t="s">
        <v>219</v>
      </c>
      <c r="F60" s="94">
        <v>4301010030</v>
      </c>
      <c r="G60" s="94" t="s">
        <v>224</v>
      </c>
      <c r="H60" s="94" t="s">
        <v>225</v>
      </c>
    </row>
    <row r="61" spans="1:8" s="94" customFormat="1">
      <c r="A61" s="94" t="s">
        <v>208</v>
      </c>
      <c r="B61" s="94" t="s">
        <v>569</v>
      </c>
      <c r="C61" s="94" t="s">
        <v>23</v>
      </c>
      <c r="D61" s="94" t="s">
        <v>24</v>
      </c>
      <c r="E61" s="94" t="s">
        <v>219</v>
      </c>
      <c r="F61" s="94">
        <v>4301010040</v>
      </c>
      <c r="G61" s="94" t="s">
        <v>222</v>
      </c>
      <c r="H61" s="94" t="s">
        <v>223</v>
      </c>
    </row>
    <row r="62" spans="1:8" s="94" customFormat="1">
      <c r="A62" s="94" t="s">
        <v>208</v>
      </c>
      <c r="B62" s="94" t="s">
        <v>569</v>
      </c>
      <c r="C62" s="94" t="s">
        <v>23</v>
      </c>
      <c r="D62" s="94" t="s">
        <v>24</v>
      </c>
      <c r="E62" s="94" t="s">
        <v>219</v>
      </c>
      <c r="F62" s="94">
        <v>4301010050</v>
      </c>
      <c r="G62" s="94" t="s">
        <v>220</v>
      </c>
      <c r="H62" s="94" t="s">
        <v>221</v>
      </c>
    </row>
    <row r="63" spans="1:8" s="94" customFormat="1">
      <c r="A63" s="94" t="s">
        <v>208</v>
      </c>
      <c r="B63" s="94" t="s">
        <v>569</v>
      </c>
      <c r="C63" s="94" t="s">
        <v>23</v>
      </c>
      <c r="D63" s="94" t="s">
        <v>24</v>
      </c>
      <c r="E63" s="94" t="s">
        <v>219</v>
      </c>
      <c r="F63" s="94">
        <v>4301010070</v>
      </c>
      <c r="G63" s="94" t="s">
        <v>217</v>
      </c>
      <c r="H63" s="94" t="s">
        <v>218</v>
      </c>
    </row>
    <row r="64" spans="1:8" s="94" customFormat="1">
      <c r="A64" s="94" t="s">
        <v>208</v>
      </c>
      <c r="B64" s="94" t="s">
        <v>569</v>
      </c>
      <c r="C64" s="94" t="s">
        <v>27</v>
      </c>
      <c r="D64" s="94" t="s">
        <v>549</v>
      </c>
      <c r="E64" s="94" t="s">
        <v>216</v>
      </c>
      <c r="F64" s="94">
        <v>4902010070</v>
      </c>
      <c r="G64" s="94" t="s">
        <v>214</v>
      </c>
      <c r="H64" s="94" t="s">
        <v>215</v>
      </c>
    </row>
    <row r="65" spans="1:8" s="94" customFormat="1">
      <c r="A65" s="94" t="s">
        <v>162</v>
      </c>
      <c r="B65" s="94" t="s">
        <v>569</v>
      </c>
      <c r="C65" s="94" t="s">
        <v>29</v>
      </c>
      <c r="D65" s="94" t="s">
        <v>570</v>
      </c>
      <c r="E65" s="94" t="s">
        <v>570</v>
      </c>
      <c r="F65" s="94">
        <v>5201010010</v>
      </c>
      <c r="G65" s="94" t="s">
        <v>103</v>
      </c>
      <c r="H65" s="94" t="s">
        <v>524</v>
      </c>
    </row>
    <row r="66" spans="1:8" s="94" customFormat="1">
      <c r="A66" s="94" t="s">
        <v>162</v>
      </c>
      <c r="B66" s="94" t="s">
        <v>569</v>
      </c>
      <c r="C66" s="94" t="s">
        <v>29</v>
      </c>
      <c r="D66" s="94" t="s">
        <v>570</v>
      </c>
      <c r="E66" s="94" t="s">
        <v>570</v>
      </c>
      <c r="F66" s="94">
        <v>5201020010</v>
      </c>
      <c r="G66" s="94" t="s">
        <v>571</v>
      </c>
      <c r="H66" s="94" t="s">
        <v>523</v>
      </c>
    </row>
    <row r="67" spans="1:8" s="94" customFormat="1">
      <c r="A67" s="94" t="s">
        <v>162</v>
      </c>
      <c r="B67" s="94" t="s">
        <v>569</v>
      </c>
      <c r="C67" s="94" t="s">
        <v>29</v>
      </c>
      <c r="D67" s="94" t="s">
        <v>570</v>
      </c>
      <c r="E67" s="94" t="s">
        <v>570</v>
      </c>
      <c r="F67" s="94">
        <v>5201020020</v>
      </c>
      <c r="G67" s="94" t="s">
        <v>572</v>
      </c>
      <c r="H67" s="94" t="s">
        <v>522</v>
      </c>
    </row>
    <row r="68" spans="1:8" s="94" customFormat="1">
      <c r="A68" s="94" t="s">
        <v>162</v>
      </c>
      <c r="B68" s="94" t="s">
        <v>569</v>
      </c>
      <c r="C68" s="94" t="s">
        <v>29</v>
      </c>
      <c r="D68" s="94" t="s">
        <v>570</v>
      </c>
      <c r="E68" s="94" t="s">
        <v>570</v>
      </c>
      <c r="F68" s="94">
        <v>5202010070</v>
      </c>
      <c r="G68" s="94" t="s">
        <v>573</v>
      </c>
      <c r="H68" s="94" t="s">
        <v>521</v>
      </c>
    </row>
    <row r="69" spans="1:8" s="428" customFormat="1">
      <c r="A69" s="428" t="s">
        <v>162</v>
      </c>
      <c r="B69" s="428" t="s">
        <v>569</v>
      </c>
      <c r="C69" s="428" t="s">
        <v>29</v>
      </c>
      <c r="D69" s="428" t="s">
        <v>570</v>
      </c>
      <c r="E69" s="428" t="s">
        <v>570</v>
      </c>
      <c r="F69" s="428">
        <v>5202010080</v>
      </c>
      <c r="G69" s="428" t="s">
        <v>1832</v>
      </c>
      <c r="H69" s="428" t="s">
        <v>1833</v>
      </c>
    </row>
    <row r="70" spans="1:8" s="94" customFormat="1">
      <c r="A70" s="94" t="s">
        <v>162</v>
      </c>
      <c r="B70" s="94" t="s">
        <v>569</v>
      </c>
      <c r="C70" s="94" t="s">
        <v>29</v>
      </c>
      <c r="D70" s="94" t="s">
        <v>570</v>
      </c>
      <c r="E70" s="94" t="s">
        <v>570</v>
      </c>
      <c r="F70" s="94">
        <v>5203010040</v>
      </c>
      <c r="G70" s="94" t="s">
        <v>575</v>
      </c>
      <c r="H70" s="94" t="s">
        <v>519</v>
      </c>
    </row>
    <row r="71" spans="1:8" s="94" customFormat="1">
      <c r="A71" s="94" t="s">
        <v>162</v>
      </c>
      <c r="B71" s="94" t="s">
        <v>569</v>
      </c>
      <c r="C71" s="94" t="s">
        <v>29</v>
      </c>
      <c r="D71" s="94" t="s">
        <v>570</v>
      </c>
      <c r="E71" s="94" t="s">
        <v>570</v>
      </c>
      <c r="F71" s="94">
        <v>5203020010</v>
      </c>
      <c r="G71" s="94" t="s">
        <v>576</v>
      </c>
      <c r="H71" s="94" t="s">
        <v>518</v>
      </c>
    </row>
    <row r="72" spans="1:8" s="94" customFormat="1">
      <c r="A72" s="94" t="s">
        <v>162</v>
      </c>
      <c r="B72" s="94" t="s">
        <v>569</v>
      </c>
      <c r="C72" s="94" t="s">
        <v>29</v>
      </c>
      <c r="D72" s="94" t="s">
        <v>570</v>
      </c>
      <c r="E72" s="94" t="s">
        <v>570</v>
      </c>
      <c r="F72" s="94">
        <v>5203020070</v>
      </c>
      <c r="G72" s="94" t="s">
        <v>577</v>
      </c>
      <c r="H72" s="94" t="s">
        <v>517</v>
      </c>
    </row>
    <row r="73" spans="1:8" s="94" customFormat="1">
      <c r="A73" s="94" t="s">
        <v>162</v>
      </c>
      <c r="B73" s="94" t="s">
        <v>569</v>
      </c>
      <c r="C73" s="94" t="s">
        <v>29</v>
      </c>
      <c r="D73" s="94" t="s">
        <v>570</v>
      </c>
      <c r="E73" s="94" t="s">
        <v>570</v>
      </c>
      <c r="F73" s="94">
        <v>5205010080</v>
      </c>
      <c r="G73" s="94" t="s">
        <v>578</v>
      </c>
      <c r="H73" s="94" t="s">
        <v>516</v>
      </c>
    </row>
    <row r="74" spans="1:8" s="94" customFormat="1">
      <c r="A74" s="94" t="s">
        <v>162</v>
      </c>
      <c r="B74" s="94" t="s">
        <v>569</v>
      </c>
      <c r="C74" s="94" t="s">
        <v>29</v>
      </c>
      <c r="D74" s="94" t="s">
        <v>570</v>
      </c>
      <c r="E74" s="94" t="s">
        <v>570</v>
      </c>
      <c r="F74" s="94">
        <v>5205010090</v>
      </c>
      <c r="G74" s="94" t="s">
        <v>579</v>
      </c>
      <c r="H74" s="94" t="s">
        <v>515</v>
      </c>
    </row>
    <row r="75" spans="1:8" s="94" customFormat="1">
      <c r="A75" s="94" t="s">
        <v>162</v>
      </c>
      <c r="B75" s="94" t="s">
        <v>569</v>
      </c>
      <c r="C75" s="94" t="s">
        <v>29</v>
      </c>
      <c r="D75" s="94" t="s">
        <v>570</v>
      </c>
      <c r="E75" s="94" t="s">
        <v>570</v>
      </c>
      <c r="F75" s="94">
        <v>5502040050</v>
      </c>
      <c r="G75" s="94" t="s">
        <v>580</v>
      </c>
      <c r="H75" s="94" t="s">
        <v>514</v>
      </c>
    </row>
    <row r="76" spans="1:8" s="94" customFormat="1">
      <c r="A76" s="94" t="s">
        <v>162</v>
      </c>
      <c r="B76" s="94" t="s">
        <v>569</v>
      </c>
      <c r="C76" s="94" t="s">
        <v>29</v>
      </c>
      <c r="D76" s="94" t="s">
        <v>581</v>
      </c>
      <c r="E76" s="94" t="s">
        <v>581</v>
      </c>
      <c r="F76" s="94">
        <v>5201030010</v>
      </c>
      <c r="G76" s="94" t="s">
        <v>582</v>
      </c>
      <c r="H76" s="94" t="s">
        <v>513</v>
      </c>
    </row>
    <row r="77" spans="1:8" s="94" customFormat="1">
      <c r="A77" s="94" t="s">
        <v>162</v>
      </c>
      <c r="B77" s="94" t="s">
        <v>569</v>
      </c>
      <c r="C77" s="94" t="s">
        <v>29</v>
      </c>
      <c r="D77" s="94" t="s">
        <v>581</v>
      </c>
      <c r="E77" s="94" t="s">
        <v>581</v>
      </c>
      <c r="F77" s="94">
        <v>5203010050</v>
      </c>
      <c r="G77" s="94" t="s">
        <v>583</v>
      </c>
      <c r="H77" s="94" t="s">
        <v>512</v>
      </c>
    </row>
    <row r="78" spans="1:8" s="94" customFormat="1">
      <c r="A78" s="94" t="s">
        <v>162</v>
      </c>
      <c r="B78" s="94" t="s">
        <v>569</v>
      </c>
      <c r="C78" s="94" t="s">
        <v>29</v>
      </c>
      <c r="D78" s="94" t="s">
        <v>581</v>
      </c>
      <c r="E78" s="94" t="s">
        <v>581</v>
      </c>
      <c r="F78" s="94">
        <v>5203020020</v>
      </c>
      <c r="G78" s="94" t="s">
        <v>584</v>
      </c>
      <c r="H78" s="94" t="s">
        <v>511</v>
      </c>
    </row>
    <row r="79" spans="1:8" s="94" customFormat="1">
      <c r="A79" s="94" t="s">
        <v>162</v>
      </c>
      <c r="B79" s="94" t="s">
        <v>569</v>
      </c>
      <c r="C79" s="94" t="s">
        <v>29</v>
      </c>
      <c r="D79" s="94" t="s">
        <v>585</v>
      </c>
      <c r="E79" s="94" t="s">
        <v>585</v>
      </c>
      <c r="F79" s="94">
        <v>5201030020</v>
      </c>
      <c r="G79" s="94" t="s">
        <v>586</v>
      </c>
      <c r="H79" s="94" t="s">
        <v>118</v>
      </c>
    </row>
    <row r="80" spans="1:8" s="94" customFormat="1">
      <c r="A80" s="94" t="s">
        <v>162</v>
      </c>
      <c r="B80" s="94" t="s">
        <v>569</v>
      </c>
      <c r="C80" s="94" t="s">
        <v>29</v>
      </c>
      <c r="D80" s="94" t="s">
        <v>585</v>
      </c>
      <c r="E80" s="94" t="s">
        <v>585</v>
      </c>
      <c r="F80" s="94">
        <v>5202010100</v>
      </c>
      <c r="G80" s="94" t="s">
        <v>587</v>
      </c>
      <c r="H80" s="94" t="s">
        <v>510</v>
      </c>
    </row>
    <row r="81" spans="1:8" s="94" customFormat="1">
      <c r="A81" s="94" t="s">
        <v>162</v>
      </c>
      <c r="B81" s="94" t="s">
        <v>569</v>
      </c>
      <c r="C81" s="94" t="s">
        <v>29</v>
      </c>
      <c r="D81" s="94" t="s">
        <v>585</v>
      </c>
      <c r="E81" s="94" t="s">
        <v>585</v>
      </c>
      <c r="F81" s="94">
        <v>5202010120</v>
      </c>
      <c r="G81" s="94" t="s">
        <v>588</v>
      </c>
      <c r="H81" s="94" t="s">
        <v>509</v>
      </c>
    </row>
    <row r="82" spans="1:8" s="94" customFormat="1">
      <c r="A82" s="94" t="s">
        <v>162</v>
      </c>
      <c r="B82" s="94" t="s">
        <v>569</v>
      </c>
      <c r="C82" s="94" t="s">
        <v>29</v>
      </c>
      <c r="D82" s="94" t="s">
        <v>585</v>
      </c>
      <c r="E82" s="94" t="s">
        <v>585</v>
      </c>
      <c r="F82" s="94">
        <v>5203010070</v>
      </c>
      <c r="G82" s="94" t="s">
        <v>589</v>
      </c>
      <c r="H82" s="94" t="s">
        <v>508</v>
      </c>
    </row>
    <row r="83" spans="1:8" s="94" customFormat="1">
      <c r="A83" s="94" t="s">
        <v>162</v>
      </c>
      <c r="B83" s="94" t="s">
        <v>569</v>
      </c>
      <c r="C83" s="94" t="s">
        <v>590</v>
      </c>
      <c r="D83" s="94" t="s">
        <v>591</v>
      </c>
      <c r="E83" s="94" t="s">
        <v>591</v>
      </c>
      <c r="F83" s="94">
        <v>5203010010</v>
      </c>
      <c r="G83" s="94" t="s">
        <v>592</v>
      </c>
      <c r="H83" s="94" t="s">
        <v>507</v>
      </c>
    </row>
    <row r="84" spans="1:8" s="94" customFormat="1">
      <c r="A84" s="94" t="s">
        <v>162</v>
      </c>
      <c r="B84" s="94" t="s">
        <v>569</v>
      </c>
      <c r="C84" s="94" t="s">
        <v>590</v>
      </c>
      <c r="D84" s="94" t="s">
        <v>591</v>
      </c>
      <c r="E84" s="94" t="s">
        <v>591</v>
      </c>
      <c r="F84" s="94">
        <v>5203010020</v>
      </c>
      <c r="G84" s="94" t="s">
        <v>593</v>
      </c>
      <c r="H84" s="94" t="s">
        <v>506</v>
      </c>
    </row>
    <row r="85" spans="1:8" s="94" customFormat="1">
      <c r="A85" s="94" t="s">
        <v>162</v>
      </c>
      <c r="B85" s="94" t="s">
        <v>569</v>
      </c>
      <c r="C85" s="94" t="s">
        <v>590</v>
      </c>
      <c r="D85" s="94" t="s">
        <v>591</v>
      </c>
      <c r="E85" s="94" t="s">
        <v>591</v>
      </c>
      <c r="F85" s="94">
        <v>5203010030</v>
      </c>
      <c r="G85" s="94" t="s">
        <v>594</v>
      </c>
      <c r="H85" s="94" t="s">
        <v>505</v>
      </c>
    </row>
    <row r="86" spans="1:8" s="94" customFormat="1">
      <c r="A86" s="94" t="s">
        <v>162</v>
      </c>
      <c r="B86" s="94" t="s">
        <v>569</v>
      </c>
      <c r="C86" s="94" t="s">
        <v>590</v>
      </c>
      <c r="D86" s="94" t="s">
        <v>591</v>
      </c>
      <c r="E86" s="94" t="s">
        <v>591</v>
      </c>
      <c r="F86" s="94">
        <v>5203020030</v>
      </c>
      <c r="G86" s="94" t="s">
        <v>595</v>
      </c>
      <c r="H86" s="94" t="s">
        <v>504</v>
      </c>
    </row>
    <row r="87" spans="1:8" s="94" customFormat="1">
      <c r="A87" s="94" t="s">
        <v>162</v>
      </c>
      <c r="B87" s="94" t="s">
        <v>569</v>
      </c>
      <c r="C87" s="94" t="s">
        <v>590</v>
      </c>
      <c r="D87" s="94" t="s">
        <v>591</v>
      </c>
      <c r="E87" s="94" t="s">
        <v>591</v>
      </c>
      <c r="F87" s="94">
        <v>5203020040</v>
      </c>
      <c r="G87" s="94" t="s">
        <v>596</v>
      </c>
      <c r="H87" s="94" t="s">
        <v>503</v>
      </c>
    </row>
    <row r="88" spans="1:8" s="94" customFormat="1">
      <c r="A88" s="94" t="s">
        <v>162</v>
      </c>
      <c r="B88" s="94" t="s">
        <v>569</v>
      </c>
      <c r="C88" s="94" t="s">
        <v>590</v>
      </c>
      <c r="D88" s="94" t="s">
        <v>591</v>
      </c>
      <c r="E88" s="94" t="s">
        <v>591</v>
      </c>
      <c r="F88" s="94">
        <v>5203020050</v>
      </c>
      <c r="G88" s="94" t="s">
        <v>597</v>
      </c>
      <c r="H88" s="94" t="s">
        <v>502</v>
      </c>
    </row>
    <row r="89" spans="1:8" s="94" customFormat="1">
      <c r="A89" s="94" t="s">
        <v>162</v>
      </c>
      <c r="B89" s="94" t="s">
        <v>569</v>
      </c>
      <c r="C89" s="94" t="s">
        <v>590</v>
      </c>
      <c r="D89" s="94" t="s">
        <v>591</v>
      </c>
      <c r="E89" s="94" t="s">
        <v>591</v>
      </c>
      <c r="F89" s="94">
        <v>5203020060</v>
      </c>
      <c r="G89" s="94" t="s">
        <v>598</v>
      </c>
      <c r="H89" s="94" t="s">
        <v>501</v>
      </c>
    </row>
    <row r="90" spans="1:8" s="94" customFormat="1">
      <c r="A90" s="94" t="s">
        <v>162</v>
      </c>
      <c r="B90" s="94" t="s">
        <v>569</v>
      </c>
      <c r="C90" s="94" t="s">
        <v>590</v>
      </c>
      <c r="D90" s="94" t="s">
        <v>591</v>
      </c>
      <c r="E90" s="94" t="s">
        <v>591</v>
      </c>
      <c r="F90" s="94">
        <v>5203020080</v>
      </c>
      <c r="G90" s="94" t="s">
        <v>599</v>
      </c>
      <c r="H90" s="94" t="s">
        <v>500</v>
      </c>
    </row>
    <row r="91" spans="1:8" s="94" customFormat="1">
      <c r="A91" s="94" t="s">
        <v>162</v>
      </c>
      <c r="B91" s="94" t="s">
        <v>569</v>
      </c>
      <c r="C91" s="94" t="s">
        <v>590</v>
      </c>
      <c r="D91" s="94" t="s">
        <v>591</v>
      </c>
      <c r="E91" s="94" t="s">
        <v>591</v>
      </c>
      <c r="F91" s="94">
        <v>5203020090</v>
      </c>
      <c r="G91" s="94" t="s">
        <v>600</v>
      </c>
      <c r="H91" s="94" t="s">
        <v>499</v>
      </c>
    </row>
    <row r="92" spans="1:8" s="94" customFormat="1">
      <c r="A92" s="94" t="s">
        <v>162</v>
      </c>
      <c r="B92" s="94" t="s">
        <v>569</v>
      </c>
      <c r="C92" s="94" t="s">
        <v>590</v>
      </c>
      <c r="D92" s="94" t="s">
        <v>591</v>
      </c>
      <c r="E92" s="94" t="s">
        <v>591</v>
      </c>
      <c r="F92" s="94">
        <v>5203020100</v>
      </c>
      <c r="G92" s="94" t="s">
        <v>601</v>
      </c>
      <c r="H92" s="94" t="s">
        <v>498</v>
      </c>
    </row>
    <row r="93" spans="1:8" s="94" customFormat="1">
      <c r="A93" s="94" t="s">
        <v>162</v>
      </c>
      <c r="B93" s="94" t="s">
        <v>569</v>
      </c>
      <c r="C93" s="94" t="s">
        <v>590</v>
      </c>
      <c r="D93" s="94" t="s">
        <v>591</v>
      </c>
      <c r="E93" s="94" t="s">
        <v>591</v>
      </c>
      <c r="F93" s="94">
        <v>5203020110</v>
      </c>
      <c r="G93" s="94" t="s">
        <v>602</v>
      </c>
      <c r="H93" s="94" t="s">
        <v>497</v>
      </c>
    </row>
    <row r="94" spans="1:8" s="94" customFormat="1">
      <c r="A94" s="94" t="s">
        <v>162</v>
      </c>
      <c r="B94" s="94" t="s">
        <v>569</v>
      </c>
      <c r="C94" s="94" t="s">
        <v>590</v>
      </c>
      <c r="D94" s="94" t="s">
        <v>591</v>
      </c>
      <c r="E94" s="94" t="s">
        <v>591</v>
      </c>
      <c r="F94" s="94">
        <v>5203020120</v>
      </c>
      <c r="G94" s="94" t="s">
        <v>603</v>
      </c>
      <c r="H94" s="94" t="str">
        <f>CONCATENATE(F94," ",G94)</f>
        <v>5203020120 เงินเพิ่มพิเศษลูกจ้างชั่วคราว-เงินรายได้</v>
      </c>
    </row>
    <row r="95" spans="1:8" s="94" customFormat="1">
      <c r="A95" s="94" t="s">
        <v>162</v>
      </c>
      <c r="B95" s="94" t="s">
        <v>569</v>
      </c>
      <c r="C95" s="94" t="s">
        <v>590</v>
      </c>
      <c r="D95" s="94" t="s">
        <v>591</v>
      </c>
      <c r="E95" s="94" t="s">
        <v>591</v>
      </c>
      <c r="F95" s="94">
        <v>5203029990</v>
      </c>
      <c r="G95" s="94" t="s">
        <v>604</v>
      </c>
      <c r="H95" s="94" t="s">
        <v>496</v>
      </c>
    </row>
    <row r="96" spans="1:8" s="94" customFormat="1">
      <c r="A96" s="94" t="s">
        <v>162</v>
      </c>
      <c r="B96" s="94" t="s">
        <v>569</v>
      </c>
      <c r="C96" s="94" t="s">
        <v>590</v>
      </c>
      <c r="D96" s="94" t="s">
        <v>591</v>
      </c>
      <c r="E96" s="94" t="s">
        <v>591</v>
      </c>
      <c r="F96" s="94">
        <v>5301010010</v>
      </c>
      <c r="G96" s="94" t="s">
        <v>605</v>
      </c>
      <c r="H96" s="94" t="s">
        <v>495</v>
      </c>
    </row>
    <row r="97" spans="1:8" s="94" customFormat="1">
      <c r="A97" s="94" t="s">
        <v>162</v>
      </c>
      <c r="B97" s="94" t="s">
        <v>569</v>
      </c>
      <c r="C97" s="94" t="s">
        <v>590</v>
      </c>
      <c r="D97" s="94" t="s">
        <v>591</v>
      </c>
      <c r="E97" s="94" t="s">
        <v>591</v>
      </c>
      <c r="F97" s="94">
        <v>5301010020</v>
      </c>
      <c r="G97" s="94" t="s">
        <v>606</v>
      </c>
      <c r="H97" s="94" t="s">
        <v>494</v>
      </c>
    </row>
    <row r="98" spans="1:8" s="94" customFormat="1">
      <c r="A98" s="94" t="s">
        <v>162</v>
      </c>
      <c r="B98" s="94" t="s">
        <v>569</v>
      </c>
      <c r="C98" s="94" t="s">
        <v>590</v>
      </c>
      <c r="D98" s="94" t="s">
        <v>591</v>
      </c>
      <c r="E98" s="94" t="s">
        <v>591</v>
      </c>
      <c r="F98" s="94">
        <v>5301010030</v>
      </c>
      <c r="G98" s="94" t="s">
        <v>607</v>
      </c>
      <c r="H98" s="94" t="s">
        <v>119</v>
      </c>
    </row>
    <row r="99" spans="1:8" s="94" customFormat="1">
      <c r="A99" s="94" t="s">
        <v>162</v>
      </c>
      <c r="B99" s="94" t="s">
        <v>569</v>
      </c>
      <c r="C99" s="94" t="s">
        <v>590</v>
      </c>
      <c r="D99" s="94" t="s">
        <v>591</v>
      </c>
      <c r="E99" s="94" t="s">
        <v>591</v>
      </c>
      <c r="F99" s="94">
        <v>5301010040</v>
      </c>
      <c r="G99" s="94" t="s">
        <v>608</v>
      </c>
      <c r="H99" s="94" t="s">
        <v>493</v>
      </c>
    </row>
    <row r="100" spans="1:8" s="94" customFormat="1">
      <c r="A100" s="94" t="s">
        <v>162</v>
      </c>
      <c r="B100" s="94" t="s">
        <v>569</v>
      </c>
      <c r="C100" s="94" t="s">
        <v>590</v>
      </c>
      <c r="D100" s="94" t="s">
        <v>591</v>
      </c>
      <c r="E100" s="94" t="s">
        <v>591</v>
      </c>
      <c r="F100" s="94">
        <v>5301010050</v>
      </c>
      <c r="G100" s="94" t="s">
        <v>609</v>
      </c>
      <c r="H100" s="94" t="s">
        <v>492</v>
      </c>
    </row>
    <row r="101" spans="1:8" s="94" customFormat="1">
      <c r="A101" s="94" t="s">
        <v>162</v>
      </c>
      <c r="B101" s="94" t="s">
        <v>569</v>
      </c>
      <c r="C101" s="94" t="s">
        <v>590</v>
      </c>
      <c r="D101" s="94" t="s">
        <v>591</v>
      </c>
      <c r="E101" s="94" t="s">
        <v>591</v>
      </c>
      <c r="F101" s="94">
        <v>5301010060</v>
      </c>
      <c r="G101" s="94" t="s">
        <v>610</v>
      </c>
      <c r="H101" s="94" t="s">
        <v>491</v>
      </c>
    </row>
    <row r="102" spans="1:8" s="94" customFormat="1">
      <c r="A102" s="94" t="s">
        <v>162</v>
      </c>
      <c r="B102" s="94" t="s">
        <v>569</v>
      </c>
      <c r="C102" s="94" t="s">
        <v>590</v>
      </c>
      <c r="D102" s="94" t="s">
        <v>591</v>
      </c>
      <c r="E102" s="94" t="s">
        <v>591</v>
      </c>
      <c r="F102" s="94">
        <v>5301010070</v>
      </c>
      <c r="G102" s="94" t="s">
        <v>611</v>
      </c>
      <c r="H102" s="94" t="s">
        <v>490</v>
      </c>
    </row>
    <row r="103" spans="1:8" s="94" customFormat="1">
      <c r="A103" s="94" t="s">
        <v>162</v>
      </c>
      <c r="B103" s="94" t="s">
        <v>569</v>
      </c>
      <c r="C103" s="94" t="s">
        <v>590</v>
      </c>
      <c r="D103" s="94" t="s">
        <v>591</v>
      </c>
      <c r="E103" s="94" t="s">
        <v>591</v>
      </c>
      <c r="F103" s="94">
        <v>5301010080</v>
      </c>
      <c r="G103" s="94" t="s">
        <v>612</v>
      </c>
      <c r="H103" s="94" t="s">
        <v>489</v>
      </c>
    </row>
    <row r="104" spans="1:8" s="94" customFormat="1">
      <c r="A104" s="94" t="s">
        <v>162</v>
      </c>
      <c r="B104" s="94" t="s">
        <v>569</v>
      </c>
      <c r="C104" s="94" t="s">
        <v>590</v>
      </c>
      <c r="D104" s="94" t="s">
        <v>591</v>
      </c>
      <c r="E104" s="94" t="s">
        <v>591</v>
      </c>
      <c r="F104" s="94">
        <v>5301010090</v>
      </c>
      <c r="G104" s="94" t="s">
        <v>613</v>
      </c>
      <c r="H104" s="94" t="s">
        <v>488</v>
      </c>
    </row>
    <row r="105" spans="1:8" s="94" customFormat="1">
      <c r="A105" s="94" t="s">
        <v>162</v>
      </c>
      <c r="B105" s="94" t="s">
        <v>569</v>
      </c>
      <c r="C105" s="94" t="s">
        <v>590</v>
      </c>
      <c r="D105" s="94" t="s">
        <v>591</v>
      </c>
      <c r="E105" s="94" t="s">
        <v>591</v>
      </c>
      <c r="F105" s="94">
        <v>5301019990</v>
      </c>
      <c r="G105" s="94" t="s">
        <v>614</v>
      </c>
      <c r="H105" s="94" t="s">
        <v>487</v>
      </c>
    </row>
    <row r="106" spans="1:8" s="94" customFormat="1">
      <c r="A106" s="94" t="s">
        <v>162</v>
      </c>
      <c r="B106" s="94" t="s">
        <v>569</v>
      </c>
      <c r="C106" s="94" t="s">
        <v>590</v>
      </c>
      <c r="D106" s="94" t="s">
        <v>591</v>
      </c>
      <c r="E106" s="94" t="s">
        <v>591</v>
      </c>
      <c r="F106" s="94">
        <v>5302080010</v>
      </c>
      <c r="G106" s="94" t="s">
        <v>615</v>
      </c>
      <c r="H106" s="94" t="s">
        <v>486</v>
      </c>
    </row>
    <row r="107" spans="1:8" s="94" customFormat="1">
      <c r="A107" s="94" t="s">
        <v>162</v>
      </c>
      <c r="B107" s="94" t="s">
        <v>569</v>
      </c>
      <c r="C107" s="94" t="s">
        <v>590</v>
      </c>
      <c r="D107" s="94" t="s">
        <v>616</v>
      </c>
      <c r="E107" s="94" t="s">
        <v>616</v>
      </c>
      <c r="F107" s="94">
        <v>1505010010</v>
      </c>
      <c r="G107" s="94" t="s">
        <v>617</v>
      </c>
      <c r="H107" s="94" t="s">
        <v>485</v>
      </c>
    </row>
    <row r="108" spans="1:8" s="94" customFormat="1">
      <c r="A108" s="94" t="s">
        <v>162</v>
      </c>
      <c r="B108" s="94" t="s">
        <v>569</v>
      </c>
      <c r="C108" s="94" t="s">
        <v>590</v>
      </c>
      <c r="D108" s="94" t="s">
        <v>616</v>
      </c>
      <c r="E108" s="94" t="s">
        <v>616</v>
      </c>
      <c r="F108" s="94">
        <v>1505030010</v>
      </c>
      <c r="G108" s="94" t="s">
        <v>618</v>
      </c>
      <c r="H108" s="94" t="s">
        <v>484</v>
      </c>
    </row>
    <row r="109" spans="1:8" s="94" customFormat="1">
      <c r="A109" s="94" t="s">
        <v>162</v>
      </c>
      <c r="B109" s="94" t="s">
        <v>569</v>
      </c>
      <c r="C109" s="94" t="s">
        <v>590</v>
      </c>
      <c r="D109" s="94" t="s">
        <v>616</v>
      </c>
      <c r="E109" s="94" t="s">
        <v>616</v>
      </c>
      <c r="F109" s="94">
        <v>1505030020</v>
      </c>
      <c r="G109" s="94" t="s">
        <v>619</v>
      </c>
      <c r="H109" s="94" t="s">
        <v>483</v>
      </c>
    </row>
    <row r="110" spans="1:8" s="94" customFormat="1">
      <c r="A110" s="94" t="s">
        <v>162</v>
      </c>
      <c r="B110" s="94" t="s">
        <v>569</v>
      </c>
      <c r="C110" s="94" t="s">
        <v>590</v>
      </c>
      <c r="D110" s="94" t="s">
        <v>616</v>
      </c>
      <c r="E110" s="94" t="s">
        <v>616</v>
      </c>
      <c r="F110" s="94">
        <v>1505030030</v>
      </c>
      <c r="G110" s="94" t="s">
        <v>620</v>
      </c>
      <c r="H110" s="94" t="s">
        <v>482</v>
      </c>
    </row>
    <row r="111" spans="1:8" s="94" customFormat="1">
      <c r="A111" s="94" t="s">
        <v>162</v>
      </c>
      <c r="B111" s="94" t="s">
        <v>569</v>
      </c>
      <c r="C111" s="94" t="s">
        <v>590</v>
      </c>
      <c r="D111" s="94" t="s">
        <v>616</v>
      </c>
      <c r="E111" s="94" t="s">
        <v>616</v>
      </c>
      <c r="F111" s="94">
        <v>5204029990</v>
      </c>
      <c r="G111" s="94" t="s">
        <v>621</v>
      </c>
      <c r="H111" s="94" t="s">
        <v>481</v>
      </c>
    </row>
    <row r="112" spans="1:8" s="94" customFormat="1">
      <c r="A112" s="94" t="s">
        <v>162</v>
      </c>
      <c r="B112" s="94" t="s">
        <v>569</v>
      </c>
      <c r="C112" s="94" t="s">
        <v>590</v>
      </c>
      <c r="D112" s="94" t="s">
        <v>616</v>
      </c>
      <c r="E112" s="94" t="s">
        <v>616</v>
      </c>
      <c r="F112" s="94">
        <v>5205010100</v>
      </c>
      <c r="G112" s="94" t="s">
        <v>622</v>
      </c>
      <c r="H112" s="94" t="str">
        <f>CONCATENATE(F112," ",G112)</f>
        <v>5205010100 เงินสมทบการจ่ายเงินทดแทนเงินประกันสังคมให้ลูกจ้าง/พนักงานมหาวิทยาลัย</v>
      </c>
    </row>
    <row r="113" spans="1:8" s="94" customFormat="1">
      <c r="A113" s="94" t="s">
        <v>162</v>
      </c>
      <c r="B113" s="94" t="s">
        <v>569</v>
      </c>
      <c r="C113" s="94" t="s">
        <v>590</v>
      </c>
      <c r="D113" s="94" t="s">
        <v>616</v>
      </c>
      <c r="E113" s="94" t="s">
        <v>616</v>
      </c>
      <c r="F113" s="94">
        <v>5205010030</v>
      </c>
      <c r="G113" s="94" t="s">
        <v>623</v>
      </c>
      <c r="H113" s="94" t="s">
        <v>480</v>
      </c>
    </row>
    <row r="114" spans="1:8" s="94" customFormat="1">
      <c r="A114" s="94" t="s">
        <v>162</v>
      </c>
      <c r="B114" s="94" t="s">
        <v>569</v>
      </c>
      <c r="C114" s="94" t="s">
        <v>590</v>
      </c>
      <c r="D114" s="94" t="s">
        <v>616</v>
      </c>
      <c r="E114" s="94" t="s">
        <v>616</v>
      </c>
      <c r="F114" s="94">
        <v>5205010040</v>
      </c>
      <c r="G114" s="94" t="s">
        <v>624</v>
      </c>
      <c r="H114" s="94" t="s">
        <v>479</v>
      </c>
    </row>
    <row r="115" spans="1:8" s="94" customFormat="1">
      <c r="A115" s="94" t="s">
        <v>162</v>
      </c>
      <c r="B115" s="94" t="s">
        <v>569</v>
      </c>
      <c r="C115" s="94" t="s">
        <v>590</v>
      </c>
      <c r="D115" s="94" t="s">
        <v>616</v>
      </c>
      <c r="E115" s="94" t="s">
        <v>616</v>
      </c>
      <c r="F115" s="94">
        <v>5206010010</v>
      </c>
      <c r="G115" s="94" t="s">
        <v>625</v>
      </c>
      <c r="H115" s="94" t="s">
        <v>478</v>
      </c>
    </row>
    <row r="116" spans="1:8" s="94" customFormat="1">
      <c r="A116" s="94" t="s">
        <v>162</v>
      </c>
      <c r="B116" s="94" t="s">
        <v>569</v>
      </c>
      <c r="C116" s="94" t="s">
        <v>590</v>
      </c>
      <c r="D116" s="94" t="s">
        <v>616</v>
      </c>
      <c r="E116" s="94" t="s">
        <v>616</v>
      </c>
      <c r="F116" s="94">
        <v>5206010020</v>
      </c>
      <c r="G116" s="94" t="s">
        <v>626</v>
      </c>
      <c r="H116" s="94" t="s">
        <v>477</v>
      </c>
    </row>
    <row r="117" spans="1:8" s="94" customFormat="1">
      <c r="A117" s="94" t="s">
        <v>162</v>
      </c>
      <c r="B117" s="94" t="s">
        <v>569</v>
      </c>
      <c r="C117" s="94" t="s">
        <v>590</v>
      </c>
      <c r="D117" s="94" t="s">
        <v>616</v>
      </c>
      <c r="E117" s="94" t="s">
        <v>616</v>
      </c>
      <c r="F117" s="94">
        <v>5206020010</v>
      </c>
      <c r="G117" s="94" t="s">
        <v>627</v>
      </c>
      <c r="H117" s="94" t="s">
        <v>476</v>
      </c>
    </row>
    <row r="118" spans="1:8" s="94" customFormat="1">
      <c r="A118" s="94" t="s">
        <v>162</v>
      </c>
      <c r="B118" s="94" t="s">
        <v>569</v>
      </c>
      <c r="C118" s="94" t="s">
        <v>590</v>
      </c>
      <c r="D118" s="94" t="s">
        <v>616</v>
      </c>
      <c r="E118" s="94" t="s">
        <v>616</v>
      </c>
      <c r="F118" s="94">
        <v>5206020020</v>
      </c>
      <c r="G118" s="94" t="s">
        <v>628</v>
      </c>
      <c r="H118" s="94" t="s">
        <v>475</v>
      </c>
    </row>
    <row r="119" spans="1:8" s="94" customFormat="1">
      <c r="A119" s="94" t="s">
        <v>162</v>
      </c>
      <c r="B119" s="94" t="s">
        <v>569</v>
      </c>
      <c r="C119" s="94" t="s">
        <v>590</v>
      </c>
      <c r="D119" s="94" t="s">
        <v>616</v>
      </c>
      <c r="E119" s="94" t="s">
        <v>616</v>
      </c>
      <c r="F119" s="94">
        <v>5302010010</v>
      </c>
      <c r="G119" s="94" t="s">
        <v>629</v>
      </c>
      <c r="H119" s="94" t="s">
        <v>474</v>
      </c>
    </row>
    <row r="120" spans="1:8" s="94" customFormat="1">
      <c r="A120" s="94" t="s">
        <v>162</v>
      </c>
      <c r="B120" s="94" t="s">
        <v>569</v>
      </c>
      <c r="C120" s="94" t="s">
        <v>590</v>
      </c>
      <c r="D120" s="94" t="s">
        <v>616</v>
      </c>
      <c r="E120" s="94" t="s">
        <v>616</v>
      </c>
      <c r="F120" s="94">
        <v>5302010020</v>
      </c>
      <c r="G120" s="94" t="s">
        <v>630</v>
      </c>
      <c r="H120" s="94" t="s">
        <v>473</v>
      </c>
    </row>
    <row r="121" spans="1:8" s="94" customFormat="1">
      <c r="A121" s="94" t="s">
        <v>162</v>
      </c>
      <c r="B121" s="94" t="s">
        <v>569</v>
      </c>
      <c r="C121" s="94" t="s">
        <v>590</v>
      </c>
      <c r="D121" s="94" t="s">
        <v>616</v>
      </c>
      <c r="E121" s="94" t="s">
        <v>616</v>
      </c>
      <c r="F121" s="94">
        <v>5302010030</v>
      </c>
      <c r="G121" s="94" t="s">
        <v>631</v>
      </c>
      <c r="H121" s="94" t="s">
        <v>472</v>
      </c>
    </row>
    <row r="122" spans="1:8" s="94" customFormat="1">
      <c r="A122" s="94" t="s">
        <v>162</v>
      </c>
      <c r="B122" s="94" t="s">
        <v>569</v>
      </c>
      <c r="C122" s="94" t="s">
        <v>590</v>
      </c>
      <c r="D122" s="94" t="s">
        <v>616</v>
      </c>
      <c r="E122" s="94" t="s">
        <v>616</v>
      </c>
      <c r="F122" s="94">
        <v>5302010040</v>
      </c>
      <c r="G122" s="94" t="s">
        <v>632</v>
      </c>
      <c r="H122" s="94" t="s">
        <v>471</v>
      </c>
    </row>
    <row r="123" spans="1:8" s="94" customFormat="1">
      <c r="A123" s="94" t="s">
        <v>162</v>
      </c>
      <c r="B123" s="94" t="s">
        <v>569</v>
      </c>
      <c r="C123" s="94" t="s">
        <v>590</v>
      </c>
      <c r="D123" s="94" t="s">
        <v>616</v>
      </c>
      <c r="E123" s="94" t="s">
        <v>616</v>
      </c>
      <c r="F123" s="94">
        <v>5302010050</v>
      </c>
      <c r="G123" s="94" t="s">
        <v>633</v>
      </c>
      <c r="H123" s="94" t="s">
        <v>470</v>
      </c>
    </row>
    <row r="124" spans="1:8" s="94" customFormat="1">
      <c r="A124" s="94" t="s">
        <v>162</v>
      </c>
      <c r="B124" s="94" t="s">
        <v>569</v>
      </c>
      <c r="C124" s="94" t="s">
        <v>590</v>
      </c>
      <c r="D124" s="94" t="s">
        <v>616</v>
      </c>
      <c r="E124" s="94" t="s">
        <v>616</v>
      </c>
      <c r="F124" s="94">
        <v>5302020010</v>
      </c>
      <c r="G124" s="94" t="s">
        <v>634</v>
      </c>
      <c r="H124" s="94" t="s">
        <v>469</v>
      </c>
    </row>
    <row r="125" spans="1:8" s="94" customFormat="1">
      <c r="A125" s="94" t="s">
        <v>162</v>
      </c>
      <c r="B125" s="94" t="s">
        <v>569</v>
      </c>
      <c r="C125" s="94" t="s">
        <v>590</v>
      </c>
      <c r="D125" s="94" t="s">
        <v>616</v>
      </c>
      <c r="E125" s="94" t="s">
        <v>616</v>
      </c>
      <c r="F125" s="94">
        <v>5302020020</v>
      </c>
      <c r="G125" s="94" t="s">
        <v>635</v>
      </c>
      <c r="H125" s="94" t="s">
        <v>468</v>
      </c>
    </row>
    <row r="126" spans="1:8" s="94" customFormat="1">
      <c r="A126" s="94" t="s">
        <v>162</v>
      </c>
      <c r="B126" s="94" t="s">
        <v>569</v>
      </c>
      <c r="C126" s="94" t="s">
        <v>590</v>
      </c>
      <c r="D126" s="94" t="s">
        <v>616</v>
      </c>
      <c r="E126" s="94" t="s">
        <v>616</v>
      </c>
      <c r="F126" s="94">
        <v>5302020030</v>
      </c>
      <c r="G126" s="94" t="s">
        <v>636</v>
      </c>
      <c r="H126" s="94" t="s">
        <v>467</v>
      </c>
    </row>
    <row r="127" spans="1:8" s="94" customFormat="1">
      <c r="A127" s="94" t="s">
        <v>162</v>
      </c>
      <c r="B127" s="94" t="s">
        <v>569</v>
      </c>
      <c r="C127" s="94" t="s">
        <v>590</v>
      </c>
      <c r="D127" s="94" t="s">
        <v>616</v>
      </c>
      <c r="E127" s="94" t="s">
        <v>616</v>
      </c>
      <c r="F127" s="94">
        <v>5302029990</v>
      </c>
      <c r="G127" s="94" t="s">
        <v>637</v>
      </c>
      <c r="H127" s="94" t="s">
        <v>466</v>
      </c>
    </row>
    <row r="128" spans="1:8" s="94" customFormat="1">
      <c r="A128" s="94" t="s">
        <v>162</v>
      </c>
      <c r="B128" s="94" t="s">
        <v>569</v>
      </c>
      <c r="C128" s="94" t="s">
        <v>590</v>
      </c>
      <c r="D128" s="94" t="s">
        <v>616</v>
      </c>
      <c r="E128" s="94" t="s">
        <v>616</v>
      </c>
      <c r="F128" s="94">
        <v>5302030010</v>
      </c>
      <c r="G128" s="94" t="s">
        <v>638</v>
      </c>
      <c r="H128" s="94" t="s">
        <v>465</v>
      </c>
    </row>
    <row r="129" spans="1:8" s="94" customFormat="1">
      <c r="A129" s="94" t="s">
        <v>162</v>
      </c>
      <c r="B129" s="94" t="s">
        <v>569</v>
      </c>
      <c r="C129" s="94" t="s">
        <v>590</v>
      </c>
      <c r="D129" s="94" t="s">
        <v>616</v>
      </c>
      <c r="E129" s="94" t="s">
        <v>616</v>
      </c>
      <c r="F129" s="94">
        <v>5302030020</v>
      </c>
      <c r="G129" s="94" t="s">
        <v>639</v>
      </c>
      <c r="H129" s="94" t="s">
        <v>464</v>
      </c>
    </row>
    <row r="130" spans="1:8" s="94" customFormat="1">
      <c r="A130" s="94" t="s">
        <v>162</v>
      </c>
      <c r="B130" s="94" t="s">
        <v>569</v>
      </c>
      <c r="C130" s="94" t="s">
        <v>590</v>
      </c>
      <c r="D130" s="94" t="s">
        <v>616</v>
      </c>
      <c r="E130" s="94" t="s">
        <v>616</v>
      </c>
      <c r="F130" s="94">
        <v>5302030030</v>
      </c>
      <c r="G130" s="94" t="s">
        <v>640</v>
      </c>
      <c r="H130" s="94" t="s">
        <v>463</v>
      </c>
    </row>
    <row r="131" spans="1:8" s="94" customFormat="1">
      <c r="A131" s="94" t="s">
        <v>162</v>
      </c>
      <c r="B131" s="94" t="s">
        <v>569</v>
      </c>
      <c r="C131" s="94" t="s">
        <v>590</v>
      </c>
      <c r="D131" s="94" t="s">
        <v>616</v>
      </c>
      <c r="E131" s="94" t="s">
        <v>616</v>
      </c>
      <c r="F131" s="94">
        <v>5302030040</v>
      </c>
      <c r="G131" s="94" t="s">
        <v>641</v>
      </c>
      <c r="H131" s="94" t="s">
        <v>462</v>
      </c>
    </row>
    <row r="132" spans="1:8" s="94" customFormat="1">
      <c r="A132" s="94" t="s">
        <v>162</v>
      </c>
      <c r="B132" s="94" t="s">
        <v>569</v>
      </c>
      <c r="C132" s="94" t="s">
        <v>590</v>
      </c>
      <c r="D132" s="94" t="s">
        <v>616</v>
      </c>
      <c r="E132" s="94" t="s">
        <v>616</v>
      </c>
      <c r="F132" s="94">
        <v>5302030050</v>
      </c>
      <c r="G132" s="94" t="s">
        <v>642</v>
      </c>
      <c r="H132" s="94" t="s">
        <v>461</v>
      </c>
    </row>
    <row r="133" spans="1:8" s="94" customFormat="1">
      <c r="A133" s="94" t="s">
        <v>162</v>
      </c>
      <c r="B133" s="94" t="s">
        <v>569</v>
      </c>
      <c r="C133" s="94" t="s">
        <v>590</v>
      </c>
      <c r="D133" s="94" t="s">
        <v>616</v>
      </c>
      <c r="E133" s="94" t="s">
        <v>616</v>
      </c>
      <c r="F133" s="94">
        <v>5302030060</v>
      </c>
      <c r="G133" s="94" t="s">
        <v>643</v>
      </c>
      <c r="H133" s="94" t="s">
        <v>460</v>
      </c>
    </row>
    <row r="134" spans="1:8" s="94" customFormat="1">
      <c r="A134" s="94" t="s">
        <v>162</v>
      </c>
      <c r="B134" s="94" t="s">
        <v>569</v>
      </c>
      <c r="C134" s="94" t="s">
        <v>590</v>
      </c>
      <c r="D134" s="94" t="s">
        <v>616</v>
      </c>
      <c r="E134" s="94" t="s">
        <v>616</v>
      </c>
      <c r="F134" s="94">
        <v>5302030070</v>
      </c>
      <c r="G134" s="94" t="s">
        <v>644</v>
      </c>
      <c r="H134" s="94" t="s">
        <v>459</v>
      </c>
    </row>
    <row r="135" spans="1:8" s="94" customFormat="1">
      <c r="A135" s="94" t="s">
        <v>162</v>
      </c>
      <c r="B135" s="94" t="s">
        <v>569</v>
      </c>
      <c r="C135" s="94" t="s">
        <v>590</v>
      </c>
      <c r="D135" s="94" t="s">
        <v>616</v>
      </c>
      <c r="E135" s="94" t="s">
        <v>616</v>
      </c>
      <c r="F135" s="94">
        <v>5302039990</v>
      </c>
      <c r="G135" s="94" t="s">
        <v>645</v>
      </c>
      <c r="H135" s="94" t="s">
        <v>458</v>
      </c>
    </row>
    <row r="136" spans="1:8" s="94" customFormat="1">
      <c r="A136" s="94" t="s">
        <v>162</v>
      </c>
      <c r="B136" s="94" t="s">
        <v>569</v>
      </c>
      <c r="C136" s="94" t="s">
        <v>590</v>
      </c>
      <c r="D136" s="94" t="s">
        <v>616</v>
      </c>
      <c r="E136" s="94" t="s">
        <v>616</v>
      </c>
      <c r="F136" s="94">
        <v>5302040010</v>
      </c>
      <c r="G136" s="94" t="s">
        <v>646</v>
      </c>
      <c r="H136" s="94" t="s">
        <v>457</v>
      </c>
    </row>
    <row r="137" spans="1:8" s="94" customFormat="1">
      <c r="A137" s="94" t="s">
        <v>162</v>
      </c>
      <c r="B137" s="94" t="s">
        <v>569</v>
      </c>
      <c r="C137" s="94" t="s">
        <v>590</v>
      </c>
      <c r="D137" s="94" t="s">
        <v>616</v>
      </c>
      <c r="E137" s="94" t="s">
        <v>616</v>
      </c>
      <c r="F137" s="94">
        <v>5302050010</v>
      </c>
      <c r="G137" s="94" t="s">
        <v>647</v>
      </c>
      <c r="H137" s="94" t="s">
        <v>456</v>
      </c>
    </row>
    <row r="138" spans="1:8" s="94" customFormat="1">
      <c r="A138" s="94" t="s">
        <v>162</v>
      </c>
      <c r="B138" s="94" t="s">
        <v>569</v>
      </c>
      <c r="C138" s="94" t="s">
        <v>590</v>
      </c>
      <c r="D138" s="94" t="s">
        <v>616</v>
      </c>
      <c r="E138" s="94" t="s">
        <v>616</v>
      </c>
      <c r="F138" s="94">
        <v>5302050020</v>
      </c>
      <c r="G138" s="94" t="s">
        <v>648</v>
      </c>
      <c r="H138" s="94" t="s">
        <v>455</v>
      </c>
    </row>
    <row r="139" spans="1:8" s="94" customFormat="1">
      <c r="A139" s="94" t="s">
        <v>162</v>
      </c>
      <c r="B139" s="94" t="s">
        <v>569</v>
      </c>
      <c r="C139" s="94" t="s">
        <v>590</v>
      </c>
      <c r="D139" s="94" t="s">
        <v>616</v>
      </c>
      <c r="E139" s="94" t="s">
        <v>616</v>
      </c>
      <c r="F139" s="94">
        <v>5302050030</v>
      </c>
      <c r="G139" s="94" t="s">
        <v>649</v>
      </c>
      <c r="H139" s="94" t="s">
        <v>525</v>
      </c>
    </row>
    <row r="140" spans="1:8" s="94" customFormat="1">
      <c r="A140" s="94" t="s">
        <v>162</v>
      </c>
      <c r="B140" s="94" t="s">
        <v>569</v>
      </c>
      <c r="C140" s="94" t="s">
        <v>590</v>
      </c>
      <c r="D140" s="94" t="s">
        <v>616</v>
      </c>
      <c r="E140" s="94" t="s">
        <v>616</v>
      </c>
      <c r="F140" s="94">
        <v>5302060010</v>
      </c>
      <c r="G140" s="94" t="s">
        <v>650</v>
      </c>
      <c r="H140" s="94" t="s">
        <v>454</v>
      </c>
    </row>
    <row r="141" spans="1:8" s="94" customFormat="1">
      <c r="A141" s="94" t="s">
        <v>162</v>
      </c>
      <c r="B141" s="94" t="s">
        <v>569</v>
      </c>
      <c r="C141" s="94" t="s">
        <v>590</v>
      </c>
      <c r="D141" s="94" t="s">
        <v>616</v>
      </c>
      <c r="E141" s="94" t="s">
        <v>616</v>
      </c>
      <c r="F141" s="94">
        <v>5302060020</v>
      </c>
      <c r="G141" s="94" t="s">
        <v>651</v>
      </c>
      <c r="H141" s="94" t="s">
        <v>453</v>
      </c>
    </row>
    <row r="142" spans="1:8" s="94" customFormat="1">
      <c r="A142" s="94" t="s">
        <v>162</v>
      </c>
      <c r="B142" s="94" t="s">
        <v>569</v>
      </c>
      <c r="C142" s="94" t="s">
        <v>590</v>
      </c>
      <c r="D142" s="94" t="s">
        <v>616</v>
      </c>
      <c r="E142" s="94" t="s">
        <v>616</v>
      </c>
      <c r="F142" s="94">
        <v>5302060030</v>
      </c>
      <c r="G142" s="94" t="s">
        <v>652</v>
      </c>
      <c r="H142" s="94" t="s">
        <v>452</v>
      </c>
    </row>
    <row r="143" spans="1:8" s="94" customFormat="1">
      <c r="A143" s="94" t="s">
        <v>162</v>
      </c>
      <c r="B143" s="94" t="s">
        <v>569</v>
      </c>
      <c r="C143" s="94" t="s">
        <v>590</v>
      </c>
      <c r="D143" s="94" t="s">
        <v>616</v>
      </c>
      <c r="E143" s="94" t="s">
        <v>616</v>
      </c>
      <c r="F143" s="94">
        <v>5302069990</v>
      </c>
      <c r="G143" s="94" t="s">
        <v>653</v>
      </c>
      <c r="H143" s="94" t="s">
        <v>451</v>
      </c>
    </row>
    <row r="144" spans="1:8" s="94" customFormat="1">
      <c r="A144" s="94" t="s">
        <v>162</v>
      </c>
      <c r="B144" s="94" t="s">
        <v>569</v>
      </c>
      <c r="C144" s="94" t="s">
        <v>590</v>
      </c>
      <c r="D144" s="94" t="s">
        <v>616</v>
      </c>
      <c r="E144" s="94" t="s">
        <v>616</v>
      </c>
      <c r="F144" s="94">
        <v>5302070010</v>
      </c>
      <c r="G144" s="94" t="s">
        <v>654</v>
      </c>
      <c r="H144" s="94" t="s">
        <v>450</v>
      </c>
    </row>
    <row r="145" spans="1:8" s="94" customFormat="1">
      <c r="A145" s="94" t="s">
        <v>162</v>
      </c>
      <c r="B145" s="94" t="s">
        <v>569</v>
      </c>
      <c r="C145" s="94" t="s">
        <v>590</v>
      </c>
      <c r="D145" s="94" t="s">
        <v>616</v>
      </c>
      <c r="E145" s="94" t="s">
        <v>616</v>
      </c>
      <c r="F145" s="94">
        <v>5302080020</v>
      </c>
      <c r="G145" s="94" t="s">
        <v>655</v>
      </c>
      <c r="H145" s="94" t="s">
        <v>120</v>
      </c>
    </row>
    <row r="146" spans="1:8" s="94" customFormat="1">
      <c r="A146" s="94" t="s">
        <v>162</v>
      </c>
      <c r="B146" s="94" t="s">
        <v>569</v>
      </c>
      <c r="C146" s="94" t="s">
        <v>590</v>
      </c>
      <c r="D146" s="94" t="s">
        <v>616</v>
      </c>
      <c r="E146" s="94" t="s">
        <v>616</v>
      </c>
      <c r="F146" s="94">
        <v>5302090010</v>
      </c>
      <c r="G146" s="94" t="s">
        <v>656</v>
      </c>
      <c r="H146" s="94" t="s">
        <v>449</v>
      </c>
    </row>
    <row r="147" spans="1:8" s="94" customFormat="1">
      <c r="A147" s="94" t="s">
        <v>162</v>
      </c>
      <c r="B147" s="94" t="s">
        <v>569</v>
      </c>
      <c r="C147" s="94" t="s">
        <v>590</v>
      </c>
      <c r="D147" s="94" t="s">
        <v>616</v>
      </c>
      <c r="E147" s="94" t="s">
        <v>616</v>
      </c>
      <c r="F147" s="94">
        <v>5302999990</v>
      </c>
      <c r="G147" s="94" t="s">
        <v>657</v>
      </c>
      <c r="H147" s="94" t="s">
        <v>448</v>
      </c>
    </row>
    <row r="148" spans="1:8" s="94" customFormat="1">
      <c r="A148" s="94" t="s">
        <v>162</v>
      </c>
      <c r="B148" s="94" t="s">
        <v>569</v>
      </c>
      <c r="C148" s="94" t="s">
        <v>590</v>
      </c>
      <c r="D148" s="94" t="s">
        <v>616</v>
      </c>
      <c r="E148" s="94" t="s">
        <v>616</v>
      </c>
      <c r="F148" s="94">
        <v>5304010010</v>
      </c>
      <c r="G148" s="94" t="s">
        <v>658</v>
      </c>
      <c r="H148" s="94" t="s">
        <v>447</v>
      </c>
    </row>
    <row r="149" spans="1:8" s="94" customFormat="1">
      <c r="A149" s="94" t="s">
        <v>162</v>
      </c>
      <c r="B149" s="94" t="s">
        <v>569</v>
      </c>
      <c r="C149" s="94" t="s">
        <v>590</v>
      </c>
      <c r="D149" s="94" t="s">
        <v>616</v>
      </c>
      <c r="E149" s="94" t="s">
        <v>616</v>
      </c>
      <c r="F149" s="94">
        <v>5304010020</v>
      </c>
      <c r="G149" s="94" t="s">
        <v>659</v>
      </c>
      <c r="H149" s="94" t="s">
        <v>446</v>
      </c>
    </row>
    <row r="150" spans="1:8" s="94" customFormat="1">
      <c r="A150" s="94" t="s">
        <v>162</v>
      </c>
      <c r="B150" s="94" t="s">
        <v>569</v>
      </c>
      <c r="C150" s="94" t="s">
        <v>590</v>
      </c>
      <c r="D150" s="94" t="s">
        <v>616</v>
      </c>
      <c r="E150" s="94" t="s">
        <v>616</v>
      </c>
      <c r="F150" s="94">
        <v>5304010030</v>
      </c>
      <c r="G150" s="94" t="s">
        <v>660</v>
      </c>
      <c r="H150" s="94" t="s">
        <v>445</v>
      </c>
    </row>
    <row r="151" spans="1:8" s="94" customFormat="1">
      <c r="A151" s="94" t="s">
        <v>162</v>
      </c>
      <c r="B151" s="94" t="s">
        <v>569</v>
      </c>
      <c r="C151" s="94" t="s">
        <v>590</v>
      </c>
      <c r="D151" s="94" t="s">
        <v>616</v>
      </c>
      <c r="E151" s="94" t="s">
        <v>616</v>
      </c>
      <c r="F151" s="94">
        <v>5304010040</v>
      </c>
      <c r="G151" s="94" t="s">
        <v>661</v>
      </c>
      <c r="H151" s="94" t="s">
        <v>444</v>
      </c>
    </row>
    <row r="152" spans="1:8" s="94" customFormat="1">
      <c r="A152" s="94" t="s">
        <v>162</v>
      </c>
      <c r="B152" s="94" t="s">
        <v>569</v>
      </c>
      <c r="C152" s="94" t="s">
        <v>590</v>
      </c>
      <c r="D152" s="94" t="s">
        <v>616</v>
      </c>
      <c r="E152" s="94" t="s">
        <v>616</v>
      </c>
      <c r="F152" s="94">
        <v>5304010050</v>
      </c>
      <c r="G152" s="94" t="s">
        <v>662</v>
      </c>
      <c r="H152" s="94" t="s">
        <v>443</v>
      </c>
    </row>
    <row r="153" spans="1:8" s="94" customFormat="1">
      <c r="A153" s="94" t="s">
        <v>162</v>
      </c>
      <c r="B153" s="94" t="s">
        <v>569</v>
      </c>
      <c r="C153" s="94" t="s">
        <v>590</v>
      </c>
      <c r="D153" s="94" t="s">
        <v>616</v>
      </c>
      <c r="E153" s="94" t="s">
        <v>616</v>
      </c>
      <c r="F153" s="94">
        <v>5304010060</v>
      </c>
      <c r="G153" s="94" t="s">
        <v>663</v>
      </c>
      <c r="H153" s="94" t="s">
        <v>442</v>
      </c>
    </row>
    <row r="154" spans="1:8" s="94" customFormat="1">
      <c r="A154" s="94" t="s">
        <v>162</v>
      </c>
      <c r="B154" s="94" t="s">
        <v>569</v>
      </c>
      <c r="C154" s="94" t="s">
        <v>590</v>
      </c>
      <c r="D154" s="94" t="s">
        <v>616</v>
      </c>
      <c r="E154" s="94" t="s">
        <v>616</v>
      </c>
      <c r="F154" s="94">
        <v>5304010070</v>
      </c>
      <c r="G154" s="94" t="s">
        <v>664</v>
      </c>
      <c r="H154" s="94" t="s">
        <v>441</v>
      </c>
    </row>
    <row r="155" spans="1:8" s="94" customFormat="1">
      <c r="A155" s="94" t="s">
        <v>162</v>
      </c>
      <c r="B155" s="94" t="s">
        <v>569</v>
      </c>
      <c r="C155" s="94" t="s">
        <v>590</v>
      </c>
      <c r="D155" s="94" t="s">
        <v>616</v>
      </c>
      <c r="E155" s="94" t="s">
        <v>616</v>
      </c>
      <c r="F155" s="94">
        <v>5304010080</v>
      </c>
      <c r="G155" s="94" t="s">
        <v>665</v>
      </c>
      <c r="H155" s="94" t="s">
        <v>440</v>
      </c>
    </row>
    <row r="156" spans="1:8" s="94" customFormat="1">
      <c r="A156" s="94" t="s">
        <v>162</v>
      </c>
      <c r="B156" s="94" t="s">
        <v>569</v>
      </c>
      <c r="C156" s="94" t="s">
        <v>590</v>
      </c>
      <c r="D156" s="94" t="s">
        <v>616</v>
      </c>
      <c r="E156" s="94" t="s">
        <v>616</v>
      </c>
      <c r="F156" s="94">
        <v>5304040010</v>
      </c>
      <c r="G156" s="94" t="s">
        <v>666</v>
      </c>
      <c r="H156" s="94" t="s">
        <v>439</v>
      </c>
    </row>
    <row r="157" spans="1:8" s="94" customFormat="1">
      <c r="A157" s="94" t="s">
        <v>162</v>
      </c>
      <c r="B157" s="94" t="s">
        <v>569</v>
      </c>
      <c r="C157" s="94" t="s">
        <v>590</v>
      </c>
      <c r="D157" s="94" t="s">
        <v>616</v>
      </c>
      <c r="E157" s="94" t="s">
        <v>616</v>
      </c>
      <c r="F157" s="94">
        <v>5304050010</v>
      </c>
      <c r="G157" s="94" t="s">
        <v>667</v>
      </c>
      <c r="H157" s="94" t="s">
        <v>438</v>
      </c>
    </row>
    <row r="158" spans="1:8" s="94" customFormat="1">
      <c r="A158" s="94" t="s">
        <v>162</v>
      </c>
      <c r="B158" s="94" t="s">
        <v>569</v>
      </c>
      <c r="C158" s="94" t="s">
        <v>590</v>
      </c>
      <c r="D158" s="94" t="s">
        <v>616</v>
      </c>
      <c r="E158" s="94" t="s">
        <v>616</v>
      </c>
      <c r="F158" s="94">
        <v>5304050020</v>
      </c>
      <c r="G158" s="94" t="s">
        <v>668</v>
      </c>
      <c r="H158" s="94" t="s">
        <v>437</v>
      </c>
    </row>
    <row r="159" spans="1:8" s="94" customFormat="1">
      <c r="A159" s="94" t="s">
        <v>162</v>
      </c>
      <c r="B159" s="94" t="s">
        <v>569</v>
      </c>
      <c r="C159" s="94" t="s">
        <v>590</v>
      </c>
      <c r="D159" s="94" t="s">
        <v>616</v>
      </c>
      <c r="E159" s="94" t="s">
        <v>616</v>
      </c>
      <c r="F159" s="94">
        <v>5304050030</v>
      </c>
      <c r="G159" s="94" t="s">
        <v>669</v>
      </c>
      <c r="H159" s="94" t="s">
        <v>436</v>
      </c>
    </row>
    <row r="160" spans="1:8" s="94" customFormat="1">
      <c r="A160" s="94" t="s">
        <v>162</v>
      </c>
      <c r="B160" s="94" t="s">
        <v>569</v>
      </c>
      <c r="C160" s="94" t="s">
        <v>590</v>
      </c>
      <c r="D160" s="94" t="s">
        <v>616</v>
      </c>
      <c r="E160" s="94" t="s">
        <v>616</v>
      </c>
      <c r="F160" s="94">
        <v>5304990010</v>
      </c>
      <c r="G160" s="94" t="s">
        <v>670</v>
      </c>
      <c r="H160" s="94" t="s">
        <v>435</v>
      </c>
    </row>
    <row r="161" spans="1:8" s="94" customFormat="1">
      <c r="A161" s="94" t="s">
        <v>162</v>
      </c>
      <c r="B161" s="94" t="s">
        <v>569</v>
      </c>
      <c r="C161" s="94" t="s">
        <v>590</v>
      </c>
      <c r="D161" s="94" t="s">
        <v>616</v>
      </c>
      <c r="E161" s="94" t="s">
        <v>616</v>
      </c>
      <c r="F161" s="94">
        <v>5304999990</v>
      </c>
      <c r="G161" s="94" t="s">
        <v>671</v>
      </c>
      <c r="H161" s="94" t="s">
        <v>434</v>
      </c>
    </row>
    <row r="162" spans="1:8" s="94" customFormat="1">
      <c r="A162" s="94" t="s">
        <v>162</v>
      </c>
      <c r="B162" s="94" t="s">
        <v>569</v>
      </c>
      <c r="C162" s="94" t="s">
        <v>590</v>
      </c>
      <c r="D162" s="94" t="s">
        <v>616</v>
      </c>
      <c r="E162" s="94" t="s">
        <v>616</v>
      </c>
      <c r="F162" s="94">
        <v>5502040020</v>
      </c>
      <c r="G162" s="94" t="s">
        <v>672</v>
      </c>
      <c r="H162" s="94" t="s">
        <v>433</v>
      </c>
    </row>
    <row r="163" spans="1:8" s="94" customFormat="1">
      <c r="A163" s="94" t="s">
        <v>162</v>
      </c>
      <c r="B163" s="94" t="s">
        <v>569</v>
      </c>
      <c r="C163" s="94" t="s">
        <v>590</v>
      </c>
      <c r="D163" s="94" t="s">
        <v>616</v>
      </c>
      <c r="E163" s="94" t="s">
        <v>616</v>
      </c>
      <c r="F163" s="94">
        <v>5502040030</v>
      </c>
      <c r="G163" s="94" t="s">
        <v>673</v>
      </c>
      <c r="H163" s="94" t="s">
        <v>432</v>
      </c>
    </row>
    <row r="164" spans="1:8" s="94" customFormat="1">
      <c r="A164" s="94" t="s">
        <v>162</v>
      </c>
      <c r="B164" s="94" t="s">
        <v>569</v>
      </c>
      <c r="C164" s="94" t="s">
        <v>590</v>
      </c>
      <c r="D164" s="94" t="s">
        <v>674</v>
      </c>
      <c r="E164" s="94" t="s">
        <v>674</v>
      </c>
      <c r="F164" s="94">
        <v>5304020010</v>
      </c>
      <c r="G164" s="94" t="s">
        <v>104</v>
      </c>
      <c r="H164" s="94" t="s">
        <v>431</v>
      </c>
    </row>
    <row r="165" spans="1:8" s="94" customFormat="1">
      <c r="A165" s="94" t="s">
        <v>162</v>
      </c>
      <c r="B165" s="94" t="s">
        <v>569</v>
      </c>
      <c r="C165" s="94" t="s">
        <v>590</v>
      </c>
      <c r="D165" s="94" t="s">
        <v>674</v>
      </c>
      <c r="E165" s="94" t="s">
        <v>674</v>
      </c>
      <c r="F165" s="94">
        <v>5304020020</v>
      </c>
      <c r="G165" s="94" t="s">
        <v>105</v>
      </c>
      <c r="H165" s="94" t="s">
        <v>430</v>
      </c>
    </row>
    <row r="166" spans="1:8" s="94" customFormat="1">
      <c r="A166" s="94" t="s">
        <v>162</v>
      </c>
      <c r="B166" s="94" t="s">
        <v>569</v>
      </c>
      <c r="C166" s="94" t="s">
        <v>590</v>
      </c>
      <c r="D166" s="94" t="s">
        <v>674</v>
      </c>
      <c r="E166" s="94" t="s">
        <v>674</v>
      </c>
      <c r="F166" s="94">
        <v>5304020030</v>
      </c>
      <c r="G166" s="94" t="s">
        <v>106</v>
      </c>
      <c r="H166" s="94" t="s">
        <v>117</v>
      </c>
    </row>
    <row r="167" spans="1:8" s="94" customFormat="1">
      <c r="A167" s="94" t="s">
        <v>162</v>
      </c>
      <c r="B167" s="94" t="s">
        <v>569</v>
      </c>
      <c r="C167" s="94" t="s">
        <v>590</v>
      </c>
      <c r="D167" s="94" t="s">
        <v>674</v>
      </c>
      <c r="E167" s="94" t="s">
        <v>674</v>
      </c>
      <c r="F167" s="94">
        <v>5304020040</v>
      </c>
      <c r="G167" s="94" t="s">
        <v>107</v>
      </c>
      <c r="H167" s="94" t="s">
        <v>429</v>
      </c>
    </row>
    <row r="168" spans="1:8" s="94" customFormat="1">
      <c r="A168" s="94" t="s">
        <v>162</v>
      </c>
      <c r="B168" s="94" t="s">
        <v>569</v>
      </c>
      <c r="C168" s="94" t="s">
        <v>590</v>
      </c>
      <c r="D168" s="94" t="s">
        <v>674</v>
      </c>
      <c r="E168" s="94" t="s">
        <v>674</v>
      </c>
      <c r="F168" s="94">
        <v>5304020050</v>
      </c>
      <c r="G168" s="94" t="s">
        <v>675</v>
      </c>
      <c r="H168" s="94" t="s">
        <v>428</v>
      </c>
    </row>
    <row r="169" spans="1:8" s="94" customFormat="1">
      <c r="A169" s="94" t="s">
        <v>162</v>
      </c>
      <c r="B169" s="94" t="s">
        <v>569</v>
      </c>
      <c r="C169" s="94" t="s">
        <v>590</v>
      </c>
      <c r="D169" s="94" t="s">
        <v>674</v>
      </c>
      <c r="E169" s="94" t="s">
        <v>674</v>
      </c>
      <c r="F169" s="94">
        <v>5304020060</v>
      </c>
      <c r="G169" s="94" t="s">
        <v>108</v>
      </c>
      <c r="H169" s="94" t="s">
        <v>427</v>
      </c>
    </row>
    <row r="170" spans="1:8" s="94" customFormat="1">
      <c r="A170" s="94" t="s">
        <v>162</v>
      </c>
      <c r="B170" s="94" t="s">
        <v>569</v>
      </c>
      <c r="C170" s="94" t="s">
        <v>590</v>
      </c>
      <c r="D170" s="94" t="s">
        <v>674</v>
      </c>
      <c r="E170" s="94" t="s">
        <v>674</v>
      </c>
      <c r="F170" s="94">
        <v>5304020070</v>
      </c>
      <c r="G170" s="94" t="s">
        <v>109</v>
      </c>
      <c r="H170" s="94" t="s">
        <v>426</v>
      </c>
    </row>
    <row r="171" spans="1:8" s="94" customFormat="1">
      <c r="A171" s="94" t="s">
        <v>162</v>
      </c>
      <c r="B171" s="94" t="s">
        <v>676</v>
      </c>
      <c r="C171" s="94" t="s">
        <v>590</v>
      </c>
      <c r="D171" s="94" t="s">
        <v>677</v>
      </c>
      <c r="E171" s="94" t="s">
        <v>677</v>
      </c>
      <c r="F171" s="94">
        <v>1203020080</v>
      </c>
      <c r="G171" s="94" t="s">
        <v>678</v>
      </c>
      <c r="H171" s="94" t="s">
        <v>679</v>
      </c>
    </row>
    <row r="172" spans="1:8" s="94" customFormat="1">
      <c r="A172" s="94" t="s">
        <v>162</v>
      </c>
      <c r="B172" s="94" t="s">
        <v>569</v>
      </c>
      <c r="C172" s="94" t="s">
        <v>590</v>
      </c>
      <c r="D172" s="94" t="s">
        <v>677</v>
      </c>
      <c r="E172" s="94" t="s">
        <v>677</v>
      </c>
      <c r="F172" s="94">
        <v>1901030010</v>
      </c>
      <c r="G172" s="94" t="s">
        <v>680</v>
      </c>
      <c r="H172" s="94" t="s">
        <v>425</v>
      </c>
    </row>
    <row r="173" spans="1:8" s="94" customFormat="1">
      <c r="A173" s="94" t="s">
        <v>162</v>
      </c>
      <c r="B173" s="94" t="s">
        <v>569</v>
      </c>
      <c r="C173" s="94" t="s">
        <v>590</v>
      </c>
      <c r="D173" s="94" t="s">
        <v>677</v>
      </c>
      <c r="E173" s="94" t="s">
        <v>677</v>
      </c>
      <c r="F173" s="94">
        <v>5303010010</v>
      </c>
      <c r="G173" s="94" t="s">
        <v>681</v>
      </c>
      <c r="H173" s="94" t="s">
        <v>116</v>
      </c>
    </row>
    <row r="174" spans="1:8" s="94" customFormat="1">
      <c r="A174" s="94" t="s">
        <v>162</v>
      </c>
      <c r="B174" s="94" t="s">
        <v>569</v>
      </c>
      <c r="C174" s="94" t="s">
        <v>590</v>
      </c>
      <c r="D174" s="94" t="s">
        <v>677</v>
      </c>
      <c r="E174" s="94" t="s">
        <v>677</v>
      </c>
      <c r="F174" s="94">
        <v>5303010020</v>
      </c>
      <c r="G174" s="94" t="s">
        <v>682</v>
      </c>
      <c r="H174" s="94" t="s">
        <v>424</v>
      </c>
    </row>
    <row r="175" spans="1:8" s="94" customFormat="1">
      <c r="A175" s="94" t="s">
        <v>162</v>
      </c>
      <c r="B175" s="94" t="s">
        <v>569</v>
      </c>
      <c r="C175" s="94" t="s">
        <v>590</v>
      </c>
      <c r="D175" s="94" t="s">
        <v>677</v>
      </c>
      <c r="E175" s="94" t="s">
        <v>677</v>
      </c>
      <c r="F175" s="94">
        <v>5303010030</v>
      </c>
      <c r="G175" s="94" t="s">
        <v>683</v>
      </c>
      <c r="H175" s="94" t="s">
        <v>423</v>
      </c>
    </row>
    <row r="176" spans="1:8" s="94" customFormat="1">
      <c r="A176" s="94" t="s">
        <v>162</v>
      </c>
      <c r="B176" s="94" t="s">
        <v>569</v>
      </c>
      <c r="C176" s="94" t="s">
        <v>590</v>
      </c>
      <c r="D176" s="94" t="s">
        <v>677</v>
      </c>
      <c r="E176" s="94" t="s">
        <v>677</v>
      </c>
      <c r="F176" s="94">
        <v>5303010040</v>
      </c>
      <c r="G176" s="94" t="s">
        <v>684</v>
      </c>
      <c r="H176" s="94" t="s">
        <v>422</v>
      </c>
    </row>
    <row r="177" spans="1:8" s="94" customFormat="1">
      <c r="A177" s="94" t="s">
        <v>162</v>
      </c>
      <c r="B177" s="94" t="s">
        <v>569</v>
      </c>
      <c r="C177" s="94" t="s">
        <v>590</v>
      </c>
      <c r="D177" s="94" t="s">
        <v>677</v>
      </c>
      <c r="E177" s="94" t="s">
        <v>677</v>
      </c>
      <c r="F177" s="94">
        <v>5303010050</v>
      </c>
      <c r="G177" s="94" t="s">
        <v>685</v>
      </c>
      <c r="H177" s="94" t="s">
        <v>421</v>
      </c>
    </row>
    <row r="178" spans="1:8" s="94" customFormat="1">
      <c r="A178" s="94" t="s">
        <v>162</v>
      </c>
      <c r="B178" s="94" t="s">
        <v>569</v>
      </c>
      <c r="C178" s="94" t="s">
        <v>590</v>
      </c>
      <c r="D178" s="94" t="s">
        <v>677</v>
      </c>
      <c r="E178" s="94" t="s">
        <v>677</v>
      </c>
      <c r="F178" s="94">
        <v>5303010060</v>
      </c>
      <c r="G178" s="94" t="s">
        <v>686</v>
      </c>
      <c r="H178" s="94" t="s">
        <v>420</v>
      </c>
    </row>
    <row r="179" spans="1:8" s="94" customFormat="1">
      <c r="A179" s="94" t="s">
        <v>162</v>
      </c>
      <c r="B179" s="94" t="s">
        <v>569</v>
      </c>
      <c r="C179" s="94" t="s">
        <v>590</v>
      </c>
      <c r="D179" s="94" t="s">
        <v>677</v>
      </c>
      <c r="E179" s="94" t="s">
        <v>677</v>
      </c>
      <c r="F179" s="94">
        <v>5303010070</v>
      </c>
      <c r="G179" s="94" t="s">
        <v>687</v>
      </c>
      <c r="H179" s="94" t="s">
        <v>419</v>
      </c>
    </row>
    <row r="180" spans="1:8" s="94" customFormat="1">
      <c r="A180" s="94" t="s">
        <v>162</v>
      </c>
      <c r="B180" s="94" t="s">
        <v>569</v>
      </c>
      <c r="C180" s="94" t="s">
        <v>590</v>
      </c>
      <c r="D180" s="94" t="s">
        <v>677</v>
      </c>
      <c r="E180" s="94" t="s">
        <v>677</v>
      </c>
      <c r="F180" s="94">
        <v>5303010080</v>
      </c>
      <c r="G180" s="94" t="s">
        <v>688</v>
      </c>
      <c r="H180" s="94" t="s">
        <v>115</v>
      </c>
    </row>
    <row r="181" spans="1:8" s="94" customFormat="1">
      <c r="A181" s="94" t="s">
        <v>162</v>
      </c>
      <c r="B181" s="94" t="s">
        <v>569</v>
      </c>
      <c r="C181" s="94" t="s">
        <v>590</v>
      </c>
      <c r="D181" s="94" t="s">
        <v>677</v>
      </c>
      <c r="E181" s="94" t="s">
        <v>677</v>
      </c>
      <c r="F181" s="94">
        <v>5303010090</v>
      </c>
      <c r="G181" s="94" t="s">
        <v>689</v>
      </c>
      <c r="H181" s="94" t="s">
        <v>418</v>
      </c>
    </row>
    <row r="182" spans="1:8" s="94" customFormat="1">
      <c r="A182" s="94" t="s">
        <v>162</v>
      </c>
      <c r="B182" s="94" t="s">
        <v>569</v>
      </c>
      <c r="C182" s="94" t="s">
        <v>590</v>
      </c>
      <c r="D182" s="94" t="s">
        <v>677</v>
      </c>
      <c r="E182" s="94" t="s">
        <v>677</v>
      </c>
      <c r="F182" s="94">
        <v>5303010100</v>
      </c>
      <c r="G182" s="94" t="s">
        <v>690</v>
      </c>
      <c r="H182" s="94" t="s">
        <v>417</v>
      </c>
    </row>
    <row r="183" spans="1:8" s="94" customFormat="1">
      <c r="A183" s="94" t="s">
        <v>162</v>
      </c>
      <c r="B183" s="94" t="s">
        <v>569</v>
      </c>
      <c r="C183" s="94" t="s">
        <v>590</v>
      </c>
      <c r="D183" s="94" t="s">
        <v>677</v>
      </c>
      <c r="E183" s="94" t="s">
        <v>677</v>
      </c>
      <c r="F183" s="94">
        <v>5303010110</v>
      </c>
      <c r="G183" s="94" t="s">
        <v>691</v>
      </c>
      <c r="H183" s="94" t="s">
        <v>416</v>
      </c>
    </row>
    <row r="184" spans="1:8" s="94" customFormat="1">
      <c r="A184" s="94" t="s">
        <v>162</v>
      </c>
      <c r="B184" s="94" t="s">
        <v>569</v>
      </c>
      <c r="C184" s="94" t="s">
        <v>590</v>
      </c>
      <c r="D184" s="94" t="s">
        <v>677</v>
      </c>
      <c r="E184" s="94" t="s">
        <v>677</v>
      </c>
      <c r="F184" s="94">
        <v>5303010120</v>
      </c>
      <c r="G184" s="94" t="s">
        <v>692</v>
      </c>
      <c r="H184" s="94" t="s">
        <v>415</v>
      </c>
    </row>
    <row r="185" spans="1:8" s="94" customFormat="1">
      <c r="A185" s="94" t="s">
        <v>162</v>
      </c>
      <c r="B185" s="94" t="s">
        <v>569</v>
      </c>
      <c r="C185" s="94" t="s">
        <v>590</v>
      </c>
      <c r="D185" s="94" t="s">
        <v>677</v>
      </c>
      <c r="E185" s="94" t="s">
        <v>677</v>
      </c>
      <c r="F185" s="94">
        <v>5303010130</v>
      </c>
      <c r="G185" s="94" t="s">
        <v>693</v>
      </c>
      <c r="H185" s="94" t="s">
        <v>414</v>
      </c>
    </row>
    <row r="186" spans="1:8" s="94" customFormat="1">
      <c r="A186" s="94" t="s">
        <v>162</v>
      </c>
      <c r="B186" s="94" t="s">
        <v>569</v>
      </c>
      <c r="C186" s="94" t="s">
        <v>590</v>
      </c>
      <c r="D186" s="94" t="s">
        <v>677</v>
      </c>
      <c r="E186" s="94" t="s">
        <v>677</v>
      </c>
      <c r="F186" s="94">
        <v>5303010140</v>
      </c>
      <c r="G186" s="94" t="s">
        <v>694</v>
      </c>
      <c r="H186" s="94" t="s">
        <v>413</v>
      </c>
    </row>
    <row r="187" spans="1:8" s="94" customFormat="1">
      <c r="A187" s="94" t="s">
        <v>162</v>
      </c>
      <c r="B187" s="94" t="s">
        <v>569</v>
      </c>
      <c r="C187" s="94" t="s">
        <v>590</v>
      </c>
      <c r="D187" s="94" t="s">
        <v>677</v>
      </c>
      <c r="E187" s="94" t="s">
        <v>677</v>
      </c>
      <c r="F187" s="94">
        <v>5303010150</v>
      </c>
      <c r="G187" s="94" t="s">
        <v>695</v>
      </c>
      <c r="H187" s="94" t="s">
        <v>412</v>
      </c>
    </row>
    <row r="188" spans="1:8" s="94" customFormat="1">
      <c r="A188" s="94" t="s">
        <v>162</v>
      </c>
      <c r="B188" s="94" t="s">
        <v>569</v>
      </c>
      <c r="C188" s="94" t="s">
        <v>590</v>
      </c>
      <c r="D188" s="94" t="s">
        <v>677</v>
      </c>
      <c r="E188" s="94" t="s">
        <v>677</v>
      </c>
      <c r="F188" s="94">
        <v>5303010160</v>
      </c>
      <c r="G188" s="94" t="s">
        <v>696</v>
      </c>
      <c r="H188" s="94" t="s">
        <v>411</v>
      </c>
    </row>
    <row r="189" spans="1:8" s="94" customFormat="1">
      <c r="A189" s="94" t="s">
        <v>162</v>
      </c>
      <c r="B189" s="94" t="s">
        <v>569</v>
      </c>
      <c r="C189" s="94" t="s">
        <v>590</v>
      </c>
      <c r="D189" s="94" t="s">
        <v>677</v>
      </c>
      <c r="E189" s="94" t="s">
        <v>677</v>
      </c>
      <c r="F189" s="94">
        <v>5303010170</v>
      </c>
      <c r="G189" s="94" t="s">
        <v>697</v>
      </c>
      <c r="H189" s="94" t="s">
        <v>410</v>
      </c>
    </row>
    <row r="190" spans="1:8" s="94" customFormat="1">
      <c r="A190" s="94" t="s">
        <v>162</v>
      </c>
      <c r="B190" s="94" t="s">
        <v>569</v>
      </c>
      <c r="C190" s="94" t="s">
        <v>590</v>
      </c>
      <c r="D190" s="94" t="s">
        <v>677</v>
      </c>
      <c r="E190" s="94" t="s">
        <v>677</v>
      </c>
      <c r="F190" s="94">
        <v>5303010180</v>
      </c>
      <c r="G190" s="94" t="s">
        <v>698</v>
      </c>
      <c r="H190" s="94" t="s">
        <v>409</v>
      </c>
    </row>
    <row r="191" spans="1:8" s="94" customFormat="1">
      <c r="A191" s="94" t="s">
        <v>162</v>
      </c>
      <c r="B191" s="94" t="s">
        <v>569</v>
      </c>
      <c r="C191" s="94" t="s">
        <v>590</v>
      </c>
      <c r="D191" s="94" t="s">
        <v>677</v>
      </c>
      <c r="E191" s="94" t="s">
        <v>677</v>
      </c>
      <c r="F191" s="94">
        <v>5303010190</v>
      </c>
      <c r="G191" s="94" t="s">
        <v>699</v>
      </c>
      <c r="H191" s="94" t="s">
        <v>408</v>
      </c>
    </row>
    <row r="192" spans="1:8" s="94" customFormat="1">
      <c r="A192" s="94" t="s">
        <v>162</v>
      </c>
      <c r="B192" s="94" t="s">
        <v>569</v>
      </c>
      <c r="C192" s="94" t="s">
        <v>590</v>
      </c>
      <c r="D192" s="94" t="s">
        <v>677</v>
      </c>
      <c r="E192" s="94" t="s">
        <v>677</v>
      </c>
      <c r="F192" s="94">
        <v>5303010200</v>
      </c>
      <c r="G192" s="94" t="s">
        <v>700</v>
      </c>
      <c r="H192" s="94" t="s">
        <v>407</v>
      </c>
    </row>
    <row r="193" spans="1:8" s="94" customFormat="1">
      <c r="A193" s="94" t="s">
        <v>162</v>
      </c>
      <c r="B193" s="94" t="s">
        <v>569</v>
      </c>
      <c r="C193" s="94" t="s">
        <v>590</v>
      </c>
      <c r="D193" s="94" t="s">
        <v>677</v>
      </c>
      <c r="E193" s="94" t="s">
        <v>677</v>
      </c>
      <c r="F193" s="94">
        <v>5303010210</v>
      </c>
      <c r="G193" s="94" t="s">
        <v>701</v>
      </c>
      <c r="H193" s="94" t="s">
        <v>406</v>
      </c>
    </row>
    <row r="194" spans="1:8" s="94" customFormat="1">
      <c r="A194" s="94" t="s">
        <v>162</v>
      </c>
      <c r="B194" s="94" t="s">
        <v>569</v>
      </c>
      <c r="C194" s="94" t="s">
        <v>590</v>
      </c>
      <c r="D194" s="94" t="s">
        <v>677</v>
      </c>
      <c r="E194" s="94" t="s">
        <v>677</v>
      </c>
      <c r="F194" s="94">
        <v>5303010220</v>
      </c>
      <c r="G194" s="94" t="s">
        <v>702</v>
      </c>
      <c r="H194" s="94" t="s">
        <v>405</v>
      </c>
    </row>
    <row r="195" spans="1:8" s="94" customFormat="1">
      <c r="A195" s="94" t="s">
        <v>162</v>
      </c>
      <c r="B195" s="94" t="s">
        <v>569</v>
      </c>
      <c r="C195" s="94" t="s">
        <v>590</v>
      </c>
      <c r="D195" s="94" t="s">
        <v>677</v>
      </c>
      <c r="E195" s="94" t="s">
        <v>677</v>
      </c>
      <c r="F195" s="94">
        <v>5303010230</v>
      </c>
      <c r="G195" s="94" t="s">
        <v>703</v>
      </c>
      <c r="H195" s="94" t="s">
        <v>404</v>
      </c>
    </row>
    <row r="196" spans="1:8" s="94" customFormat="1">
      <c r="A196" s="94" t="s">
        <v>162</v>
      </c>
      <c r="B196" s="94" t="s">
        <v>569</v>
      </c>
      <c r="C196" s="94" t="s">
        <v>590</v>
      </c>
      <c r="D196" s="94" t="s">
        <v>677</v>
      </c>
      <c r="E196" s="94" t="s">
        <v>677</v>
      </c>
      <c r="F196" s="94">
        <v>5303010240</v>
      </c>
      <c r="G196" s="94" t="s">
        <v>704</v>
      </c>
      <c r="H196" s="94" t="s">
        <v>403</v>
      </c>
    </row>
    <row r="197" spans="1:8" s="94" customFormat="1">
      <c r="A197" s="94" t="s">
        <v>162</v>
      </c>
      <c r="B197" s="94" t="s">
        <v>569</v>
      </c>
      <c r="C197" s="94" t="s">
        <v>590</v>
      </c>
      <c r="D197" s="94" t="s">
        <v>677</v>
      </c>
      <c r="E197" s="94" t="s">
        <v>677</v>
      </c>
      <c r="F197" s="94">
        <v>5303010250</v>
      </c>
      <c r="G197" s="94" t="s">
        <v>705</v>
      </c>
      <c r="H197" s="94" t="s">
        <v>402</v>
      </c>
    </row>
    <row r="198" spans="1:8" s="94" customFormat="1">
      <c r="A198" s="94" t="s">
        <v>162</v>
      </c>
      <c r="B198" s="94" t="s">
        <v>569</v>
      </c>
      <c r="C198" s="94" t="s">
        <v>590</v>
      </c>
      <c r="D198" s="94" t="s">
        <v>677</v>
      </c>
      <c r="E198" s="94" t="s">
        <v>677</v>
      </c>
      <c r="F198" s="94">
        <v>5303010260</v>
      </c>
      <c r="G198" s="94" t="s">
        <v>706</v>
      </c>
      <c r="H198" s="94" t="s">
        <v>401</v>
      </c>
    </row>
    <row r="199" spans="1:8" s="94" customFormat="1">
      <c r="A199" s="94" t="s">
        <v>162</v>
      </c>
      <c r="B199" s="94" t="s">
        <v>569</v>
      </c>
      <c r="C199" s="94" t="s">
        <v>30</v>
      </c>
      <c r="D199" s="94" t="s">
        <v>707</v>
      </c>
      <c r="E199" s="94" t="s">
        <v>707</v>
      </c>
      <c r="F199" s="94">
        <v>1503010010</v>
      </c>
      <c r="G199" s="94" t="s">
        <v>79</v>
      </c>
      <c r="H199" s="94" t="s">
        <v>122</v>
      </c>
    </row>
    <row r="200" spans="1:8" s="94" customFormat="1">
      <c r="A200" s="94" t="s">
        <v>162</v>
      </c>
      <c r="B200" s="94" t="s">
        <v>569</v>
      </c>
      <c r="C200" s="94" t="s">
        <v>30</v>
      </c>
      <c r="D200" s="94" t="s">
        <v>707</v>
      </c>
      <c r="E200" s="94" t="s">
        <v>707</v>
      </c>
      <c r="F200" s="94">
        <v>1503020010</v>
      </c>
      <c r="G200" s="94" t="s">
        <v>75</v>
      </c>
      <c r="H200" s="94" t="s">
        <v>400</v>
      </c>
    </row>
    <row r="201" spans="1:8" s="94" customFormat="1">
      <c r="A201" s="94" t="s">
        <v>162</v>
      </c>
      <c r="B201" s="94" t="s">
        <v>569</v>
      </c>
      <c r="C201" s="94" t="s">
        <v>30</v>
      </c>
      <c r="D201" s="94" t="s">
        <v>707</v>
      </c>
      <c r="E201" s="94" t="s">
        <v>707</v>
      </c>
      <c r="F201" s="94">
        <v>1503030010</v>
      </c>
      <c r="G201" s="94" t="s">
        <v>708</v>
      </c>
      <c r="H201" s="94" t="s">
        <v>399</v>
      </c>
    </row>
    <row r="202" spans="1:8" s="94" customFormat="1">
      <c r="A202" s="94" t="s">
        <v>162</v>
      </c>
      <c r="B202" s="94" t="s">
        <v>569</v>
      </c>
      <c r="C202" s="94" t="s">
        <v>30</v>
      </c>
      <c r="D202" s="94" t="s">
        <v>707</v>
      </c>
      <c r="E202" s="94" t="s">
        <v>707</v>
      </c>
      <c r="F202" s="94">
        <v>1503040010</v>
      </c>
      <c r="G202" s="94" t="s">
        <v>72</v>
      </c>
      <c r="H202" s="94" t="s">
        <v>398</v>
      </c>
    </row>
    <row r="203" spans="1:8" s="94" customFormat="1">
      <c r="A203" s="94" t="s">
        <v>162</v>
      </c>
      <c r="B203" s="94" t="s">
        <v>569</v>
      </c>
      <c r="C203" s="94" t="s">
        <v>30</v>
      </c>
      <c r="D203" s="94" t="s">
        <v>707</v>
      </c>
      <c r="E203" s="94" t="s">
        <v>707</v>
      </c>
      <c r="F203" s="94">
        <v>1503050010</v>
      </c>
      <c r="G203" s="94" t="s">
        <v>68</v>
      </c>
      <c r="H203" s="94" t="s">
        <v>397</v>
      </c>
    </row>
    <row r="204" spans="1:8" s="94" customFormat="1">
      <c r="A204" s="94" t="s">
        <v>162</v>
      </c>
      <c r="B204" s="94" t="s">
        <v>569</v>
      </c>
      <c r="C204" s="94" t="s">
        <v>30</v>
      </c>
      <c r="D204" s="94" t="s">
        <v>707</v>
      </c>
      <c r="E204" s="94" t="s">
        <v>707</v>
      </c>
      <c r="F204" s="94">
        <v>1503060010</v>
      </c>
      <c r="G204" s="94" t="s">
        <v>76</v>
      </c>
      <c r="H204" s="94" t="s">
        <v>396</v>
      </c>
    </row>
    <row r="205" spans="1:8" s="94" customFormat="1">
      <c r="A205" s="94" t="s">
        <v>162</v>
      </c>
      <c r="B205" s="94" t="s">
        <v>569</v>
      </c>
      <c r="C205" s="94" t="s">
        <v>30</v>
      </c>
      <c r="D205" s="94" t="s">
        <v>707</v>
      </c>
      <c r="E205" s="94" t="s">
        <v>707</v>
      </c>
      <c r="F205" s="94">
        <v>1503070010</v>
      </c>
      <c r="G205" s="94" t="s">
        <v>67</v>
      </c>
      <c r="H205" s="94" t="s">
        <v>395</v>
      </c>
    </row>
    <row r="206" spans="1:8" s="94" customFormat="1">
      <c r="A206" s="94" t="s">
        <v>162</v>
      </c>
      <c r="B206" s="94" t="s">
        <v>569</v>
      </c>
      <c r="C206" s="94" t="s">
        <v>30</v>
      </c>
      <c r="D206" s="94" t="s">
        <v>707</v>
      </c>
      <c r="E206" s="94" t="s">
        <v>707</v>
      </c>
      <c r="F206" s="94">
        <v>1503080010</v>
      </c>
      <c r="G206" s="94" t="s">
        <v>80</v>
      </c>
      <c r="H206" s="94" t="s">
        <v>394</v>
      </c>
    </row>
    <row r="207" spans="1:8" s="94" customFormat="1">
      <c r="A207" s="94" t="s">
        <v>162</v>
      </c>
      <c r="B207" s="94" t="s">
        <v>569</v>
      </c>
      <c r="C207" s="94" t="s">
        <v>30</v>
      </c>
      <c r="D207" s="94" t="s">
        <v>707</v>
      </c>
      <c r="E207" s="94" t="s">
        <v>707</v>
      </c>
      <c r="F207" s="94">
        <v>1503090010</v>
      </c>
      <c r="G207" s="94" t="s">
        <v>77</v>
      </c>
      <c r="H207" s="94" t="s">
        <v>393</v>
      </c>
    </row>
    <row r="208" spans="1:8" s="94" customFormat="1">
      <c r="A208" s="94" t="s">
        <v>162</v>
      </c>
      <c r="B208" s="94" t="s">
        <v>569</v>
      </c>
      <c r="C208" s="94" t="s">
        <v>30</v>
      </c>
      <c r="D208" s="94" t="s">
        <v>707</v>
      </c>
      <c r="E208" s="94" t="s">
        <v>707</v>
      </c>
      <c r="F208" s="94">
        <v>1503100010</v>
      </c>
      <c r="G208" s="94" t="s">
        <v>71</v>
      </c>
      <c r="H208" s="94" t="s">
        <v>392</v>
      </c>
    </row>
    <row r="209" spans="1:8" s="94" customFormat="1">
      <c r="A209" s="94" t="s">
        <v>162</v>
      </c>
      <c r="B209" s="94" t="s">
        <v>569</v>
      </c>
      <c r="C209" s="94" t="s">
        <v>30</v>
      </c>
      <c r="D209" s="94" t="s">
        <v>707</v>
      </c>
      <c r="E209" s="94" t="s">
        <v>707</v>
      </c>
      <c r="F209" s="94">
        <v>1503110010</v>
      </c>
      <c r="G209" s="94" t="s">
        <v>69</v>
      </c>
      <c r="H209" s="94" t="s">
        <v>391</v>
      </c>
    </row>
    <row r="210" spans="1:8" s="94" customFormat="1">
      <c r="A210" s="94" t="s">
        <v>162</v>
      </c>
      <c r="B210" s="94" t="s">
        <v>569</v>
      </c>
      <c r="C210" s="94" t="s">
        <v>30</v>
      </c>
      <c r="D210" s="94" t="s">
        <v>707</v>
      </c>
      <c r="E210" s="94" t="s">
        <v>707</v>
      </c>
      <c r="F210" s="94">
        <v>1503120010</v>
      </c>
      <c r="G210" s="94" t="s">
        <v>73</v>
      </c>
      <c r="H210" s="94" t="s">
        <v>390</v>
      </c>
    </row>
    <row r="211" spans="1:8" s="94" customFormat="1">
      <c r="A211" s="94" t="s">
        <v>162</v>
      </c>
      <c r="B211" s="94" t="s">
        <v>569</v>
      </c>
      <c r="C211" s="94" t="s">
        <v>30</v>
      </c>
      <c r="D211" s="94" t="s">
        <v>707</v>
      </c>
      <c r="E211" s="94" t="s">
        <v>707</v>
      </c>
      <c r="F211" s="94">
        <v>1503130010</v>
      </c>
      <c r="G211" s="94" t="s">
        <v>70</v>
      </c>
      <c r="H211" s="94" t="s">
        <v>389</v>
      </c>
    </row>
    <row r="212" spans="1:8" s="94" customFormat="1">
      <c r="A212" s="94" t="s">
        <v>162</v>
      </c>
      <c r="B212" s="94" t="s">
        <v>569</v>
      </c>
      <c r="C212" s="94" t="s">
        <v>30</v>
      </c>
      <c r="D212" s="94" t="s">
        <v>707</v>
      </c>
      <c r="E212" s="94" t="s">
        <v>707</v>
      </c>
      <c r="F212" s="94">
        <v>1503140010</v>
      </c>
      <c r="G212" s="94" t="s">
        <v>74</v>
      </c>
      <c r="H212" s="94" t="s">
        <v>388</v>
      </c>
    </row>
    <row r="213" spans="1:8" s="94" customFormat="1">
      <c r="A213" s="94" t="s">
        <v>162</v>
      </c>
      <c r="B213" s="94" t="s">
        <v>569</v>
      </c>
      <c r="C213" s="94" t="s">
        <v>30</v>
      </c>
      <c r="D213" s="94" t="s">
        <v>707</v>
      </c>
      <c r="E213" s="94" t="s">
        <v>707</v>
      </c>
      <c r="F213" s="94">
        <v>1503150010</v>
      </c>
      <c r="G213" s="94" t="s">
        <v>78</v>
      </c>
      <c r="H213" s="94" t="s">
        <v>387</v>
      </c>
    </row>
    <row r="214" spans="1:8" s="94" customFormat="1">
      <c r="A214" s="94" t="s">
        <v>162</v>
      </c>
      <c r="B214" s="94" t="s">
        <v>569</v>
      </c>
      <c r="C214" s="94" t="s">
        <v>30</v>
      </c>
      <c r="D214" s="94" t="s">
        <v>707</v>
      </c>
      <c r="E214" s="94" t="s">
        <v>707</v>
      </c>
      <c r="F214" s="94">
        <v>1503160010</v>
      </c>
      <c r="G214" s="94" t="s">
        <v>81</v>
      </c>
      <c r="H214" s="94" t="s">
        <v>386</v>
      </c>
    </row>
    <row r="215" spans="1:8" s="94" customFormat="1">
      <c r="A215" s="94" t="s">
        <v>162</v>
      </c>
      <c r="B215" s="94" t="s">
        <v>569</v>
      </c>
      <c r="C215" s="94" t="s">
        <v>30</v>
      </c>
      <c r="D215" s="94" t="s">
        <v>707</v>
      </c>
      <c r="E215" s="94" t="s">
        <v>707</v>
      </c>
      <c r="F215" s="94">
        <v>1503980010</v>
      </c>
      <c r="G215" s="94" t="s">
        <v>82</v>
      </c>
      <c r="H215" s="94" t="s">
        <v>385</v>
      </c>
    </row>
    <row r="216" spans="1:8" s="94" customFormat="1">
      <c r="A216" s="94" t="s">
        <v>162</v>
      </c>
      <c r="B216" s="94" t="s">
        <v>569</v>
      </c>
      <c r="C216" s="94" t="s">
        <v>30</v>
      </c>
      <c r="D216" s="94" t="s">
        <v>707</v>
      </c>
      <c r="E216" s="94" t="s">
        <v>707</v>
      </c>
      <c r="F216" s="94">
        <v>1505020010</v>
      </c>
      <c r="G216" s="94" t="s">
        <v>709</v>
      </c>
      <c r="H216" s="94" t="s">
        <v>384</v>
      </c>
    </row>
    <row r="217" spans="1:8" s="94" customFormat="1">
      <c r="A217" s="94" t="s">
        <v>162</v>
      </c>
      <c r="B217" s="94" t="s">
        <v>569</v>
      </c>
      <c r="C217" s="94" t="s">
        <v>30</v>
      </c>
      <c r="D217" s="94" t="s">
        <v>710</v>
      </c>
      <c r="E217" s="94" t="s">
        <v>710</v>
      </c>
      <c r="F217" s="94">
        <v>1501010010</v>
      </c>
      <c r="G217" s="94" t="s">
        <v>711</v>
      </c>
      <c r="H217" s="94" t="s">
        <v>383</v>
      </c>
    </row>
    <row r="218" spans="1:8" s="94" customFormat="1">
      <c r="A218" s="94" t="s">
        <v>162</v>
      </c>
      <c r="B218" s="94" t="s">
        <v>569</v>
      </c>
      <c r="C218" s="94" t="s">
        <v>30</v>
      </c>
      <c r="D218" s="94" t="s">
        <v>710</v>
      </c>
      <c r="E218" s="94" t="s">
        <v>710</v>
      </c>
      <c r="F218" s="94">
        <v>1502010010</v>
      </c>
      <c r="G218" s="94" t="s">
        <v>712</v>
      </c>
      <c r="H218" s="94" t="s">
        <v>382</v>
      </c>
    </row>
    <row r="219" spans="1:8" s="94" customFormat="1">
      <c r="A219" s="94" t="s">
        <v>162</v>
      </c>
      <c r="B219" s="94" t="s">
        <v>569</v>
      </c>
      <c r="C219" s="94" t="s">
        <v>30</v>
      </c>
      <c r="D219" s="94" t="s">
        <v>710</v>
      </c>
      <c r="E219" s="94" t="s">
        <v>710</v>
      </c>
      <c r="F219" s="94">
        <v>1502010020</v>
      </c>
      <c r="G219" s="94" t="s">
        <v>713</v>
      </c>
      <c r="H219" s="94" t="s">
        <v>381</v>
      </c>
    </row>
    <row r="220" spans="1:8" s="94" customFormat="1">
      <c r="A220" s="94" t="s">
        <v>162</v>
      </c>
      <c r="B220" s="94" t="s">
        <v>569</v>
      </c>
      <c r="C220" s="94" t="s">
        <v>30</v>
      </c>
      <c r="D220" s="94" t="s">
        <v>710</v>
      </c>
      <c r="E220" s="94" t="s">
        <v>710</v>
      </c>
      <c r="F220" s="94">
        <v>1502010030</v>
      </c>
      <c r="G220" s="94" t="s">
        <v>714</v>
      </c>
      <c r="H220" s="94" t="s">
        <v>380</v>
      </c>
    </row>
    <row r="221" spans="1:8" s="94" customFormat="1">
      <c r="A221" s="94" t="s">
        <v>162</v>
      </c>
      <c r="B221" s="94" t="s">
        <v>569</v>
      </c>
      <c r="C221" s="94" t="s">
        <v>30</v>
      </c>
      <c r="D221" s="94" t="s">
        <v>710</v>
      </c>
      <c r="E221" s="94" t="s">
        <v>710</v>
      </c>
      <c r="F221" s="94">
        <v>1502010040</v>
      </c>
      <c r="G221" s="94" t="s">
        <v>112</v>
      </c>
      <c r="H221" s="94" t="s">
        <v>379</v>
      </c>
    </row>
    <row r="222" spans="1:8" s="94" customFormat="1">
      <c r="A222" s="94" t="s">
        <v>162</v>
      </c>
      <c r="B222" s="94" t="s">
        <v>569</v>
      </c>
      <c r="C222" s="94" t="s">
        <v>30</v>
      </c>
      <c r="D222" s="94" t="s">
        <v>710</v>
      </c>
      <c r="E222" s="94" t="s">
        <v>710</v>
      </c>
      <c r="F222" s="94">
        <v>1502020010</v>
      </c>
      <c r="G222" s="94" t="s">
        <v>715</v>
      </c>
      <c r="H222" s="94" t="s">
        <v>378</v>
      </c>
    </row>
    <row r="223" spans="1:8" s="94" customFormat="1">
      <c r="A223" s="94" t="s">
        <v>162</v>
      </c>
      <c r="B223" s="94" t="s">
        <v>569</v>
      </c>
      <c r="C223" s="94" t="s">
        <v>30</v>
      </c>
      <c r="D223" s="94" t="s">
        <v>710</v>
      </c>
      <c r="E223" s="94" t="s">
        <v>710</v>
      </c>
      <c r="F223" s="94">
        <v>1504010010</v>
      </c>
      <c r="G223" s="94" t="s">
        <v>716</v>
      </c>
      <c r="H223" s="94" t="s">
        <v>377</v>
      </c>
    </row>
    <row r="224" spans="1:8" s="94" customFormat="1">
      <c r="A224" s="94" t="s">
        <v>162</v>
      </c>
      <c r="B224" s="94" t="s">
        <v>569</v>
      </c>
      <c r="C224" s="94" t="s">
        <v>30</v>
      </c>
      <c r="D224" s="94" t="s">
        <v>710</v>
      </c>
      <c r="E224" s="94" t="s">
        <v>710</v>
      </c>
      <c r="F224" s="94">
        <v>1504020010</v>
      </c>
      <c r="G224" s="94" t="s">
        <v>717</v>
      </c>
      <c r="H224" s="94" t="s">
        <v>376</v>
      </c>
    </row>
    <row r="225" spans="1:8" s="94" customFormat="1">
      <c r="A225" s="94" t="s">
        <v>162</v>
      </c>
      <c r="B225" s="94" t="s">
        <v>569</v>
      </c>
      <c r="C225" s="94" t="s">
        <v>30</v>
      </c>
      <c r="D225" s="94" t="s">
        <v>710</v>
      </c>
      <c r="E225" s="94" t="s">
        <v>710</v>
      </c>
      <c r="F225" s="94">
        <v>1504990010</v>
      </c>
      <c r="G225" s="94" t="s">
        <v>718</v>
      </c>
      <c r="H225" s="94" t="s">
        <v>375</v>
      </c>
    </row>
    <row r="226" spans="1:8" s="94" customFormat="1">
      <c r="A226" s="94" t="s">
        <v>162</v>
      </c>
      <c r="B226" s="94" t="s">
        <v>569</v>
      </c>
      <c r="C226" s="94" t="s">
        <v>30</v>
      </c>
      <c r="D226" s="94" t="s">
        <v>710</v>
      </c>
      <c r="E226" s="94" t="s">
        <v>710</v>
      </c>
      <c r="F226" s="94">
        <v>1504990020</v>
      </c>
      <c r="G226" s="94" t="s">
        <v>719</v>
      </c>
      <c r="H226" s="94" t="s">
        <v>374</v>
      </c>
    </row>
    <row r="227" spans="1:8" s="94" customFormat="1">
      <c r="A227" s="94" t="s">
        <v>162</v>
      </c>
      <c r="B227" s="94" t="s">
        <v>569</v>
      </c>
      <c r="C227" s="94" t="s">
        <v>30</v>
      </c>
      <c r="D227" s="94" t="s">
        <v>710</v>
      </c>
      <c r="E227" s="94" t="s">
        <v>710</v>
      </c>
      <c r="F227" s="94">
        <v>1504990030</v>
      </c>
      <c r="G227" s="94" t="s">
        <v>720</v>
      </c>
      <c r="H227" s="94" t="s">
        <v>373</v>
      </c>
    </row>
    <row r="228" spans="1:8" s="94" customFormat="1">
      <c r="A228" s="94" t="s">
        <v>162</v>
      </c>
      <c r="B228" s="94" t="s">
        <v>569</v>
      </c>
      <c r="C228" s="94" t="s">
        <v>30</v>
      </c>
      <c r="D228" s="94" t="s">
        <v>710</v>
      </c>
      <c r="E228" s="94" t="s">
        <v>710</v>
      </c>
      <c r="F228" s="94">
        <v>1504990040</v>
      </c>
      <c r="G228" s="94" t="s">
        <v>721</v>
      </c>
      <c r="H228" s="94" t="s">
        <v>372</v>
      </c>
    </row>
    <row r="229" spans="1:8" s="94" customFormat="1">
      <c r="A229" s="94" t="s">
        <v>162</v>
      </c>
      <c r="B229" s="94" t="s">
        <v>569</v>
      </c>
      <c r="C229" s="94" t="s">
        <v>30</v>
      </c>
      <c r="D229" s="94" t="s">
        <v>710</v>
      </c>
      <c r="E229" s="94" t="s">
        <v>710</v>
      </c>
      <c r="F229" s="94">
        <v>1504990050</v>
      </c>
      <c r="G229" s="94" t="s">
        <v>722</v>
      </c>
      <c r="H229" s="94" t="s">
        <v>371</v>
      </c>
    </row>
    <row r="230" spans="1:8" s="94" customFormat="1">
      <c r="A230" s="94" t="s">
        <v>162</v>
      </c>
      <c r="B230" s="94" t="s">
        <v>569</v>
      </c>
      <c r="C230" s="94" t="s">
        <v>30</v>
      </c>
      <c r="D230" s="94" t="s">
        <v>710</v>
      </c>
      <c r="E230" s="94" t="s">
        <v>710</v>
      </c>
      <c r="F230" s="94">
        <v>1504999990</v>
      </c>
      <c r="G230" s="94" t="s">
        <v>723</v>
      </c>
      <c r="H230" s="94" t="s">
        <v>370</v>
      </c>
    </row>
    <row r="231" spans="1:8" s="94" customFormat="1">
      <c r="A231" s="94" t="s">
        <v>162</v>
      </c>
      <c r="B231" s="94" t="s">
        <v>569</v>
      </c>
      <c r="C231" s="94" t="s">
        <v>31</v>
      </c>
      <c r="D231" s="94" t="s">
        <v>724</v>
      </c>
      <c r="E231" s="94" t="s">
        <v>724</v>
      </c>
      <c r="F231" s="94">
        <v>5202010060</v>
      </c>
      <c r="G231" s="94" t="s">
        <v>725</v>
      </c>
      <c r="H231" s="94" t="s">
        <v>526</v>
      </c>
    </row>
    <row r="232" spans="1:8" s="94" customFormat="1">
      <c r="A232" s="94" t="s">
        <v>162</v>
      </c>
      <c r="B232" s="94" t="s">
        <v>569</v>
      </c>
      <c r="C232" s="94" t="s">
        <v>31</v>
      </c>
      <c r="D232" s="94" t="s">
        <v>724</v>
      </c>
      <c r="E232" s="94" t="s">
        <v>724</v>
      </c>
      <c r="F232" s="94">
        <v>5203010090</v>
      </c>
      <c r="G232" s="94" t="s">
        <v>726</v>
      </c>
      <c r="H232" s="94" t="s">
        <v>369</v>
      </c>
    </row>
    <row r="233" spans="1:8" s="94" customFormat="1">
      <c r="A233" s="94" t="s">
        <v>162</v>
      </c>
      <c r="B233" s="94" t="s">
        <v>569</v>
      </c>
      <c r="C233" s="94" t="s">
        <v>31</v>
      </c>
      <c r="D233" s="94" t="s">
        <v>724</v>
      </c>
      <c r="E233" s="94" t="s">
        <v>724</v>
      </c>
      <c r="F233" s="94">
        <v>5204010120</v>
      </c>
      <c r="G233" s="94" t="s">
        <v>727</v>
      </c>
      <c r="H233" s="94" t="s">
        <v>368</v>
      </c>
    </row>
    <row r="234" spans="1:8" s="94" customFormat="1">
      <c r="A234" s="94" t="s">
        <v>162</v>
      </c>
      <c r="B234" s="94" t="s">
        <v>569</v>
      </c>
      <c r="C234" s="94" t="s">
        <v>31</v>
      </c>
      <c r="D234" s="94" t="s">
        <v>724</v>
      </c>
      <c r="E234" s="94" t="s">
        <v>724</v>
      </c>
      <c r="F234" s="94">
        <v>5204020050</v>
      </c>
      <c r="G234" s="94" t="s">
        <v>728</v>
      </c>
      <c r="H234" s="94" t="s">
        <v>367</v>
      </c>
    </row>
    <row r="235" spans="1:8" s="94" customFormat="1">
      <c r="A235" s="94" t="s">
        <v>162</v>
      </c>
      <c r="B235" s="94" t="s">
        <v>569</v>
      </c>
      <c r="C235" s="94" t="s">
        <v>31</v>
      </c>
      <c r="D235" s="94" t="s">
        <v>724</v>
      </c>
      <c r="E235" s="94" t="s">
        <v>724</v>
      </c>
      <c r="F235" s="94">
        <v>5204020060</v>
      </c>
      <c r="G235" s="94" t="s">
        <v>729</v>
      </c>
      <c r="H235" s="94" t="s">
        <v>366</v>
      </c>
    </row>
    <row r="236" spans="1:8" s="94" customFormat="1">
      <c r="A236" s="94" t="s">
        <v>162</v>
      </c>
      <c r="B236" s="94" t="s">
        <v>569</v>
      </c>
      <c r="C236" s="94" t="s">
        <v>31</v>
      </c>
      <c r="D236" s="94" t="s">
        <v>724</v>
      </c>
      <c r="E236" s="94" t="s">
        <v>724</v>
      </c>
      <c r="F236" s="94">
        <v>5205010050</v>
      </c>
      <c r="G236" s="94" t="s">
        <v>730</v>
      </c>
      <c r="H236" s="94" t="s">
        <v>365</v>
      </c>
    </row>
    <row r="237" spans="1:8" s="94" customFormat="1">
      <c r="A237" s="94" t="s">
        <v>162</v>
      </c>
      <c r="B237" s="94" t="s">
        <v>569</v>
      </c>
      <c r="C237" s="94" t="s">
        <v>31</v>
      </c>
      <c r="D237" s="94" t="s">
        <v>724</v>
      </c>
      <c r="E237" s="94" t="s">
        <v>724</v>
      </c>
      <c r="F237" s="94">
        <v>5501010010</v>
      </c>
      <c r="G237" s="94" t="s">
        <v>731</v>
      </c>
      <c r="H237" s="94" t="s">
        <v>364</v>
      </c>
    </row>
    <row r="238" spans="1:8" s="94" customFormat="1">
      <c r="A238" s="94" t="s">
        <v>162</v>
      </c>
      <c r="B238" s="94" t="s">
        <v>569</v>
      </c>
      <c r="C238" s="94" t="s">
        <v>31</v>
      </c>
      <c r="D238" s="94" t="s">
        <v>724</v>
      </c>
      <c r="E238" s="94" t="s">
        <v>724</v>
      </c>
      <c r="F238" s="94">
        <v>5502010010</v>
      </c>
      <c r="G238" s="94" t="s">
        <v>732</v>
      </c>
      <c r="H238" s="94" t="s">
        <v>363</v>
      </c>
    </row>
    <row r="239" spans="1:8" s="94" customFormat="1">
      <c r="A239" s="94" t="s">
        <v>162</v>
      </c>
      <c r="B239" s="94" t="s">
        <v>569</v>
      </c>
      <c r="C239" s="94" t="s">
        <v>31</v>
      </c>
      <c r="D239" s="94" t="s">
        <v>724</v>
      </c>
      <c r="E239" s="94" t="s">
        <v>724</v>
      </c>
      <c r="F239" s="94">
        <v>5502010020</v>
      </c>
      <c r="G239" s="94" t="s">
        <v>733</v>
      </c>
      <c r="H239" s="94" t="s">
        <v>362</v>
      </c>
    </row>
    <row r="240" spans="1:8" s="94" customFormat="1">
      <c r="A240" s="94" t="s">
        <v>162</v>
      </c>
      <c r="B240" s="94" t="s">
        <v>569</v>
      </c>
      <c r="C240" s="94" t="s">
        <v>31</v>
      </c>
      <c r="D240" s="94" t="s">
        <v>724</v>
      </c>
      <c r="E240" s="94" t="s">
        <v>724</v>
      </c>
      <c r="F240" s="94">
        <v>5502010060</v>
      </c>
      <c r="G240" s="94" t="s">
        <v>734</v>
      </c>
      <c r="H240" s="94" t="s">
        <v>361</v>
      </c>
    </row>
    <row r="241" spans="1:8" s="94" customFormat="1">
      <c r="A241" s="94" t="s">
        <v>162</v>
      </c>
      <c r="B241" s="94" t="s">
        <v>569</v>
      </c>
      <c r="C241" s="94" t="s">
        <v>31</v>
      </c>
      <c r="D241" s="94" t="s">
        <v>724</v>
      </c>
      <c r="E241" s="94" t="s">
        <v>724</v>
      </c>
      <c r="F241" s="94">
        <v>5502010070</v>
      </c>
      <c r="G241" s="94" t="s">
        <v>735</v>
      </c>
      <c r="H241" s="94" t="s">
        <v>360</v>
      </c>
    </row>
    <row r="242" spans="1:8" s="94" customFormat="1">
      <c r="A242" s="94" t="s">
        <v>162</v>
      </c>
      <c r="B242" s="94" t="s">
        <v>569</v>
      </c>
      <c r="C242" s="94" t="s">
        <v>31</v>
      </c>
      <c r="D242" s="94" t="s">
        <v>724</v>
      </c>
      <c r="E242" s="94" t="s">
        <v>724</v>
      </c>
      <c r="F242" s="94">
        <v>5502020010</v>
      </c>
      <c r="G242" s="94" t="s">
        <v>736</v>
      </c>
      <c r="H242" s="94" t="s">
        <v>359</v>
      </c>
    </row>
    <row r="243" spans="1:8" s="94" customFormat="1">
      <c r="A243" s="94" t="s">
        <v>162</v>
      </c>
      <c r="B243" s="94" t="s">
        <v>569</v>
      </c>
      <c r="C243" s="94" t="s">
        <v>31</v>
      </c>
      <c r="D243" s="94" t="s">
        <v>724</v>
      </c>
      <c r="E243" s="94" t="s">
        <v>724</v>
      </c>
      <c r="F243" s="94">
        <v>5502020020</v>
      </c>
      <c r="G243" s="94" t="s">
        <v>737</v>
      </c>
      <c r="H243" s="94" t="s">
        <v>358</v>
      </c>
    </row>
    <row r="244" spans="1:8" s="94" customFormat="1">
      <c r="A244" s="94" t="s">
        <v>162</v>
      </c>
      <c r="B244" s="94" t="s">
        <v>569</v>
      </c>
      <c r="C244" s="94" t="s">
        <v>31</v>
      </c>
      <c r="D244" s="94" t="s">
        <v>724</v>
      </c>
      <c r="E244" s="94" t="s">
        <v>724</v>
      </c>
      <c r="F244" s="94">
        <v>5502030010</v>
      </c>
      <c r="G244" s="94" t="s">
        <v>738</v>
      </c>
      <c r="H244" s="94" t="s">
        <v>357</v>
      </c>
    </row>
    <row r="245" spans="1:8" s="94" customFormat="1">
      <c r="A245" s="94" t="s">
        <v>162</v>
      </c>
      <c r="B245" s="94" t="s">
        <v>569</v>
      </c>
      <c r="C245" s="94" t="s">
        <v>31</v>
      </c>
      <c r="D245" s="94" t="s">
        <v>724</v>
      </c>
      <c r="E245" s="94" t="s">
        <v>724</v>
      </c>
      <c r="F245" s="94">
        <v>5502030020</v>
      </c>
      <c r="G245" s="94" t="s">
        <v>739</v>
      </c>
      <c r="H245" s="94" t="s">
        <v>356</v>
      </c>
    </row>
    <row r="246" spans="1:8" s="94" customFormat="1">
      <c r="A246" s="94" t="s">
        <v>162</v>
      </c>
      <c r="B246" s="94" t="s">
        <v>569</v>
      </c>
      <c r="C246" s="94" t="s">
        <v>31</v>
      </c>
      <c r="D246" s="94" t="s">
        <v>724</v>
      </c>
      <c r="E246" s="94" t="s">
        <v>724</v>
      </c>
      <c r="F246" s="94">
        <v>5502040010</v>
      </c>
      <c r="G246" s="94" t="s">
        <v>740</v>
      </c>
      <c r="H246" s="94" t="s">
        <v>355</v>
      </c>
    </row>
    <row r="247" spans="1:8" s="94" customFormat="1">
      <c r="A247" s="94" t="s">
        <v>162</v>
      </c>
      <c r="B247" s="94" t="s">
        <v>569</v>
      </c>
      <c r="C247" s="94" t="s">
        <v>31</v>
      </c>
      <c r="D247" s="94" t="s">
        <v>724</v>
      </c>
      <c r="E247" s="94" t="s">
        <v>724</v>
      </c>
      <c r="F247" s="94">
        <v>5502050010</v>
      </c>
      <c r="G247" s="94" t="s">
        <v>741</v>
      </c>
      <c r="H247" s="94" t="s">
        <v>354</v>
      </c>
    </row>
    <row r="248" spans="1:8" s="94" customFormat="1">
      <c r="A248" s="94" t="s">
        <v>162</v>
      </c>
      <c r="B248" s="94" t="s">
        <v>569</v>
      </c>
      <c r="C248" s="94" t="s">
        <v>31</v>
      </c>
      <c r="D248" s="94" t="s">
        <v>724</v>
      </c>
      <c r="E248" s="94" t="s">
        <v>724</v>
      </c>
      <c r="F248" s="94">
        <v>5502059990</v>
      </c>
      <c r="G248" s="94" t="s">
        <v>121</v>
      </c>
      <c r="H248" s="94" t="s">
        <v>114</v>
      </c>
    </row>
    <row r="249" spans="1:8" s="94" customFormat="1">
      <c r="A249" s="94" t="s">
        <v>162</v>
      </c>
      <c r="B249" s="94" t="s">
        <v>569</v>
      </c>
      <c r="C249" s="94" t="s">
        <v>31</v>
      </c>
      <c r="D249" s="94" t="s">
        <v>724</v>
      </c>
      <c r="E249" s="94" t="s">
        <v>724</v>
      </c>
      <c r="F249" s="94">
        <v>5503010010</v>
      </c>
      <c r="G249" s="94" t="s">
        <v>742</v>
      </c>
      <c r="H249" s="94" t="s">
        <v>353</v>
      </c>
    </row>
    <row r="250" spans="1:8" s="94" customFormat="1">
      <c r="A250" s="94" t="s">
        <v>162</v>
      </c>
      <c r="B250" s="94" t="s">
        <v>569</v>
      </c>
      <c r="C250" s="94" t="s">
        <v>32</v>
      </c>
      <c r="D250" s="94" t="s">
        <v>743</v>
      </c>
      <c r="E250" s="94" t="s">
        <v>743</v>
      </c>
      <c r="F250" s="94" t="s">
        <v>159</v>
      </c>
      <c r="G250" s="94" t="s">
        <v>744</v>
      </c>
      <c r="H250" s="94" t="s">
        <v>352</v>
      </c>
    </row>
    <row r="251" spans="1:8" s="94" customFormat="1">
      <c r="A251" s="94" t="s">
        <v>208</v>
      </c>
      <c r="B251" s="94" t="s">
        <v>676</v>
      </c>
      <c r="C251" s="94" t="s">
        <v>7</v>
      </c>
      <c r="D251" s="94" t="s">
        <v>8</v>
      </c>
      <c r="E251" s="94" t="s">
        <v>348</v>
      </c>
      <c r="F251" s="94">
        <v>4101010030</v>
      </c>
      <c r="G251" s="94" t="s">
        <v>745</v>
      </c>
      <c r="H251" s="94" t="s">
        <v>746</v>
      </c>
    </row>
    <row r="252" spans="1:8" s="94" customFormat="1">
      <c r="A252" s="94" t="s">
        <v>208</v>
      </c>
      <c r="B252" s="94" t="s">
        <v>676</v>
      </c>
      <c r="C252" s="94" t="s">
        <v>7</v>
      </c>
      <c r="D252" s="94" t="s">
        <v>8</v>
      </c>
      <c r="E252" s="94" t="s">
        <v>334</v>
      </c>
      <c r="F252" s="94">
        <v>4101029980</v>
      </c>
      <c r="G252" s="94" t="s">
        <v>747</v>
      </c>
      <c r="H252" s="94" t="s">
        <v>748</v>
      </c>
    </row>
    <row r="253" spans="1:8" s="466" customFormat="1">
      <c r="A253" s="466" t="s">
        <v>208</v>
      </c>
      <c r="B253" s="466" t="s">
        <v>569</v>
      </c>
      <c r="C253" s="466" t="s">
        <v>7</v>
      </c>
      <c r="D253" s="466" t="s">
        <v>8</v>
      </c>
      <c r="E253" s="466" t="s">
        <v>348</v>
      </c>
      <c r="F253" s="466">
        <v>4901010010</v>
      </c>
      <c r="G253" s="466" t="s">
        <v>749</v>
      </c>
      <c r="H253" s="466" t="s">
        <v>750</v>
      </c>
    </row>
    <row r="254" spans="1:8" s="466" customFormat="1">
      <c r="A254" s="466" t="s">
        <v>208</v>
      </c>
      <c r="B254" s="466" t="s">
        <v>569</v>
      </c>
      <c r="C254" s="466" t="s">
        <v>7</v>
      </c>
      <c r="D254" s="466" t="s">
        <v>8</v>
      </c>
      <c r="E254" s="466" t="s">
        <v>348</v>
      </c>
      <c r="F254" s="466">
        <v>4901010020</v>
      </c>
      <c r="G254" s="466" t="s">
        <v>751</v>
      </c>
      <c r="H254" s="466" t="s">
        <v>752</v>
      </c>
    </row>
    <row r="255" spans="1:8" s="466" customFormat="1">
      <c r="A255" s="466" t="s">
        <v>208</v>
      </c>
      <c r="B255" s="466" t="s">
        <v>569</v>
      </c>
      <c r="C255" s="466" t="s">
        <v>7</v>
      </c>
      <c r="D255" s="466" t="s">
        <v>8</v>
      </c>
      <c r="E255" s="466" t="s">
        <v>348</v>
      </c>
      <c r="F255" s="466">
        <v>4901010030</v>
      </c>
      <c r="G255" s="466" t="s">
        <v>753</v>
      </c>
      <c r="H255" s="466" t="s">
        <v>754</v>
      </c>
    </row>
    <row r="256" spans="1:8" s="94" customFormat="1">
      <c r="A256" s="94" t="s">
        <v>208</v>
      </c>
      <c r="B256" s="94" t="s">
        <v>676</v>
      </c>
      <c r="C256" s="94" t="s">
        <v>7</v>
      </c>
      <c r="D256" s="94" t="s">
        <v>12</v>
      </c>
      <c r="E256" s="94" t="s">
        <v>299</v>
      </c>
      <c r="F256" s="94">
        <v>4102019980</v>
      </c>
      <c r="G256" s="94" t="s">
        <v>755</v>
      </c>
      <c r="H256" s="94" t="s">
        <v>756</v>
      </c>
    </row>
    <row r="257" spans="1:8" s="466" customFormat="1">
      <c r="A257" s="466" t="s">
        <v>208</v>
      </c>
      <c r="B257" s="466" t="s">
        <v>569</v>
      </c>
      <c r="C257" s="466" t="s">
        <v>7</v>
      </c>
      <c r="D257" s="466" t="s">
        <v>12</v>
      </c>
      <c r="E257" s="466" t="s">
        <v>299</v>
      </c>
      <c r="F257" s="466">
        <v>4901020010</v>
      </c>
      <c r="G257" s="466" t="s">
        <v>757</v>
      </c>
      <c r="H257" s="466" t="s">
        <v>758</v>
      </c>
    </row>
    <row r="258" spans="1:8" s="466" customFormat="1">
      <c r="A258" s="466" t="s">
        <v>208</v>
      </c>
      <c r="B258" s="466" t="s">
        <v>569</v>
      </c>
      <c r="C258" s="466" t="s">
        <v>7</v>
      </c>
      <c r="D258" s="466" t="s">
        <v>12</v>
      </c>
      <c r="E258" s="466" t="s">
        <v>299</v>
      </c>
      <c r="F258" s="466">
        <v>4901020020</v>
      </c>
      <c r="G258" s="466" t="s">
        <v>759</v>
      </c>
      <c r="H258" s="466" t="s">
        <v>760</v>
      </c>
    </row>
    <row r="259" spans="1:8" s="466" customFormat="1">
      <c r="A259" s="466" t="s">
        <v>208</v>
      </c>
      <c r="B259" s="466" t="s">
        <v>569</v>
      </c>
      <c r="C259" s="466" t="s">
        <v>7</v>
      </c>
      <c r="D259" s="466" t="s">
        <v>12</v>
      </c>
      <c r="E259" s="466" t="s">
        <v>299</v>
      </c>
      <c r="F259" s="466">
        <v>4901020030</v>
      </c>
      <c r="G259" s="466" t="s">
        <v>761</v>
      </c>
      <c r="H259" s="466" t="s">
        <v>762</v>
      </c>
    </row>
    <row r="260" spans="1:8" s="466" customFormat="1">
      <c r="A260" s="466" t="s">
        <v>208</v>
      </c>
      <c r="B260" s="466" t="s">
        <v>569</v>
      </c>
      <c r="C260" s="466" t="s">
        <v>7</v>
      </c>
      <c r="D260" s="466" t="s">
        <v>12</v>
      </c>
      <c r="E260" s="466" t="s">
        <v>294</v>
      </c>
      <c r="F260" s="466">
        <v>4102020030</v>
      </c>
      <c r="G260" s="466" t="s">
        <v>763</v>
      </c>
      <c r="H260" s="466" t="s">
        <v>764</v>
      </c>
    </row>
    <row r="261" spans="1:8" s="466" customFormat="1">
      <c r="A261" s="466" t="s">
        <v>208</v>
      </c>
      <c r="B261" s="466" t="s">
        <v>569</v>
      </c>
      <c r="C261" s="466" t="s">
        <v>7</v>
      </c>
      <c r="D261" s="466" t="s">
        <v>12</v>
      </c>
      <c r="E261" s="466" t="s">
        <v>294</v>
      </c>
      <c r="F261" s="466">
        <v>4901030010</v>
      </c>
      <c r="G261" s="466" t="s">
        <v>765</v>
      </c>
      <c r="H261" s="466" t="s">
        <v>766</v>
      </c>
    </row>
    <row r="262" spans="1:8" s="466" customFormat="1">
      <c r="A262" s="466" t="s">
        <v>208</v>
      </c>
      <c r="B262" s="466" t="s">
        <v>569</v>
      </c>
      <c r="C262" s="466" t="s">
        <v>7</v>
      </c>
      <c r="D262" s="466" t="s">
        <v>12</v>
      </c>
      <c r="E262" s="466" t="s">
        <v>294</v>
      </c>
      <c r="F262" s="466">
        <v>4901030020</v>
      </c>
      <c r="G262" s="466" t="s">
        <v>767</v>
      </c>
      <c r="H262" s="466" t="s">
        <v>768</v>
      </c>
    </row>
    <row r="263" spans="1:8" s="94" customFormat="1">
      <c r="A263" s="94" t="s">
        <v>208</v>
      </c>
      <c r="B263" s="94" t="s">
        <v>676</v>
      </c>
      <c r="C263" s="94" t="s">
        <v>7</v>
      </c>
      <c r="D263" s="94" t="s">
        <v>15</v>
      </c>
      <c r="E263" s="94" t="s">
        <v>281</v>
      </c>
      <c r="F263" s="94">
        <v>4103019980</v>
      </c>
      <c r="G263" s="94" t="s">
        <v>769</v>
      </c>
      <c r="H263" s="94" t="s">
        <v>770</v>
      </c>
    </row>
    <row r="264" spans="1:8" s="466" customFormat="1">
      <c r="A264" s="466" t="s">
        <v>208</v>
      </c>
      <c r="B264" s="466" t="s">
        <v>569</v>
      </c>
      <c r="C264" s="466" t="s">
        <v>7</v>
      </c>
      <c r="D264" s="466" t="s">
        <v>15</v>
      </c>
      <c r="E264" s="466" t="s">
        <v>281</v>
      </c>
      <c r="F264" s="466">
        <v>4901040010</v>
      </c>
      <c r="G264" s="466" t="s">
        <v>771</v>
      </c>
      <c r="H264" s="466" t="s">
        <v>772</v>
      </c>
    </row>
    <row r="265" spans="1:8" s="94" customFormat="1">
      <c r="A265" s="94" t="s">
        <v>208</v>
      </c>
      <c r="B265" s="94" t="s">
        <v>676</v>
      </c>
      <c r="C265" s="94" t="s">
        <v>7</v>
      </c>
      <c r="D265" s="94" t="s">
        <v>16</v>
      </c>
      <c r="E265" s="94" t="s">
        <v>272</v>
      </c>
      <c r="F265" s="94">
        <v>4105010040</v>
      </c>
      <c r="G265" s="94" t="s">
        <v>773</v>
      </c>
      <c r="H265" s="94" t="s">
        <v>774</v>
      </c>
    </row>
    <row r="266" spans="1:8" s="466" customFormat="1">
      <c r="A266" s="466" t="s">
        <v>208</v>
      </c>
      <c r="B266" s="466" t="s">
        <v>569</v>
      </c>
      <c r="C266" s="466" t="s">
        <v>7</v>
      </c>
      <c r="D266" s="466" t="s">
        <v>18</v>
      </c>
      <c r="E266" s="466" t="s">
        <v>256</v>
      </c>
      <c r="F266" s="466">
        <v>4901050010</v>
      </c>
      <c r="G266" s="466" t="s">
        <v>775</v>
      </c>
      <c r="H266" s="466" t="s">
        <v>776</v>
      </c>
    </row>
    <row r="267" spans="1:8" s="94" customFormat="1">
      <c r="A267" s="94" t="s">
        <v>208</v>
      </c>
      <c r="B267" s="94" t="s">
        <v>676</v>
      </c>
      <c r="C267" s="94" t="s">
        <v>7</v>
      </c>
      <c r="D267" s="94" t="s">
        <v>19</v>
      </c>
      <c r="E267" s="94" t="s">
        <v>232</v>
      </c>
      <c r="F267" s="94">
        <v>4199990020</v>
      </c>
      <c r="G267" s="94" t="s">
        <v>777</v>
      </c>
      <c r="H267" s="94" t="s">
        <v>778</v>
      </c>
    </row>
    <row r="268" spans="1:8" s="94" customFormat="1">
      <c r="A268" s="94" t="s">
        <v>208</v>
      </c>
      <c r="B268" s="94" t="s">
        <v>676</v>
      </c>
      <c r="C268" s="94" t="s">
        <v>7</v>
      </c>
      <c r="D268" s="94" t="s">
        <v>19</v>
      </c>
      <c r="E268" s="94" t="s">
        <v>232</v>
      </c>
      <c r="F268" s="94">
        <v>4199990030</v>
      </c>
      <c r="G268" s="94" t="s">
        <v>779</v>
      </c>
      <c r="H268" s="94" t="s">
        <v>780</v>
      </c>
    </row>
    <row r="269" spans="1:8" s="94" customFormat="1">
      <c r="A269" s="94" t="s">
        <v>208</v>
      </c>
      <c r="B269" s="94" t="s">
        <v>676</v>
      </c>
      <c r="C269" s="94" t="s">
        <v>7</v>
      </c>
      <c r="D269" s="94" t="s">
        <v>19</v>
      </c>
      <c r="E269" s="94" t="s">
        <v>232</v>
      </c>
      <c r="F269" s="94">
        <v>4199990040</v>
      </c>
      <c r="G269" s="94" t="s">
        <v>781</v>
      </c>
      <c r="H269" s="94" t="s">
        <v>782</v>
      </c>
    </row>
    <row r="270" spans="1:8" s="94" customFormat="1">
      <c r="A270" s="94" t="s">
        <v>208</v>
      </c>
      <c r="B270" s="94" t="s">
        <v>676</v>
      </c>
      <c r="C270" s="94" t="s">
        <v>7</v>
      </c>
      <c r="D270" s="94" t="s">
        <v>19</v>
      </c>
      <c r="E270" s="94" t="s">
        <v>232</v>
      </c>
      <c r="F270" s="94">
        <v>4199990060</v>
      </c>
      <c r="G270" s="94" t="s">
        <v>783</v>
      </c>
      <c r="H270" s="94" t="s">
        <v>784</v>
      </c>
    </row>
    <row r="271" spans="1:8" s="94" customFormat="1">
      <c r="A271" s="94" t="s">
        <v>208</v>
      </c>
      <c r="B271" s="94" t="s">
        <v>676</v>
      </c>
      <c r="C271" s="94" t="s">
        <v>7</v>
      </c>
      <c r="D271" s="94" t="s">
        <v>19</v>
      </c>
      <c r="E271" s="94" t="s">
        <v>232</v>
      </c>
      <c r="F271" s="94">
        <v>4199990090</v>
      </c>
      <c r="G271" s="94" t="s">
        <v>785</v>
      </c>
      <c r="H271" s="94" t="s">
        <v>786</v>
      </c>
    </row>
    <row r="272" spans="1:8" s="94" customFormat="1">
      <c r="A272" s="94" t="s">
        <v>208</v>
      </c>
      <c r="B272" s="94" t="s">
        <v>676</v>
      </c>
      <c r="C272" s="94" t="s">
        <v>7</v>
      </c>
      <c r="D272" s="94" t="s">
        <v>19</v>
      </c>
      <c r="E272" s="94" t="s">
        <v>232</v>
      </c>
      <c r="F272" s="94">
        <v>4199990100</v>
      </c>
      <c r="G272" s="94" t="s">
        <v>787</v>
      </c>
      <c r="H272" s="94" t="s">
        <v>788</v>
      </c>
    </row>
    <row r="273" spans="1:8" s="94" customFormat="1">
      <c r="A273" s="94" t="s">
        <v>208</v>
      </c>
      <c r="B273" s="94" t="s">
        <v>676</v>
      </c>
      <c r="C273" s="94" t="s">
        <v>7</v>
      </c>
      <c r="D273" s="94" t="s">
        <v>19</v>
      </c>
      <c r="E273" s="94" t="s">
        <v>232</v>
      </c>
      <c r="F273" s="94">
        <v>4199990110</v>
      </c>
      <c r="G273" s="94" t="s">
        <v>789</v>
      </c>
      <c r="H273" s="94" t="s">
        <v>790</v>
      </c>
    </row>
    <row r="274" spans="1:8" s="94" customFormat="1">
      <c r="A274" s="94" t="s">
        <v>208</v>
      </c>
      <c r="B274" s="94" t="s">
        <v>676</v>
      </c>
      <c r="C274" s="94" t="s">
        <v>7</v>
      </c>
      <c r="D274" s="94" t="s">
        <v>19</v>
      </c>
      <c r="E274" s="94" t="s">
        <v>232</v>
      </c>
      <c r="F274" s="94">
        <v>4199990120</v>
      </c>
      <c r="G274" s="94" t="s">
        <v>791</v>
      </c>
      <c r="H274" s="94" t="s">
        <v>792</v>
      </c>
    </row>
    <row r="275" spans="1:8" s="94" customFormat="1">
      <c r="A275" s="94" t="s">
        <v>208</v>
      </c>
      <c r="B275" s="94" t="s">
        <v>676</v>
      </c>
      <c r="C275" s="94" t="s">
        <v>7</v>
      </c>
      <c r="D275" s="94" t="s">
        <v>19</v>
      </c>
      <c r="E275" s="94" t="s">
        <v>232</v>
      </c>
      <c r="F275" s="94">
        <v>4199990140</v>
      </c>
      <c r="G275" s="94" t="s">
        <v>793</v>
      </c>
      <c r="H275" s="94" t="s">
        <v>794</v>
      </c>
    </row>
    <row r="276" spans="1:8" s="94" customFormat="1">
      <c r="A276" s="94" t="s">
        <v>208</v>
      </c>
      <c r="B276" s="94" t="s">
        <v>676</v>
      </c>
      <c r="C276" s="94" t="s">
        <v>7</v>
      </c>
      <c r="D276" s="94" t="s">
        <v>19</v>
      </c>
      <c r="E276" s="94" t="s">
        <v>232</v>
      </c>
      <c r="F276" s="94">
        <v>4199990150</v>
      </c>
      <c r="G276" s="94" t="s">
        <v>795</v>
      </c>
      <c r="H276" s="94" t="s">
        <v>796</v>
      </c>
    </row>
    <row r="277" spans="1:8" s="94" customFormat="1">
      <c r="A277" s="94" t="s">
        <v>208</v>
      </c>
      <c r="B277" s="94" t="s">
        <v>676</v>
      </c>
      <c r="C277" s="94" t="s">
        <v>7</v>
      </c>
      <c r="D277" s="94" t="s">
        <v>19</v>
      </c>
      <c r="E277" s="94" t="s">
        <v>232</v>
      </c>
      <c r="F277" s="94">
        <v>4199990160</v>
      </c>
      <c r="G277" s="94" t="s">
        <v>797</v>
      </c>
      <c r="H277" s="94" t="s">
        <v>798</v>
      </c>
    </row>
    <row r="278" spans="1:8" s="94" customFormat="1">
      <c r="A278" s="94" t="s">
        <v>208</v>
      </c>
      <c r="B278" s="94" t="s">
        <v>676</v>
      </c>
      <c r="C278" s="94" t="s">
        <v>7</v>
      </c>
      <c r="D278" s="94" t="s">
        <v>19</v>
      </c>
      <c r="E278" s="94" t="s">
        <v>232</v>
      </c>
      <c r="F278" s="94">
        <v>4199990170</v>
      </c>
      <c r="G278" s="94" t="s">
        <v>799</v>
      </c>
      <c r="H278" s="94" t="s">
        <v>800</v>
      </c>
    </row>
    <row r="279" spans="1:8" s="94" customFormat="1">
      <c r="A279" s="94" t="s">
        <v>208</v>
      </c>
      <c r="B279" s="94" t="s">
        <v>676</v>
      </c>
      <c r="C279" s="94" t="s">
        <v>7</v>
      </c>
      <c r="D279" s="94" t="s">
        <v>19</v>
      </c>
      <c r="E279" s="94" t="s">
        <v>232</v>
      </c>
      <c r="F279" s="94">
        <v>4901990010</v>
      </c>
      <c r="G279" s="94" t="s">
        <v>801</v>
      </c>
      <c r="H279" s="94" t="s">
        <v>802</v>
      </c>
    </row>
    <row r="280" spans="1:8" s="94" customFormat="1">
      <c r="A280" s="94" t="s">
        <v>208</v>
      </c>
      <c r="B280" s="94" t="s">
        <v>676</v>
      </c>
      <c r="C280" s="94" t="s">
        <v>7</v>
      </c>
      <c r="D280" s="94" t="s">
        <v>19</v>
      </c>
      <c r="E280" s="94" t="s">
        <v>232</v>
      </c>
      <c r="F280" s="94">
        <v>4901990020</v>
      </c>
      <c r="G280" s="94" t="s">
        <v>803</v>
      </c>
      <c r="H280" s="94" t="s">
        <v>804</v>
      </c>
    </row>
    <row r="281" spans="1:8" s="94" customFormat="1">
      <c r="A281" s="94" t="s">
        <v>208</v>
      </c>
      <c r="B281" s="94" t="s">
        <v>676</v>
      </c>
      <c r="C281" s="94" t="s">
        <v>7</v>
      </c>
      <c r="D281" s="94" t="s">
        <v>19</v>
      </c>
      <c r="E281" s="94" t="s">
        <v>232</v>
      </c>
      <c r="F281" s="94">
        <v>4901990030</v>
      </c>
      <c r="G281" s="94" t="s">
        <v>805</v>
      </c>
      <c r="H281" s="94" t="s">
        <v>806</v>
      </c>
    </row>
    <row r="282" spans="1:8" s="94" customFormat="1">
      <c r="A282" s="94" t="s">
        <v>208</v>
      </c>
      <c r="B282" s="94" t="s">
        <v>676</v>
      </c>
      <c r="C282" s="94" t="s">
        <v>7</v>
      </c>
      <c r="D282" s="94" t="s">
        <v>19</v>
      </c>
      <c r="E282" s="94" t="s">
        <v>232</v>
      </c>
      <c r="F282" s="94">
        <v>4901990040</v>
      </c>
      <c r="G282" s="94" t="s">
        <v>807</v>
      </c>
      <c r="H282" s="94" t="s">
        <v>808</v>
      </c>
    </row>
    <row r="283" spans="1:8" s="94" customFormat="1">
      <c r="A283" s="94" t="s">
        <v>208</v>
      </c>
      <c r="B283" s="94" t="s">
        <v>676</v>
      </c>
      <c r="C283" s="94" t="s">
        <v>7</v>
      </c>
      <c r="D283" s="94" t="s">
        <v>19</v>
      </c>
      <c r="E283" s="94" t="s">
        <v>232</v>
      </c>
      <c r="F283" s="94">
        <v>4901990050</v>
      </c>
      <c r="G283" s="94" t="s">
        <v>809</v>
      </c>
      <c r="H283" s="94" t="s">
        <v>810</v>
      </c>
    </row>
    <row r="284" spans="1:8" s="94" customFormat="1">
      <c r="A284" s="94" t="s">
        <v>208</v>
      </c>
      <c r="B284" s="94" t="s">
        <v>676</v>
      </c>
      <c r="C284" s="94" t="s">
        <v>7</v>
      </c>
      <c r="D284" s="94" t="s">
        <v>19</v>
      </c>
      <c r="E284" s="94" t="s">
        <v>232</v>
      </c>
      <c r="F284" s="94">
        <v>4901990060</v>
      </c>
      <c r="G284" s="94" t="s">
        <v>811</v>
      </c>
      <c r="H284" s="94" t="s">
        <v>812</v>
      </c>
    </row>
    <row r="285" spans="1:8" s="466" customFormat="1">
      <c r="A285" s="466" t="s">
        <v>208</v>
      </c>
      <c r="B285" s="466" t="s">
        <v>569</v>
      </c>
      <c r="C285" s="466" t="s">
        <v>7</v>
      </c>
      <c r="D285" s="466" t="s">
        <v>19</v>
      </c>
      <c r="E285" s="466" t="s">
        <v>232</v>
      </c>
      <c r="F285" s="466">
        <v>4901990070</v>
      </c>
      <c r="G285" s="466" t="s">
        <v>813</v>
      </c>
      <c r="H285" s="466" t="s">
        <v>814</v>
      </c>
    </row>
    <row r="286" spans="1:8" s="94" customFormat="1">
      <c r="A286" s="94" t="s">
        <v>208</v>
      </c>
      <c r="B286" s="94" t="s">
        <v>676</v>
      </c>
      <c r="C286" s="94" t="s">
        <v>7</v>
      </c>
      <c r="D286" s="94" t="s">
        <v>19</v>
      </c>
      <c r="E286" s="94" t="s">
        <v>232</v>
      </c>
      <c r="F286" s="94">
        <v>4901990080</v>
      </c>
      <c r="G286" s="94" t="s">
        <v>815</v>
      </c>
      <c r="H286" s="94" t="s">
        <v>816</v>
      </c>
    </row>
    <row r="287" spans="1:8" s="94" customFormat="1">
      <c r="A287" s="94" t="s">
        <v>208</v>
      </c>
      <c r="B287" s="94" t="s">
        <v>676</v>
      </c>
      <c r="C287" s="94" t="s">
        <v>23</v>
      </c>
      <c r="D287" s="94" t="s">
        <v>24</v>
      </c>
      <c r="E287" s="94" t="s">
        <v>219</v>
      </c>
      <c r="F287" s="94">
        <v>4301010060</v>
      </c>
      <c r="G287" s="94" t="s">
        <v>817</v>
      </c>
      <c r="H287" s="94" t="s">
        <v>818</v>
      </c>
    </row>
    <row r="288" spans="1:8" s="94" customFormat="1">
      <c r="A288" s="94" t="s">
        <v>208</v>
      </c>
      <c r="B288" s="94" t="s">
        <v>676</v>
      </c>
      <c r="C288" s="94" t="s">
        <v>23</v>
      </c>
      <c r="D288" s="94" t="s">
        <v>558</v>
      </c>
      <c r="E288" s="94" t="s">
        <v>819</v>
      </c>
      <c r="F288" s="94">
        <v>4302020010</v>
      </c>
      <c r="G288" s="94" t="s">
        <v>25</v>
      </c>
      <c r="H288" s="94" t="s">
        <v>820</v>
      </c>
    </row>
    <row r="289" spans="1:8" s="94" customFormat="1">
      <c r="A289" s="94" t="s">
        <v>208</v>
      </c>
      <c r="B289" s="94" t="s">
        <v>676</v>
      </c>
      <c r="C289" s="94" t="s">
        <v>23</v>
      </c>
      <c r="D289" s="94" t="s">
        <v>558</v>
      </c>
      <c r="E289" s="94" t="s">
        <v>819</v>
      </c>
      <c r="F289" s="94">
        <v>4302020020</v>
      </c>
      <c r="G289" s="94" t="s">
        <v>821</v>
      </c>
      <c r="H289" s="94" t="s">
        <v>822</v>
      </c>
    </row>
    <row r="290" spans="1:8" s="94" customFormat="1">
      <c r="A290" s="94" t="s">
        <v>208</v>
      </c>
      <c r="B290" s="94" t="s">
        <v>676</v>
      </c>
      <c r="C290" s="94" t="s">
        <v>23</v>
      </c>
      <c r="D290" s="94" t="s">
        <v>558</v>
      </c>
      <c r="E290" s="94" t="s">
        <v>823</v>
      </c>
      <c r="F290" s="94">
        <v>4302010010</v>
      </c>
      <c r="G290" s="94" t="s">
        <v>824</v>
      </c>
      <c r="H290" s="94" t="s">
        <v>825</v>
      </c>
    </row>
    <row r="291" spans="1:8" s="94" customFormat="1">
      <c r="A291" s="94" t="s">
        <v>208</v>
      </c>
      <c r="B291" s="94" t="s">
        <v>676</v>
      </c>
      <c r="C291" s="94" t="s">
        <v>23</v>
      </c>
      <c r="D291" s="94" t="s">
        <v>558</v>
      </c>
      <c r="E291" s="94" t="s">
        <v>823</v>
      </c>
      <c r="F291" s="94">
        <v>4302010020</v>
      </c>
      <c r="G291" s="94" t="s">
        <v>826</v>
      </c>
      <c r="H291" s="94" t="s">
        <v>827</v>
      </c>
    </row>
    <row r="292" spans="1:8" s="94" customFormat="1">
      <c r="A292" s="94" t="s">
        <v>208</v>
      </c>
      <c r="B292" s="94" t="s">
        <v>676</v>
      </c>
      <c r="C292" s="94" t="s">
        <v>23</v>
      </c>
      <c r="D292" s="94" t="s">
        <v>558</v>
      </c>
      <c r="E292" s="94" t="s">
        <v>823</v>
      </c>
      <c r="F292" s="94">
        <v>4205010110</v>
      </c>
      <c r="G292" s="94" t="s">
        <v>828</v>
      </c>
      <c r="H292" s="94" t="s">
        <v>829</v>
      </c>
    </row>
    <row r="293" spans="1:8" s="94" customFormat="1">
      <c r="A293" s="94" t="s">
        <v>208</v>
      </c>
      <c r="B293" s="94" t="s">
        <v>676</v>
      </c>
      <c r="C293" s="94" t="s">
        <v>23</v>
      </c>
      <c r="D293" s="94" t="s">
        <v>558</v>
      </c>
      <c r="E293" s="94" t="s">
        <v>830</v>
      </c>
      <c r="F293" s="94">
        <v>4302040010</v>
      </c>
      <c r="G293" s="94" t="s">
        <v>831</v>
      </c>
      <c r="H293" s="94" t="s">
        <v>832</v>
      </c>
    </row>
    <row r="294" spans="1:8" s="94" customFormat="1">
      <c r="A294" s="94" t="s">
        <v>208</v>
      </c>
      <c r="B294" s="94" t="s">
        <v>676</v>
      </c>
      <c r="C294" s="94" t="s">
        <v>23</v>
      </c>
      <c r="D294" s="94" t="s">
        <v>558</v>
      </c>
      <c r="E294" s="94" t="s">
        <v>830</v>
      </c>
      <c r="F294" s="94">
        <v>4302040020</v>
      </c>
      <c r="G294" s="94" t="s">
        <v>833</v>
      </c>
      <c r="H294" s="94" t="s">
        <v>834</v>
      </c>
    </row>
    <row r="295" spans="1:8" s="94" customFormat="1">
      <c r="A295" s="94" t="s">
        <v>208</v>
      </c>
      <c r="B295" s="94" t="s">
        <v>676</v>
      </c>
      <c r="C295" s="94" t="s">
        <v>23</v>
      </c>
      <c r="D295" s="94" t="s">
        <v>558</v>
      </c>
      <c r="E295" s="94" t="s">
        <v>830</v>
      </c>
      <c r="F295" s="94">
        <v>4302040030</v>
      </c>
      <c r="G295" s="94" t="s">
        <v>835</v>
      </c>
      <c r="H295" s="94" t="s">
        <v>836</v>
      </c>
    </row>
    <row r="296" spans="1:8" s="94" customFormat="1">
      <c r="A296" s="94" t="s">
        <v>208</v>
      </c>
      <c r="B296" s="94" t="s">
        <v>676</v>
      </c>
      <c r="C296" s="94" t="s">
        <v>23</v>
      </c>
      <c r="D296" s="94" t="s">
        <v>558</v>
      </c>
      <c r="E296" s="94" t="s">
        <v>837</v>
      </c>
      <c r="F296" s="94">
        <v>4302030010</v>
      </c>
      <c r="G296" s="94" t="s">
        <v>26</v>
      </c>
      <c r="H296" s="94" t="s">
        <v>838</v>
      </c>
    </row>
    <row r="297" spans="1:8" s="94" customFormat="1">
      <c r="A297" s="94" t="s">
        <v>208</v>
      </c>
      <c r="B297" s="94" t="s">
        <v>676</v>
      </c>
      <c r="C297" s="94" t="s">
        <v>23</v>
      </c>
      <c r="D297" s="94" t="s">
        <v>557</v>
      </c>
      <c r="E297" s="94" t="s">
        <v>839</v>
      </c>
      <c r="F297" s="94">
        <v>4902010010</v>
      </c>
      <c r="G297" s="94" t="s">
        <v>840</v>
      </c>
      <c r="H297" s="94" t="s">
        <v>841</v>
      </c>
    </row>
    <row r="298" spans="1:8" s="94" customFormat="1">
      <c r="A298" s="94" t="s">
        <v>208</v>
      </c>
      <c r="B298" s="94" t="s">
        <v>676</v>
      </c>
      <c r="C298" s="94" t="s">
        <v>23</v>
      </c>
      <c r="D298" s="94" t="s">
        <v>557</v>
      </c>
      <c r="E298" s="94" t="s">
        <v>839</v>
      </c>
      <c r="F298" s="94">
        <v>4902010020</v>
      </c>
      <c r="G298" s="94" t="s">
        <v>842</v>
      </c>
      <c r="H298" s="94" t="s">
        <v>843</v>
      </c>
    </row>
    <row r="299" spans="1:8" s="94" customFormat="1">
      <c r="A299" s="94" t="s">
        <v>208</v>
      </c>
      <c r="B299" s="94" t="s">
        <v>676</v>
      </c>
      <c r="C299" s="94" t="s">
        <v>23</v>
      </c>
      <c r="D299" s="94" t="s">
        <v>557</v>
      </c>
      <c r="E299" s="94" t="s">
        <v>839</v>
      </c>
      <c r="F299" s="94">
        <v>4902010030</v>
      </c>
      <c r="G299" s="94" t="s">
        <v>844</v>
      </c>
      <c r="H299" s="94" t="s">
        <v>845</v>
      </c>
    </row>
    <row r="300" spans="1:8" s="94" customFormat="1">
      <c r="A300" s="94" t="s">
        <v>208</v>
      </c>
      <c r="B300" s="94" t="s">
        <v>676</v>
      </c>
      <c r="C300" s="94" t="s">
        <v>23</v>
      </c>
      <c r="D300" s="94" t="s">
        <v>557</v>
      </c>
      <c r="E300" s="94" t="s">
        <v>839</v>
      </c>
      <c r="F300" s="94">
        <v>4902010040</v>
      </c>
      <c r="G300" s="94" t="s">
        <v>846</v>
      </c>
      <c r="H300" s="94" t="s">
        <v>847</v>
      </c>
    </row>
    <row r="301" spans="1:8" s="94" customFormat="1">
      <c r="A301" s="94" t="s">
        <v>208</v>
      </c>
      <c r="B301" s="94" t="s">
        <v>676</v>
      </c>
      <c r="C301" s="94" t="s">
        <v>23</v>
      </c>
      <c r="D301" s="94" t="s">
        <v>557</v>
      </c>
      <c r="E301" s="94" t="s">
        <v>839</v>
      </c>
      <c r="F301" s="94">
        <v>4902010050</v>
      </c>
      <c r="G301" s="94" t="s">
        <v>848</v>
      </c>
      <c r="H301" s="94" t="s">
        <v>849</v>
      </c>
    </row>
    <row r="302" spans="1:8" s="94" customFormat="1">
      <c r="A302" s="94" t="s">
        <v>208</v>
      </c>
      <c r="B302" s="94" t="s">
        <v>676</v>
      </c>
      <c r="C302" s="94" t="s">
        <v>23</v>
      </c>
      <c r="D302" s="94" t="s">
        <v>557</v>
      </c>
      <c r="E302" s="94" t="s">
        <v>839</v>
      </c>
      <c r="F302" s="94">
        <v>4902010060</v>
      </c>
      <c r="G302" s="94" t="s">
        <v>850</v>
      </c>
      <c r="H302" s="94" t="s">
        <v>851</v>
      </c>
    </row>
    <row r="303" spans="1:8" s="94" customFormat="1">
      <c r="A303" s="94" t="s">
        <v>208</v>
      </c>
      <c r="B303" s="94" t="s">
        <v>676</v>
      </c>
      <c r="C303" s="94" t="s">
        <v>23</v>
      </c>
      <c r="D303" s="94" t="s">
        <v>557</v>
      </c>
      <c r="E303" s="94" t="s">
        <v>839</v>
      </c>
      <c r="F303" s="94">
        <v>4902010080</v>
      </c>
      <c r="G303" s="94" t="s">
        <v>852</v>
      </c>
      <c r="H303" s="94" t="s">
        <v>853</v>
      </c>
    </row>
    <row r="304" spans="1:8" s="94" customFormat="1">
      <c r="A304" s="94" t="s">
        <v>208</v>
      </c>
      <c r="B304" s="94" t="s">
        <v>676</v>
      </c>
      <c r="C304" s="94" t="s">
        <v>23</v>
      </c>
      <c r="D304" s="94" t="s">
        <v>557</v>
      </c>
      <c r="E304" s="94" t="s">
        <v>839</v>
      </c>
      <c r="F304" s="94">
        <v>4902010090</v>
      </c>
      <c r="G304" s="94" t="s">
        <v>854</v>
      </c>
      <c r="H304" s="94" t="s">
        <v>855</v>
      </c>
    </row>
    <row r="305" spans="1:8" s="94" customFormat="1">
      <c r="A305" s="94" t="s">
        <v>208</v>
      </c>
      <c r="B305" s="94" t="s">
        <v>676</v>
      </c>
      <c r="C305" s="94" t="s">
        <v>23</v>
      </c>
      <c r="D305" s="94" t="s">
        <v>557</v>
      </c>
      <c r="E305" s="94" t="s">
        <v>839</v>
      </c>
      <c r="F305" s="94">
        <v>4902010100</v>
      </c>
      <c r="G305" s="94" t="s">
        <v>856</v>
      </c>
      <c r="H305" s="94" t="s">
        <v>857</v>
      </c>
    </row>
    <row r="306" spans="1:8" s="94" customFormat="1">
      <c r="A306" s="94" t="s">
        <v>208</v>
      </c>
      <c r="B306" s="94" t="s">
        <v>676</v>
      </c>
      <c r="C306" s="94" t="s">
        <v>23</v>
      </c>
      <c r="D306" s="94" t="s">
        <v>557</v>
      </c>
      <c r="E306" s="94" t="s">
        <v>839</v>
      </c>
      <c r="F306" s="94">
        <v>4902010110</v>
      </c>
      <c r="G306" s="94" t="s">
        <v>858</v>
      </c>
      <c r="H306" s="94" t="s">
        <v>859</v>
      </c>
    </row>
    <row r="307" spans="1:8" s="94" customFormat="1">
      <c r="A307" s="94" t="s">
        <v>208</v>
      </c>
      <c r="B307" s="94" t="s">
        <v>676</v>
      </c>
      <c r="C307" s="94" t="s">
        <v>23</v>
      </c>
      <c r="D307" s="94" t="s">
        <v>557</v>
      </c>
      <c r="E307" s="94" t="s">
        <v>839</v>
      </c>
      <c r="F307" s="94">
        <v>4902010120</v>
      </c>
      <c r="G307" s="94" t="s">
        <v>860</v>
      </c>
      <c r="H307" s="94" t="s">
        <v>861</v>
      </c>
    </row>
    <row r="308" spans="1:8" s="94" customFormat="1">
      <c r="A308" s="94" t="s">
        <v>208</v>
      </c>
      <c r="B308" s="94" t="s">
        <v>676</v>
      </c>
      <c r="C308" s="94" t="s">
        <v>23</v>
      </c>
      <c r="D308" s="94" t="s">
        <v>557</v>
      </c>
      <c r="E308" s="94" t="s">
        <v>839</v>
      </c>
      <c r="F308" s="94">
        <v>4902010130</v>
      </c>
      <c r="G308" s="94" t="s">
        <v>862</v>
      </c>
      <c r="H308" s="94" t="s">
        <v>863</v>
      </c>
    </row>
    <row r="309" spans="1:8" s="94" customFormat="1">
      <c r="A309" s="94" t="s">
        <v>208</v>
      </c>
      <c r="B309" s="94" t="s">
        <v>676</v>
      </c>
      <c r="C309" s="94" t="s">
        <v>23</v>
      </c>
      <c r="D309" s="94" t="s">
        <v>557</v>
      </c>
      <c r="E309" s="94" t="s">
        <v>839</v>
      </c>
      <c r="F309" s="94">
        <v>4902010140</v>
      </c>
      <c r="G309" s="94" t="s">
        <v>864</v>
      </c>
      <c r="H309" s="94" t="s">
        <v>865</v>
      </c>
    </row>
    <row r="310" spans="1:8" s="94" customFormat="1">
      <c r="A310" s="94" t="s">
        <v>208</v>
      </c>
      <c r="B310" s="94" t="s">
        <v>676</v>
      </c>
      <c r="C310" s="94" t="s">
        <v>23</v>
      </c>
      <c r="D310" s="94" t="s">
        <v>557</v>
      </c>
      <c r="E310" s="94" t="s">
        <v>839</v>
      </c>
      <c r="F310" s="94">
        <v>4902010150</v>
      </c>
      <c r="G310" s="94" t="s">
        <v>866</v>
      </c>
      <c r="H310" s="94" t="s">
        <v>867</v>
      </c>
    </row>
    <row r="311" spans="1:8" s="94" customFormat="1">
      <c r="A311" s="94" t="s">
        <v>208</v>
      </c>
      <c r="B311" s="94" t="s">
        <v>676</v>
      </c>
      <c r="C311" s="94" t="s">
        <v>23</v>
      </c>
      <c r="D311" s="94" t="s">
        <v>557</v>
      </c>
      <c r="E311" s="94" t="s">
        <v>839</v>
      </c>
      <c r="F311" s="94">
        <v>4902010160</v>
      </c>
      <c r="G311" s="94" t="s">
        <v>868</v>
      </c>
      <c r="H311" s="94" t="s">
        <v>869</v>
      </c>
    </row>
    <row r="312" spans="1:8" s="94" customFormat="1">
      <c r="A312" s="94" t="s">
        <v>208</v>
      </c>
      <c r="B312" s="94" t="s">
        <v>676</v>
      </c>
      <c r="C312" s="94" t="s">
        <v>23</v>
      </c>
      <c r="D312" s="94" t="s">
        <v>557</v>
      </c>
      <c r="E312" s="94" t="s">
        <v>839</v>
      </c>
      <c r="F312" s="94">
        <v>4902010180</v>
      </c>
      <c r="G312" s="94" t="s">
        <v>870</v>
      </c>
      <c r="H312" s="94" t="s">
        <v>871</v>
      </c>
    </row>
    <row r="313" spans="1:8" s="94" customFormat="1">
      <c r="A313" s="94" t="s">
        <v>208</v>
      </c>
      <c r="B313" s="94" t="s">
        <v>676</v>
      </c>
      <c r="C313" s="94" t="s">
        <v>23</v>
      </c>
      <c r="D313" s="94" t="s">
        <v>557</v>
      </c>
      <c r="E313" s="94" t="s">
        <v>839</v>
      </c>
      <c r="F313" s="94">
        <v>4902010190</v>
      </c>
      <c r="G313" s="94" t="s">
        <v>872</v>
      </c>
      <c r="H313" s="94" t="s">
        <v>873</v>
      </c>
    </row>
    <row r="314" spans="1:8" s="94" customFormat="1">
      <c r="A314" s="94" t="s">
        <v>208</v>
      </c>
      <c r="B314" s="94" t="s">
        <v>676</v>
      </c>
      <c r="C314" s="94" t="s">
        <v>23</v>
      </c>
      <c r="D314" s="94" t="s">
        <v>557</v>
      </c>
      <c r="E314" s="94" t="s">
        <v>839</v>
      </c>
      <c r="F314" s="94">
        <v>4902010200</v>
      </c>
      <c r="G314" s="94" t="s">
        <v>874</v>
      </c>
      <c r="H314" s="94" t="s">
        <v>875</v>
      </c>
    </row>
    <row r="315" spans="1:8" s="94" customFormat="1">
      <c r="A315" s="94" t="s">
        <v>208</v>
      </c>
      <c r="B315" s="94" t="s">
        <v>676</v>
      </c>
      <c r="C315" s="94" t="s">
        <v>23</v>
      </c>
      <c r="D315" s="94" t="s">
        <v>557</v>
      </c>
      <c r="E315" s="94" t="s">
        <v>839</v>
      </c>
      <c r="F315" s="94">
        <v>4902010210</v>
      </c>
      <c r="G315" s="94" t="s">
        <v>876</v>
      </c>
      <c r="H315" s="94" t="s">
        <v>877</v>
      </c>
    </row>
    <row r="316" spans="1:8" s="94" customFormat="1">
      <c r="A316" s="94" t="s">
        <v>208</v>
      </c>
      <c r="B316" s="94" t="s">
        <v>676</v>
      </c>
      <c r="C316" s="94" t="s">
        <v>23</v>
      </c>
      <c r="D316" s="94" t="s">
        <v>557</v>
      </c>
      <c r="E316" s="94" t="s">
        <v>839</v>
      </c>
      <c r="F316" s="94">
        <v>4902010220</v>
      </c>
      <c r="G316" s="94" t="s">
        <v>856</v>
      </c>
      <c r="H316" s="94" t="s">
        <v>878</v>
      </c>
    </row>
    <row r="317" spans="1:8" s="94" customFormat="1">
      <c r="A317" s="94" t="s">
        <v>208</v>
      </c>
      <c r="B317" s="94" t="s">
        <v>676</v>
      </c>
      <c r="C317" s="94" t="s">
        <v>23</v>
      </c>
      <c r="D317" s="94" t="s">
        <v>557</v>
      </c>
      <c r="E317" s="94" t="s">
        <v>839</v>
      </c>
      <c r="F317" s="94">
        <v>4902010230</v>
      </c>
      <c r="G317" s="94" t="s">
        <v>879</v>
      </c>
      <c r="H317" s="94" t="s">
        <v>880</v>
      </c>
    </row>
    <row r="318" spans="1:8" s="94" customFormat="1">
      <c r="A318" s="94" t="s">
        <v>208</v>
      </c>
      <c r="B318" s="94" t="s">
        <v>676</v>
      </c>
      <c r="C318" s="94" t="s">
        <v>23</v>
      </c>
      <c r="D318" s="94" t="s">
        <v>557</v>
      </c>
      <c r="E318" s="94" t="s">
        <v>839</v>
      </c>
      <c r="F318" s="94">
        <v>4902010240</v>
      </c>
      <c r="G318" s="94" t="s">
        <v>881</v>
      </c>
      <c r="H318" s="94" t="s">
        <v>882</v>
      </c>
    </row>
    <row r="319" spans="1:8" s="94" customFormat="1">
      <c r="A319" s="94" t="s">
        <v>208</v>
      </c>
      <c r="B319" s="94" t="s">
        <v>676</v>
      </c>
      <c r="C319" s="94" t="s">
        <v>23</v>
      </c>
      <c r="D319" s="94" t="s">
        <v>557</v>
      </c>
      <c r="E319" s="94" t="s">
        <v>883</v>
      </c>
      <c r="F319" s="94">
        <v>4902020010</v>
      </c>
      <c r="G319" s="94" t="s">
        <v>884</v>
      </c>
      <c r="H319" s="94" t="s">
        <v>885</v>
      </c>
    </row>
    <row r="320" spans="1:8" s="94" customFormat="1">
      <c r="A320" s="94" t="s">
        <v>208</v>
      </c>
      <c r="B320" s="94" t="s">
        <v>676</v>
      </c>
      <c r="C320" s="94" t="s">
        <v>23</v>
      </c>
      <c r="D320" s="94" t="s">
        <v>557</v>
      </c>
      <c r="E320" s="94" t="s">
        <v>883</v>
      </c>
      <c r="F320" s="94">
        <v>4902020020</v>
      </c>
      <c r="G320" s="94" t="s">
        <v>886</v>
      </c>
      <c r="H320" s="94" t="s">
        <v>887</v>
      </c>
    </row>
    <row r="321" spans="1:8" s="94" customFormat="1">
      <c r="A321" s="94" t="s">
        <v>162</v>
      </c>
      <c r="B321" s="94" t="s">
        <v>676</v>
      </c>
      <c r="C321" s="94" t="s">
        <v>29</v>
      </c>
      <c r="D321" s="94" t="s">
        <v>570</v>
      </c>
      <c r="E321" s="94" t="s">
        <v>570</v>
      </c>
      <c r="F321" s="94">
        <v>5902020140</v>
      </c>
      <c r="G321" s="94" t="s">
        <v>888</v>
      </c>
      <c r="H321" s="94" t="s">
        <v>889</v>
      </c>
    </row>
    <row r="322" spans="1:8" s="94" customFormat="1">
      <c r="A322" s="94" t="s">
        <v>162</v>
      </c>
      <c r="B322" s="94" t="s">
        <v>676</v>
      </c>
      <c r="C322" s="94" t="s">
        <v>590</v>
      </c>
      <c r="D322" s="94" t="s">
        <v>591</v>
      </c>
      <c r="E322" s="94" t="s">
        <v>591</v>
      </c>
      <c r="F322" s="94">
        <v>5902020010</v>
      </c>
      <c r="G322" s="94" t="s">
        <v>890</v>
      </c>
      <c r="H322" s="94" t="s">
        <v>891</v>
      </c>
    </row>
    <row r="323" spans="1:8" s="94" customFormat="1">
      <c r="A323" s="94" t="s">
        <v>162</v>
      </c>
      <c r="B323" s="94" t="s">
        <v>676</v>
      </c>
      <c r="C323" s="94" t="s">
        <v>590</v>
      </c>
      <c r="D323" s="94" t="s">
        <v>616</v>
      </c>
      <c r="E323" s="94" t="s">
        <v>616</v>
      </c>
      <c r="F323" s="94">
        <v>5902020020</v>
      </c>
      <c r="G323" s="94" t="s">
        <v>892</v>
      </c>
      <c r="H323" s="94" t="s">
        <v>893</v>
      </c>
    </row>
    <row r="324" spans="1:8" s="94" customFormat="1">
      <c r="A324" s="94" t="s">
        <v>162</v>
      </c>
      <c r="B324" s="94" t="s">
        <v>676</v>
      </c>
      <c r="C324" s="94" t="s">
        <v>590</v>
      </c>
      <c r="D324" s="94" t="s">
        <v>616</v>
      </c>
      <c r="E324" s="94" t="s">
        <v>616</v>
      </c>
      <c r="F324" s="94">
        <v>5902020110</v>
      </c>
      <c r="G324" s="94" t="s">
        <v>894</v>
      </c>
      <c r="H324" s="94" t="s">
        <v>895</v>
      </c>
    </row>
    <row r="325" spans="1:8" s="94" customFormat="1">
      <c r="A325" s="94" t="s">
        <v>162</v>
      </c>
      <c r="B325" s="94" t="s">
        <v>676</v>
      </c>
      <c r="C325" s="94" t="s">
        <v>590</v>
      </c>
      <c r="D325" s="94" t="s">
        <v>616</v>
      </c>
      <c r="E325" s="94" t="s">
        <v>616</v>
      </c>
      <c r="F325" s="94">
        <v>5902020130</v>
      </c>
      <c r="G325" s="94" t="s">
        <v>896</v>
      </c>
      <c r="H325" s="94" t="s">
        <v>897</v>
      </c>
    </row>
    <row r="326" spans="1:8" s="94" customFormat="1">
      <c r="A326" s="94" t="s">
        <v>162</v>
      </c>
      <c r="B326" s="94" t="s">
        <v>676</v>
      </c>
      <c r="C326" s="94" t="s">
        <v>590</v>
      </c>
      <c r="D326" s="94" t="s">
        <v>616</v>
      </c>
      <c r="E326" s="94" t="s">
        <v>616</v>
      </c>
      <c r="F326" s="94">
        <v>1505015010</v>
      </c>
      <c r="G326" s="94" t="s">
        <v>898</v>
      </c>
      <c r="H326" s="94" t="s">
        <v>899</v>
      </c>
    </row>
    <row r="327" spans="1:8" s="94" customFormat="1">
      <c r="A327" s="94" t="s">
        <v>162</v>
      </c>
      <c r="B327" s="94" t="s">
        <v>676</v>
      </c>
      <c r="C327" s="94" t="s">
        <v>590</v>
      </c>
      <c r="D327" s="94" t="s">
        <v>616</v>
      </c>
      <c r="E327" s="94" t="s">
        <v>616</v>
      </c>
      <c r="F327" s="94">
        <v>1505035010</v>
      </c>
      <c r="G327" s="94" t="s">
        <v>900</v>
      </c>
      <c r="H327" s="94" t="s">
        <v>901</v>
      </c>
    </row>
    <row r="328" spans="1:8" s="94" customFormat="1">
      <c r="A328" s="94" t="s">
        <v>162</v>
      </c>
      <c r="B328" s="94" t="s">
        <v>676</v>
      </c>
      <c r="C328" s="94" t="s">
        <v>590</v>
      </c>
      <c r="D328" s="94" t="s">
        <v>616</v>
      </c>
      <c r="E328" s="94" t="s">
        <v>616</v>
      </c>
      <c r="F328" s="94">
        <v>1505035020</v>
      </c>
      <c r="G328" s="94" t="s">
        <v>902</v>
      </c>
      <c r="H328" s="94" t="s">
        <v>903</v>
      </c>
    </row>
    <row r="329" spans="1:8" s="94" customFormat="1">
      <c r="A329" s="94" t="s">
        <v>162</v>
      </c>
      <c r="B329" s="94" t="s">
        <v>676</v>
      </c>
      <c r="C329" s="94" t="s">
        <v>590</v>
      </c>
      <c r="D329" s="94" t="s">
        <v>616</v>
      </c>
      <c r="E329" s="94" t="s">
        <v>616</v>
      </c>
      <c r="F329" s="94">
        <v>1505035030</v>
      </c>
      <c r="G329" s="94" t="s">
        <v>904</v>
      </c>
      <c r="H329" s="94" t="s">
        <v>905</v>
      </c>
    </row>
    <row r="330" spans="1:8" s="94" customFormat="1">
      <c r="A330" s="94" t="s">
        <v>162</v>
      </c>
      <c r="B330" s="94" t="s">
        <v>676</v>
      </c>
      <c r="C330" s="94" t="s">
        <v>590</v>
      </c>
      <c r="D330" s="94" t="s">
        <v>677</v>
      </c>
      <c r="E330" s="94" t="s">
        <v>677</v>
      </c>
      <c r="F330" s="94">
        <v>1203010000</v>
      </c>
      <c r="G330" s="94" t="s">
        <v>906</v>
      </c>
      <c r="H330" s="94" t="s">
        <v>907</v>
      </c>
    </row>
    <row r="331" spans="1:8" s="94" customFormat="1">
      <c r="A331" s="94" t="s">
        <v>162</v>
      </c>
      <c r="B331" s="94" t="s">
        <v>676</v>
      </c>
      <c r="C331" s="94" t="s">
        <v>590</v>
      </c>
      <c r="D331" s="94" t="s">
        <v>677</v>
      </c>
      <c r="E331" s="94" t="s">
        <v>677</v>
      </c>
      <c r="F331" s="94">
        <v>1203010010</v>
      </c>
      <c r="G331" s="94" t="s">
        <v>908</v>
      </c>
      <c r="H331" s="94" t="s">
        <v>909</v>
      </c>
    </row>
    <row r="332" spans="1:8" s="94" customFormat="1">
      <c r="A332" s="94" t="s">
        <v>162</v>
      </c>
      <c r="B332" s="94" t="s">
        <v>676</v>
      </c>
      <c r="C332" s="94" t="s">
        <v>590</v>
      </c>
      <c r="D332" s="94" t="s">
        <v>677</v>
      </c>
      <c r="E332" s="94" t="s">
        <v>677</v>
      </c>
      <c r="F332" s="94">
        <v>1503990010</v>
      </c>
      <c r="G332" s="94" t="s">
        <v>910</v>
      </c>
      <c r="H332" s="94" t="s">
        <v>911</v>
      </c>
    </row>
    <row r="333" spans="1:8" s="94" customFormat="1">
      <c r="A333" s="94" t="s">
        <v>162</v>
      </c>
      <c r="B333" s="94" t="s">
        <v>676</v>
      </c>
      <c r="C333" s="94" t="s">
        <v>590</v>
      </c>
      <c r="D333" s="94" t="s">
        <v>677</v>
      </c>
      <c r="E333" s="94" t="s">
        <v>677</v>
      </c>
      <c r="F333" s="94">
        <v>1901030000</v>
      </c>
      <c r="G333" s="94" t="s">
        <v>912</v>
      </c>
      <c r="H333" s="94" t="s">
        <v>913</v>
      </c>
    </row>
    <row r="334" spans="1:8" s="94" customFormat="1">
      <c r="A334" s="94" t="s">
        <v>162</v>
      </c>
      <c r="B334" s="94" t="s">
        <v>676</v>
      </c>
      <c r="C334" s="94" t="s">
        <v>590</v>
      </c>
      <c r="D334" s="94" t="s">
        <v>677</v>
      </c>
      <c r="E334" s="94" t="s">
        <v>677</v>
      </c>
      <c r="F334" s="94">
        <v>5303010290</v>
      </c>
      <c r="G334" s="94" t="s">
        <v>914</v>
      </c>
      <c r="H334" s="94" t="s">
        <v>915</v>
      </c>
    </row>
    <row r="335" spans="1:8" s="94" customFormat="1">
      <c r="A335" s="94" t="s">
        <v>162</v>
      </c>
      <c r="B335" s="94" t="s">
        <v>676</v>
      </c>
      <c r="C335" s="94" t="s">
        <v>590</v>
      </c>
      <c r="D335" s="94" t="s">
        <v>677</v>
      </c>
      <c r="E335" s="94" t="s">
        <v>677</v>
      </c>
      <c r="F335" s="94">
        <v>5304990040</v>
      </c>
      <c r="G335" s="94" t="s">
        <v>916</v>
      </c>
      <c r="H335" s="94" t="s">
        <v>917</v>
      </c>
    </row>
    <row r="336" spans="1:8" s="94" customFormat="1">
      <c r="A336" s="94" t="s">
        <v>162</v>
      </c>
      <c r="B336" s="94" t="s">
        <v>676</v>
      </c>
      <c r="C336" s="94" t="s">
        <v>590</v>
      </c>
      <c r="D336" s="94" t="s">
        <v>677</v>
      </c>
      <c r="E336" s="94" t="s">
        <v>677</v>
      </c>
      <c r="F336" s="94">
        <v>5902020070</v>
      </c>
      <c r="G336" s="94" t="s">
        <v>918</v>
      </c>
      <c r="H336" s="94" t="s">
        <v>919</v>
      </c>
    </row>
    <row r="337" spans="1:8" s="94" customFormat="1">
      <c r="A337" s="94" t="s">
        <v>162</v>
      </c>
      <c r="B337" s="94" t="s">
        <v>676</v>
      </c>
      <c r="C337" s="94" t="s">
        <v>590</v>
      </c>
      <c r="D337" s="94" t="s">
        <v>674</v>
      </c>
      <c r="E337" s="94" t="s">
        <v>674</v>
      </c>
      <c r="F337" s="94">
        <v>5304029990</v>
      </c>
      <c r="G337" s="94" t="s">
        <v>920</v>
      </c>
      <c r="H337" s="94" t="s">
        <v>921</v>
      </c>
    </row>
    <row r="338" spans="1:8" s="94" customFormat="1">
      <c r="A338" s="94" t="s">
        <v>162</v>
      </c>
      <c r="B338" s="94" t="s">
        <v>676</v>
      </c>
      <c r="C338" s="94" t="s">
        <v>590</v>
      </c>
      <c r="D338" s="94" t="s">
        <v>674</v>
      </c>
      <c r="E338" s="94" t="s">
        <v>674</v>
      </c>
      <c r="F338" s="94">
        <v>5902020120</v>
      </c>
      <c r="G338" s="94" t="s">
        <v>922</v>
      </c>
      <c r="H338" s="94" t="s">
        <v>923</v>
      </c>
    </row>
    <row r="339" spans="1:8" s="94" customFormat="1">
      <c r="A339" s="94" t="s">
        <v>162</v>
      </c>
      <c r="B339" s="94" t="s">
        <v>676</v>
      </c>
      <c r="C339" s="94" t="s">
        <v>30</v>
      </c>
      <c r="D339" s="94" t="s">
        <v>707</v>
      </c>
      <c r="E339" s="94" t="s">
        <v>707</v>
      </c>
      <c r="F339" s="94">
        <v>1599050010</v>
      </c>
      <c r="G339" s="94" t="s">
        <v>924</v>
      </c>
      <c r="H339" s="94" t="s">
        <v>925</v>
      </c>
    </row>
    <row r="340" spans="1:8" s="94" customFormat="1">
      <c r="A340" s="94" t="s">
        <v>162</v>
      </c>
      <c r="B340" s="94" t="s">
        <v>676</v>
      </c>
      <c r="C340" s="94" t="s">
        <v>30</v>
      </c>
      <c r="D340" s="94" t="s">
        <v>707</v>
      </c>
      <c r="E340" s="94" t="s">
        <v>707</v>
      </c>
      <c r="F340" s="94">
        <v>1599050020</v>
      </c>
      <c r="G340" s="94" t="s">
        <v>926</v>
      </c>
      <c r="H340" s="94" t="s">
        <v>927</v>
      </c>
    </row>
    <row r="341" spans="1:8" s="94" customFormat="1">
      <c r="A341" s="94" t="s">
        <v>162</v>
      </c>
      <c r="B341" s="94" t="s">
        <v>676</v>
      </c>
      <c r="C341" s="94" t="s">
        <v>30</v>
      </c>
      <c r="D341" s="94" t="s">
        <v>707</v>
      </c>
      <c r="E341" s="94" t="s">
        <v>707</v>
      </c>
      <c r="F341" s="94">
        <v>1503015010</v>
      </c>
      <c r="G341" s="94" t="s">
        <v>928</v>
      </c>
      <c r="H341" s="94" t="s">
        <v>929</v>
      </c>
    </row>
    <row r="342" spans="1:8" s="94" customFormat="1">
      <c r="A342" s="94" t="s">
        <v>162</v>
      </c>
      <c r="B342" s="94" t="s">
        <v>676</v>
      </c>
      <c r="C342" s="94" t="s">
        <v>30</v>
      </c>
      <c r="D342" s="94" t="s">
        <v>707</v>
      </c>
      <c r="E342" s="94" t="s">
        <v>707</v>
      </c>
      <c r="F342" s="94">
        <v>1503025010</v>
      </c>
      <c r="G342" s="94" t="s">
        <v>930</v>
      </c>
      <c r="H342" s="94" t="s">
        <v>931</v>
      </c>
    </row>
    <row r="343" spans="1:8" s="94" customFormat="1">
      <c r="A343" s="94" t="s">
        <v>162</v>
      </c>
      <c r="B343" s="94" t="s">
        <v>676</v>
      </c>
      <c r="C343" s="94" t="s">
        <v>30</v>
      </c>
      <c r="D343" s="94" t="s">
        <v>707</v>
      </c>
      <c r="E343" s="94" t="s">
        <v>707</v>
      </c>
      <c r="F343" s="94">
        <v>1503035010</v>
      </c>
      <c r="G343" s="94" t="s">
        <v>932</v>
      </c>
      <c r="H343" s="94" t="s">
        <v>933</v>
      </c>
    </row>
    <row r="344" spans="1:8" s="94" customFormat="1">
      <c r="A344" s="94" t="s">
        <v>162</v>
      </c>
      <c r="B344" s="94" t="s">
        <v>676</v>
      </c>
      <c r="C344" s="94" t="s">
        <v>30</v>
      </c>
      <c r="D344" s="94" t="s">
        <v>707</v>
      </c>
      <c r="E344" s="94" t="s">
        <v>707</v>
      </c>
      <c r="F344" s="94">
        <v>1503045010</v>
      </c>
      <c r="G344" s="94" t="s">
        <v>934</v>
      </c>
      <c r="H344" s="94" t="s">
        <v>935</v>
      </c>
    </row>
    <row r="345" spans="1:8" s="94" customFormat="1">
      <c r="A345" s="94" t="s">
        <v>162</v>
      </c>
      <c r="B345" s="94" t="s">
        <v>676</v>
      </c>
      <c r="C345" s="94" t="s">
        <v>30</v>
      </c>
      <c r="D345" s="94" t="s">
        <v>707</v>
      </c>
      <c r="E345" s="94" t="s">
        <v>707</v>
      </c>
      <c r="F345" s="94">
        <v>1503055010</v>
      </c>
      <c r="G345" s="94" t="s">
        <v>936</v>
      </c>
      <c r="H345" s="94" t="s">
        <v>937</v>
      </c>
    </row>
    <row r="346" spans="1:8" s="94" customFormat="1">
      <c r="A346" s="94" t="s">
        <v>162</v>
      </c>
      <c r="B346" s="94" t="s">
        <v>676</v>
      </c>
      <c r="C346" s="94" t="s">
        <v>30</v>
      </c>
      <c r="D346" s="94" t="s">
        <v>707</v>
      </c>
      <c r="E346" s="94" t="s">
        <v>707</v>
      </c>
      <c r="F346" s="94">
        <v>1503065010</v>
      </c>
      <c r="G346" s="94" t="s">
        <v>938</v>
      </c>
      <c r="H346" s="94" t="s">
        <v>939</v>
      </c>
    </row>
    <row r="347" spans="1:8" s="94" customFormat="1">
      <c r="A347" s="94" t="s">
        <v>162</v>
      </c>
      <c r="B347" s="94" t="s">
        <v>676</v>
      </c>
      <c r="C347" s="94" t="s">
        <v>30</v>
      </c>
      <c r="D347" s="94" t="s">
        <v>707</v>
      </c>
      <c r="E347" s="94" t="s">
        <v>707</v>
      </c>
      <c r="F347" s="94">
        <v>1503075010</v>
      </c>
      <c r="G347" s="94" t="s">
        <v>940</v>
      </c>
      <c r="H347" s="94" t="s">
        <v>941</v>
      </c>
    </row>
    <row r="348" spans="1:8" s="94" customFormat="1">
      <c r="A348" s="94" t="s">
        <v>162</v>
      </c>
      <c r="B348" s="94" t="s">
        <v>676</v>
      </c>
      <c r="C348" s="94" t="s">
        <v>30</v>
      </c>
      <c r="D348" s="94" t="s">
        <v>707</v>
      </c>
      <c r="E348" s="94" t="s">
        <v>707</v>
      </c>
      <c r="F348" s="94">
        <v>1503085010</v>
      </c>
      <c r="G348" s="94" t="s">
        <v>942</v>
      </c>
      <c r="H348" s="94" t="s">
        <v>943</v>
      </c>
    </row>
    <row r="349" spans="1:8" s="94" customFormat="1">
      <c r="A349" s="94" t="s">
        <v>162</v>
      </c>
      <c r="B349" s="94" t="s">
        <v>676</v>
      </c>
      <c r="C349" s="94" t="s">
        <v>30</v>
      </c>
      <c r="D349" s="94" t="s">
        <v>707</v>
      </c>
      <c r="E349" s="94" t="s">
        <v>707</v>
      </c>
      <c r="F349" s="94">
        <v>1503095010</v>
      </c>
      <c r="G349" s="94" t="s">
        <v>944</v>
      </c>
      <c r="H349" s="94" t="s">
        <v>945</v>
      </c>
    </row>
    <row r="350" spans="1:8" s="94" customFormat="1">
      <c r="A350" s="94" t="s">
        <v>162</v>
      </c>
      <c r="B350" s="94" t="s">
        <v>676</v>
      </c>
      <c r="C350" s="94" t="s">
        <v>30</v>
      </c>
      <c r="D350" s="94" t="s">
        <v>707</v>
      </c>
      <c r="E350" s="94" t="s">
        <v>707</v>
      </c>
      <c r="F350" s="94">
        <v>1503105010</v>
      </c>
      <c r="G350" s="94" t="s">
        <v>946</v>
      </c>
      <c r="H350" s="94" t="s">
        <v>947</v>
      </c>
    </row>
    <row r="351" spans="1:8" s="94" customFormat="1">
      <c r="A351" s="94" t="s">
        <v>162</v>
      </c>
      <c r="B351" s="94" t="s">
        <v>676</v>
      </c>
      <c r="C351" s="94" t="s">
        <v>30</v>
      </c>
      <c r="D351" s="94" t="s">
        <v>707</v>
      </c>
      <c r="E351" s="94" t="s">
        <v>707</v>
      </c>
      <c r="F351" s="94">
        <v>1503115010</v>
      </c>
      <c r="G351" s="94" t="s">
        <v>948</v>
      </c>
      <c r="H351" s="94" t="s">
        <v>949</v>
      </c>
    </row>
    <row r="352" spans="1:8" s="94" customFormat="1">
      <c r="A352" s="94" t="s">
        <v>162</v>
      </c>
      <c r="B352" s="94" t="s">
        <v>676</v>
      </c>
      <c r="C352" s="94" t="s">
        <v>30</v>
      </c>
      <c r="D352" s="94" t="s">
        <v>707</v>
      </c>
      <c r="E352" s="94" t="s">
        <v>707</v>
      </c>
      <c r="F352" s="94">
        <v>1503125010</v>
      </c>
      <c r="G352" s="94" t="s">
        <v>950</v>
      </c>
      <c r="H352" s="94" t="s">
        <v>951</v>
      </c>
    </row>
    <row r="353" spans="1:8" s="94" customFormat="1">
      <c r="A353" s="94" t="s">
        <v>162</v>
      </c>
      <c r="B353" s="94" t="s">
        <v>676</v>
      </c>
      <c r="C353" s="94" t="s">
        <v>30</v>
      </c>
      <c r="D353" s="94" t="s">
        <v>707</v>
      </c>
      <c r="E353" s="94" t="s">
        <v>707</v>
      </c>
      <c r="F353" s="94">
        <v>1503135010</v>
      </c>
      <c r="G353" s="94" t="s">
        <v>952</v>
      </c>
      <c r="H353" s="94" t="s">
        <v>953</v>
      </c>
    </row>
    <row r="354" spans="1:8" s="94" customFormat="1">
      <c r="A354" s="94" t="s">
        <v>162</v>
      </c>
      <c r="B354" s="94" t="s">
        <v>676</v>
      </c>
      <c r="C354" s="94" t="s">
        <v>30</v>
      </c>
      <c r="D354" s="94" t="s">
        <v>707</v>
      </c>
      <c r="E354" s="94" t="s">
        <v>707</v>
      </c>
      <c r="F354" s="94">
        <v>1503145010</v>
      </c>
      <c r="G354" s="94" t="s">
        <v>954</v>
      </c>
      <c r="H354" s="94" t="s">
        <v>955</v>
      </c>
    </row>
    <row r="355" spans="1:8" s="94" customFormat="1">
      <c r="A355" s="94" t="s">
        <v>162</v>
      </c>
      <c r="B355" s="94" t="s">
        <v>676</v>
      </c>
      <c r="C355" s="94" t="s">
        <v>30</v>
      </c>
      <c r="D355" s="94" t="s">
        <v>707</v>
      </c>
      <c r="E355" s="94" t="s">
        <v>707</v>
      </c>
      <c r="F355" s="94">
        <v>1503155010</v>
      </c>
      <c r="G355" s="94" t="s">
        <v>956</v>
      </c>
      <c r="H355" s="94" t="s">
        <v>957</v>
      </c>
    </row>
    <row r="356" spans="1:8" s="94" customFormat="1">
      <c r="A356" s="94" t="s">
        <v>162</v>
      </c>
      <c r="B356" s="94" t="s">
        <v>676</v>
      </c>
      <c r="C356" s="94" t="s">
        <v>30</v>
      </c>
      <c r="D356" s="94" t="s">
        <v>707</v>
      </c>
      <c r="E356" s="94" t="s">
        <v>707</v>
      </c>
      <c r="F356" s="94">
        <v>1503165010</v>
      </c>
      <c r="G356" s="94" t="s">
        <v>958</v>
      </c>
      <c r="H356" s="94" t="s">
        <v>959</v>
      </c>
    </row>
    <row r="357" spans="1:8" s="94" customFormat="1">
      <c r="A357" s="94" t="s">
        <v>162</v>
      </c>
      <c r="B357" s="94" t="s">
        <v>569</v>
      </c>
      <c r="C357" s="94" t="s">
        <v>30</v>
      </c>
      <c r="D357" s="94" t="s">
        <v>707</v>
      </c>
      <c r="E357" s="94" t="s">
        <v>707</v>
      </c>
      <c r="F357" s="94">
        <v>1503985010</v>
      </c>
      <c r="G357" s="94" t="s">
        <v>960</v>
      </c>
      <c r="H357" s="94" t="s">
        <v>530</v>
      </c>
    </row>
    <row r="358" spans="1:8" s="94" customFormat="1">
      <c r="A358" s="94" t="s">
        <v>162</v>
      </c>
      <c r="B358" s="94" t="s">
        <v>676</v>
      </c>
      <c r="C358" s="94" t="s">
        <v>30</v>
      </c>
      <c r="D358" s="94" t="s">
        <v>707</v>
      </c>
      <c r="E358" s="94" t="s">
        <v>707</v>
      </c>
      <c r="F358" s="94">
        <v>1505025010</v>
      </c>
      <c r="G358" s="94" t="s">
        <v>961</v>
      </c>
      <c r="H358" s="94" t="s">
        <v>962</v>
      </c>
    </row>
    <row r="359" spans="1:8" s="94" customFormat="1">
      <c r="A359" s="94" t="s">
        <v>162</v>
      </c>
      <c r="B359" s="94" t="s">
        <v>676</v>
      </c>
      <c r="C359" s="94" t="s">
        <v>30</v>
      </c>
      <c r="D359" s="94" t="s">
        <v>707</v>
      </c>
      <c r="E359" s="94" t="s">
        <v>707</v>
      </c>
      <c r="F359" s="94">
        <v>1599030010</v>
      </c>
      <c r="G359" s="94" t="s">
        <v>963</v>
      </c>
      <c r="H359" s="94" t="s">
        <v>964</v>
      </c>
    </row>
    <row r="360" spans="1:8" s="94" customFormat="1">
      <c r="A360" s="94" t="s">
        <v>162</v>
      </c>
      <c r="B360" s="94" t="s">
        <v>676</v>
      </c>
      <c r="C360" s="94" t="s">
        <v>30</v>
      </c>
      <c r="D360" s="94" t="s">
        <v>707</v>
      </c>
      <c r="E360" s="94" t="s">
        <v>707</v>
      </c>
      <c r="F360" s="94">
        <v>1599030020</v>
      </c>
      <c r="G360" s="94" t="s">
        <v>965</v>
      </c>
      <c r="H360" s="94" t="s">
        <v>966</v>
      </c>
    </row>
    <row r="361" spans="1:8" s="94" customFormat="1">
      <c r="A361" s="94" t="s">
        <v>162</v>
      </c>
      <c r="B361" s="94" t="s">
        <v>676</v>
      </c>
      <c r="C361" s="94" t="s">
        <v>30</v>
      </c>
      <c r="D361" s="94" t="s">
        <v>707</v>
      </c>
      <c r="E361" s="94" t="s">
        <v>707</v>
      </c>
      <c r="F361" s="94">
        <v>1599035010</v>
      </c>
      <c r="G361" s="94" t="s">
        <v>967</v>
      </c>
      <c r="H361" s="94" t="s">
        <v>968</v>
      </c>
    </row>
    <row r="362" spans="1:8" s="94" customFormat="1">
      <c r="A362" s="94" t="s">
        <v>162</v>
      </c>
      <c r="B362" s="94" t="s">
        <v>676</v>
      </c>
      <c r="C362" s="94" t="s">
        <v>30</v>
      </c>
      <c r="D362" s="94" t="s">
        <v>707</v>
      </c>
      <c r="E362" s="94" t="s">
        <v>707</v>
      </c>
      <c r="F362" s="94">
        <v>1599055010</v>
      </c>
      <c r="G362" s="94" t="s">
        <v>969</v>
      </c>
      <c r="H362" s="94" t="s">
        <v>970</v>
      </c>
    </row>
    <row r="363" spans="1:8" s="94" customFormat="1">
      <c r="A363" s="94" t="s">
        <v>162</v>
      </c>
      <c r="B363" s="94" t="s">
        <v>676</v>
      </c>
      <c r="C363" s="94" t="s">
        <v>30</v>
      </c>
      <c r="D363" s="94" t="s">
        <v>710</v>
      </c>
      <c r="E363" s="94" t="s">
        <v>710</v>
      </c>
      <c r="F363" s="94">
        <v>1501000000</v>
      </c>
      <c r="G363" s="94" t="s">
        <v>971</v>
      </c>
      <c r="H363" s="94" t="s">
        <v>972</v>
      </c>
    </row>
    <row r="364" spans="1:8" s="94" customFormat="1">
      <c r="A364" s="94" t="s">
        <v>162</v>
      </c>
      <c r="B364" s="94" t="s">
        <v>676</v>
      </c>
      <c r="C364" s="94" t="s">
        <v>30</v>
      </c>
      <c r="D364" s="94" t="s">
        <v>710</v>
      </c>
      <c r="E364" s="94" t="s">
        <v>710</v>
      </c>
      <c r="F364" s="94">
        <v>1501010020</v>
      </c>
      <c r="G364" s="94" t="s">
        <v>973</v>
      </c>
      <c r="H364" s="94" t="s">
        <v>974</v>
      </c>
    </row>
    <row r="365" spans="1:8" s="94" customFormat="1">
      <c r="A365" s="94" t="s">
        <v>162</v>
      </c>
      <c r="B365" s="94" t="s">
        <v>676</v>
      </c>
      <c r="C365" s="94" t="s">
        <v>30</v>
      </c>
      <c r="D365" s="94" t="s">
        <v>710</v>
      </c>
      <c r="E365" s="94" t="s">
        <v>710</v>
      </c>
      <c r="F365" s="94">
        <v>1502000000</v>
      </c>
      <c r="G365" s="94" t="s">
        <v>975</v>
      </c>
      <c r="H365" s="94" t="s">
        <v>976</v>
      </c>
    </row>
    <row r="366" spans="1:8" s="94" customFormat="1">
      <c r="A366" s="94" t="s">
        <v>162</v>
      </c>
      <c r="B366" s="94" t="s">
        <v>676</v>
      </c>
      <c r="C366" s="94" t="s">
        <v>30</v>
      </c>
      <c r="D366" s="94" t="s">
        <v>710</v>
      </c>
      <c r="E366" s="94" t="s">
        <v>710</v>
      </c>
      <c r="F366" s="94">
        <v>1504015010</v>
      </c>
      <c r="G366" s="94" t="s">
        <v>977</v>
      </c>
      <c r="H366" s="94" t="s">
        <v>978</v>
      </c>
    </row>
    <row r="367" spans="1:8" s="94" customFormat="1">
      <c r="A367" s="94" t="s">
        <v>162</v>
      </c>
      <c r="B367" s="94" t="s">
        <v>676</v>
      </c>
      <c r="C367" s="94" t="s">
        <v>30</v>
      </c>
      <c r="D367" s="94" t="s">
        <v>710</v>
      </c>
      <c r="E367" s="94" t="s">
        <v>710</v>
      </c>
      <c r="F367" s="94">
        <v>1504025010</v>
      </c>
      <c r="G367" s="94" t="s">
        <v>979</v>
      </c>
      <c r="H367" s="94" t="s">
        <v>980</v>
      </c>
    </row>
    <row r="368" spans="1:8" s="94" customFormat="1">
      <c r="A368" s="94" t="s">
        <v>162</v>
      </c>
      <c r="B368" s="94" t="s">
        <v>676</v>
      </c>
      <c r="C368" s="94" t="s">
        <v>30</v>
      </c>
      <c r="D368" s="94" t="s">
        <v>710</v>
      </c>
      <c r="E368" s="94" t="s">
        <v>710</v>
      </c>
      <c r="F368" s="94">
        <v>1504995010</v>
      </c>
      <c r="G368" s="94" t="s">
        <v>981</v>
      </c>
      <c r="H368" s="94" t="s">
        <v>982</v>
      </c>
    </row>
    <row r="369" spans="1:8" s="94" customFormat="1">
      <c r="A369" s="94" t="s">
        <v>162</v>
      </c>
      <c r="B369" s="94" t="s">
        <v>676</v>
      </c>
      <c r="C369" s="94" t="s">
        <v>30</v>
      </c>
      <c r="D369" s="94" t="s">
        <v>710</v>
      </c>
      <c r="E369" s="94" t="s">
        <v>710</v>
      </c>
      <c r="F369" s="94">
        <v>1504995020</v>
      </c>
      <c r="G369" s="94" t="s">
        <v>983</v>
      </c>
      <c r="H369" s="94" t="s">
        <v>984</v>
      </c>
    </row>
    <row r="370" spans="1:8" s="94" customFormat="1">
      <c r="A370" s="94" t="s">
        <v>162</v>
      </c>
      <c r="B370" s="94" t="s">
        <v>676</v>
      </c>
      <c r="C370" s="94" t="s">
        <v>30</v>
      </c>
      <c r="D370" s="94" t="s">
        <v>710</v>
      </c>
      <c r="E370" s="94" t="s">
        <v>710</v>
      </c>
      <c r="F370" s="94">
        <v>1504995030</v>
      </c>
      <c r="G370" s="94" t="s">
        <v>985</v>
      </c>
      <c r="H370" s="94" t="s">
        <v>986</v>
      </c>
    </row>
    <row r="371" spans="1:8" s="94" customFormat="1">
      <c r="A371" s="94" t="s">
        <v>162</v>
      </c>
      <c r="B371" s="94" t="s">
        <v>676</v>
      </c>
      <c r="C371" s="94" t="s">
        <v>30</v>
      </c>
      <c r="D371" s="94" t="s">
        <v>710</v>
      </c>
      <c r="E371" s="94" t="s">
        <v>710</v>
      </c>
      <c r="F371" s="94">
        <v>1504995040</v>
      </c>
      <c r="G371" s="94" t="s">
        <v>987</v>
      </c>
      <c r="H371" s="94" t="s">
        <v>988</v>
      </c>
    </row>
    <row r="372" spans="1:8" s="94" customFormat="1">
      <c r="A372" s="94" t="s">
        <v>162</v>
      </c>
      <c r="B372" s="94" t="s">
        <v>676</v>
      </c>
      <c r="C372" s="94" t="s">
        <v>30</v>
      </c>
      <c r="D372" s="94" t="s">
        <v>710</v>
      </c>
      <c r="E372" s="94" t="s">
        <v>710</v>
      </c>
      <c r="F372" s="94">
        <v>1504999980</v>
      </c>
      <c r="G372" s="94" t="s">
        <v>989</v>
      </c>
      <c r="H372" s="94" t="s">
        <v>990</v>
      </c>
    </row>
    <row r="373" spans="1:8" s="94" customFormat="1">
      <c r="A373" s="94" t="s">
        <v>162</v>
      </c>
      <c r="B373" s="94" t="s">
        <v>676</v>
      </c>
      <c r="C373" s="94" t="s">
        <v>30</v>
      </c>
      <c r="D373" s="94" t="s">
        <v>710</v>
      </c>
      <c r="E373" s="94" t="s">
        <v>710</v>
      </c>
      <c r="F373" s="94">
        <v>1599000000</v>
      </c>
      <c r="G373" s="94" t="s">
        <v>991</v>
      </c>
      <c r="H373" s="94" t="s">
        <v>992</v>
      </c>
    </row>
    <row r="374" spans="1:8" s="94" customFormat="1">
      <c r="A374" s="94" t="s">
        <v>162</v>
      </c>
      <c r="B374" s="94" t="s">
        <v>676</v>
      </c>
      <c r="C374" s="94" t="s">
        <v>30</v>
      </c>
      <c r="D374" s="94" t="s">
        <v>710</v>
      </c>
      <c r="E374" s="94" t="s">
        <v>710</v>
      </c>
      <c r="F374" s="94">
        <v>1599010010</v>
      </c>
      <c r="G374" s="94" t="s">
        <v>993</v>
      </c>
      <c r="H374" s="94" t="s">
        <v>994</v>
      </c>
    </row>
    <row r="375" spans="1:8" s="94" customFormat="1">
      <c r="A375" s="94" t="s">
        <v>162</v>
      </c>
      <c r="B375" s="94" t="s">
        <v>676</v>
      </c>
      <c r="C375" s="94" t="s">
        <v>30</v>
      </c>
      <c r="D375" s="94" t="s">
        <v>710</v>
      </c>
      <c r="E375" s="94" t="s">
        <v>710</v>
      </c>
      <c r="F375" s="94">
        <v>1599010020</v>
      </c>
      <c r="G375" s="94" t="s">
        <v>995</v>
      </c>
      <c r="H375" s="94" t="s">
        <v>996</v>
      </c>
    </row>
    <row r="376" spans="1:8" s="94" customFormat="1">
      <c r="A376" s="94" t="s">
        <v>162</v>
      </c>
      <c r="B376" s="94" t="s">
        <v>676</v>
      </c>
      <c r="C376" s="94" t="s">
        <v>30</v>
      </c>
      <c r="D376" s="94" t="s">
        <v>710</v>
      </c>
      <c r="E376" s="94" t="s">
        <v>710</v>
      </c>
      <c r="F376" s="94">
        <v>1599020010</v>
      </c>
      <c r="G376" s="94" t="s">
        <v>997</v>
      </c>
      <c r="H376" s="94" t="s">
        <v>998</v>
      </c>
    </row>
    <row r="377" spans="1:8" s="94" customFormat="1">
      <c r="A377" s="94" t="s">
        <v>162</v>
      </c>
      <c r="B377" s="94" t="s">
        <v>676</v>
      </c>
      <c r="C377" s="94" t="s">
        <v>30</v>
      </c>
      <c r="D377" s="94" t="s">
        <v>710</v>
      </c>
      <c r="E377" s="94" t="s">
        <v>710</v>
      </c>
      <c r="F377" s="94">
        <v>1599020020</v>
      </c>
      <c r="G377" s="94" t="s">
        <v>999</v>
      </c>
      <c r="H377" s="94" t="s">
        <v>1000</v>
      </c>
    </row>
    <row r="378" spans="1:8" s="94" customFormat="1">
      <c r="A378" s="94" t="s">
        <v>162</v>
      </c>
      <c r="B378" s="94" t="s">
        <v>676</v>
      </c>
      <c r="C378" s="94" t="s">
        <v>30</v>
      </c>
      <c r="D378" s="94" t="s">
        <v>710</v>
      </c>
      <c r="E378" s="94" t="s">
        <v>710</v>
      </c>
      <c r="F378" s="94">
        <v>1599040010</v>
      </c>
      <c r="G378" s="94" t="s">
        <v>1001</v>
      </c>
      <c r="H378" s="94" t="s">
        <v>1002</v>
      </c>
    </row>
    <row r="379" spans="1:8" s="94" customFormat="1">
      <c r="A379" s="94" t="s">
        <v>162</v>
      </c>
      <c r="B379" s="94" t="s">
        <v>676</v>
      </c>
      <c r="C379" s="94" t="s">
        <v>30</v>
      </c>
      <c r="D379" s="94" t="s">
        <v>710</v>
      </c>
      <c r="E379" s="94" t="s">
        <v>710</v>
      </c>
      <c r="F379" s="94">
        <v>1599040020</v>
      </c>
      <c r="G379" s="94" t="s">
        <v>1003</v>
      </c>
      <c r="H379" s="94" t="s">
        <v>1004</v>
      </c>
    </row>
    <row r="380" spans="1:8" s="94" customFormat="1">
      <c r="A380" s="94" t="s">
        <v>162</v>
      </c>
      <c r="B380" s="94" t="s">
        <v>569</v>
      </c>
      <c r="C380" s="94" t="s">
        <v>31</v>
      </c>
      <c r="D380" s="94" t="s">
        <v>724</v>
      </c>
      <c r="E380" s="94" t="s">
        <v>724</v>
      </c>
      <c r="F380" s="94">
        <v>5204010060</v>
      </c>
      <c r="G380" s="94" t="s">
        <v>1005</v>
      </c>
      <c r="H380" s="94" t="s">
        <v>527</v>
      </c>
    </row>
    <row r="381" spans="1:8" s="94" customFormat="1">
      <c r="A381" s="94" t="s">
        <v>162</v>
      </c>
      <c r="B381" s="94" t="s">
        <v>569</v>
      </c>
      <c r="C381" s="94" t="s">
        <v>31</v>
      </c>
      <c r="D381" s="94" t="s">
        <v>724</v>
      </c>
      <c r="E381" s="94" t="s">
        <v>724</v>
      </c>
      <c r="F381" s="94">
        <v>5204010080</v>
      </c>
      <c r="G381" s="94" t="s">
        <v>1006</v>
      </c>
      <c r="H381" s="94" t="s">
        <v>531</v>
      </c>
    </row>
    <row r="382" spans="1:8" s="94" customFormat="1">
      <c r="A382" s="94" t="s">
        <v>162</v>
      </c>
      <c r="B382" s="94" t="s">
        <v>569</v>
      </c>
      <c r="C382" s="94" t="s">
        <v>31</v>
      </c>
      <c r="D382" s="94" t="s">
        <v>724</v>
      </c>
      <c r="E382" s="94" t="s">
        <v>724</v>
      </c>
      <c r="F382" s="94">
        <v>5204010090</v>
      </c>
      <c r="G382" s="94" t="s">
        <v>1007</v>
      </c>
      <c r="H382" s="94" t="s">
        <v>528</v>
      </c>
    </row>
    <row r="383" spans="1:8" s="94" customFormat="1">
      <c r="A383" s="94" t="s">
        <v>162</v>
      </c>
      <c r="B383" s="94" t="s">
        <v>569</v>
      </c>
      <c r="C383" s="94" t="s">
        <v>31</v>
      </c>
      <c r="D383" s="94" t="s">
        <v>724</v>
      </c>
      <c r="E383" s="94" t="s">
        <v>724</v>
      </c>
      <c r="F383" s="94">
        <v>5204010110</v>
      </c>
      <c r="G383" s="94" t="s">
        <v>1008</v>
      </c>
      <c r="H383" s="94" t="s">
        <v>529</v>
      </c>
    </row>
    <row r="384" spans="1:8" s="94" customFormat="1">
      <c r="A384" s="94" t="s">
        <v>162</v>
      </c>
      <c r="B384" s="94" t="s">
        <v>676</v>
      </c>
      <c r="C384" s="94" t="s">
        <v>31</v>
      </c>
      <c r="D384" s="94" t="s">
        <v>724</v>
      </c>
      <c r="E384" s="94" t="s">
        <v>724</v>
      </c>
      <c r="F384" s="94">
        <v>5501010020</v>
      </c>
      <c r="G384" s="94" t="s">
        <v>1009</v>
      </c>
      <c r="H384" s="94" t="s">
        <v>1010</v>
      </c>
    </row>
    <row r="385" spans="1:8" s="94" customFormat="1">
      <c r="A385" s="94" t="s">
        <v>162</v>
      </c>
      <c r="B385" s="94" t="s">
        <v>676</v>
      </c>
      <c r="C385" s="94" t="s">
        <v>31</v>
      </c>
      <c r="D385" s="94" t="s">
        <v>724</v>
      </c>
      <c r="E385" s="94" t="s">
        <v>724</v>
      </c>
      <c r="F385" s="94">
        <v>5501010030</v>
      </c>
      <c r="G385" s="94" t="s">
        <v>1011</v>
      </c>
      <c r="H385" s="94" t="s">
        <v>1012</v>
      </c>
    </row>
    <row r="386" spans="1:8" s="94" customFormat="1">
      <c r="A386" s="94" t="s">
        <v>162</v>
      </c>
      <c r="B386" s="94" t="s">
        <v>676</v>
      </c>
      <c r="C386" s="94" t="s">
        <v>31</v>
      </c>
      <c r="D386" s="94" t="s">
        <v>724</v>
      </c>
      <c r="E386" s="94" t="s">
        <v>724</v>
      </c>
      <c r="F386" s="94">
        <v>5502010040</v>
      </c>
      <c r="G386" s="94" t="s">
        <v>1013</v>
      </c>
      <c r="H386" s="94" t="s">
        <v>1014</v>
      </c>
    </row>
    <row r="387" spans="1:8" s="94" customFormat="1">
      <c r="A387" s="94" t="s">
        <v>162</v>
      </c>
      <c r="B387" s="94" t="s">
        <v>676</v>
      </c>
      <c r="C387" s="94" t="s">
        <v>31</v>
      </c>
      <c r="D387" s="94" t="s">
        <v>724</v>
      </c>
      <c r="E387" s="94" t="s">
        <v>724</v>
      </c>
      <c r="F387" s="94">
        <v>5603010050</v>
      </c>
      <c r="G387" s="94" t="s">
        <v>1015</v>
      </c>
      <c r="H387" s="94" t="s">
        <v>1016</v>
      </c>
    </row>
    <row r="388" spans="1:8" s="94" customFormat="1">
      <c r="A388" s="94" t="s">
        <v>162</v>
      </c>
      <c r="B388" s="94" t="s">
        <v>676</v>
      </c>
      <c r="C388" s="94" t="s">
        <v>31</v>
      </c>
      <c r="D388" s="94" t="s">
        <v>724</v>
      </c>
      <c r="E388" s="94" t="s">
        <v>724</v>
      </c>
      <c r="F388" s="94">
        <v>5902010010</v>
      </c>
      <c r="G388" s="94" t="s">
        <v>1017</v>
      </c>
      <c r="H388" s="94" t="s">
        <v>1018</v>
      </c>
    </row>
    <row r="389" spans="1:8" s="94" customFormat="1">
      <c r="A389" s="94" t="s">
        <v>162</v>
      </c>
      <c r="B389" s="94" t="s">
        <v>676</v>
      </c>
      <c r="C389" s="94" t="s">
        <v>31</v>
      </c>
      <c r="D389" s="94" t="s">
        <v>724</v>
      </c>
      <c r="E389" s="94" t="s">
        <v>724</v>
      </c>
      <c r="F389" s="94">
        <v>5902020060</v>
      </c>
      <c r="G389" s="94" t="s">
        <v>1019</v>
      </c>
      <c r="H389" s="94" t="s">
        <v>1020</v>
      </c>
    </row>
    <row r="390" spans="1:8" s="94" customFormat="1">
      <c r="A390" s="94" t="s">
        <v>162</v>
      </c>
      <c r="B390" s="94" t="s">
        <v>676</v>
      </c>
      <c r="C390" s="94" t="s">
        <v>31</v>
      </c>
      <c r="D390" s="94" t="s">
        <v>724</v>
      </c>
      <c r="E390" s="94" t="s">
        <v>724</v>
      </c>
      <c r="F390" s="94">
        <v>5902020100</v>
      </c>
      <c r="G390" s="94" t="s">
        <v>1021</v>
      </c>
      <c r="H390" s="94" t="s">
        <v>1022</v>
      </c>
    </row>
    <row r="391" spans="1:8" s="94" customFormat="1">
      <c r="A391" s="94" t="s">
        <v>162</v>
      </c>
      <c r="B391" s="94" t="s">
        <v>676</v>
      </c>
      <c r="C391" s="94" t="s">
        <v>31</v>
      </c>
      <c r="D391" s="94" t="s">
        <v>724</v>
      </c>
      <c r="E391" s="94" t="s">
        <v>724</v>
      </c>
      <c r="F391" s="94">
        <v>5902030020</v>
      </c>
      <c r="G391" s="94" t="s">
        <v>1023</v>
      </c>
      <c r="H391" s="94" t="s">
        <v>1024</v>
      </c>
    </row>
    <row r="392" spans="1:8" s="94" customFormat="1">
      <c r="A392" s="94" t="s">
        <v>162</v>
      </c>
      <c r="B392" s="94" t="s">
        <v>676</v>
      </c>
      <c r="C392" s="94" t="s">
        <v>31</v>
      </c>
      <c r="D392" s="94" t="s">
        <v>724</v>
      </c>
      <c r="E392" s="94" t="s">
        <v>724</v>
      </c>
      <c r="F392" s="94">
        <v>5902030050</v>
      </c>
      <c r="G392" s="94" t="s">
        <v>1025</v>
      </c>
      <c r="H392" s="94" t="s">
        <v>1026</v>
      </c>
    </row>
    <row r="393" spans="1:8" s="94" customFormat="1">
      <c r="A393" s="94" t="s">
        <v>162</v>
      </c>
      <c r="B393" s="94" t="s">
        <v>569</v>
      </c>
      <c r="C393" s="94" t="s">
        <v>29</v>
      </c>
      <c r="D393" s="94" t="s">
        <v>585</v>
      </c>
      <c r="E393" s="94" t="s">
        <v>585</v>
      </c>
      <c r="F393" s="94">
        <v>5202010130</v>
      </c>
      <c r="G393" s="94" t="s">
        <v>1027</v>
      </c>
      <c r="H393" s="94" t="str">
        <f>CONCATENATE(F393," ",G393)</f>
        <v>5202010130 เงินชดเชยกรณีเลิกจ้างก่อนครบสัญญา</v>
      </c>
    </row>
    <row r="394" spans="1:8" s="94" customFormat="1">
      <c r="A394" s="94" t="s">
        <v>162</v>
      </c>
      <c r="B394" s="94" t="s">
        <v>569</v>
      </c>
      <c r="C394" s="94" t="s">
        <v>590</v>
      </c>
      <c r="D394" s="94" t="s">
        <v>616</v>
      </c>
      <c r="E394" s="94" t="s">
        <v>616</v>
      </c>
      <c r="F394" s="94">
        <v>5204020070</v>
      </c>
      <c r="G394" s="94" t="s">
        <v>1028</v>
      </c>
      <c r="H394" s="94" t="str">
        <f>CONCATENATE(F394," ",G394)</f>
        <v>5204020070 เงินสมทบประกันสุขภาพแบบกลุ่ม</v>
      </c>
    </row>
    <row r="395" spans="1:8" s="94" customFormat="1">
      <c r="A395" s="94" t="s">
        <v>162</v>
      </c>
      <c r="B395" s="94" t="s">
        <v>569</v>
      </c>
      <c r="C395" s="94" t="s">
        <v>31</v>
      </c>
      <c r="D395" s="94" t="s">
        <v>724</v>
      </c>
      <c r="E395" s="94" t="s">
        <v>724</v>
      </c>
      <c r="F395" s="94">
        <v>5204020120</v>
      </c>
      <c r="G395" s="94" t="s">
        <v>1029</v>
      </c>
      <c r="H395" s="94" t="str">
        <f>CONCATENATE(F395," ",G395)</f>
        <v>5204020120 สวัสดิการแบบยืดหยุ่น (Flexible Benefit)</v>
      </c>
    </row>
    <row r="396" spans="1:8" s="94" customFormat="1">
      <c r="A396" s="94" t="s">
        <v>162</v>
      </c>
      <c r="B396" s="94" t="s">
        <v>569</v>
      </c>
      <c r="C396" s="94" t="s">
        <v>590</v>
      </c>
      <c r="D396" s="94" t="s">
        <v>616</v>
      </c>
      <c r="E396" s="94" t="s">
        <v>616</v>
      </c>
      <c r="F396" s="94">
        <v>5302020040</v>
      </c>
      <c r="G396" s="94" t="s">
        <v>1030</v>
      </c>
      <c r="H396" s="94" t="str">
        <f>CONCATENATE(F396," ",G396)</f>
        <v>5302020040 ค่าจ้างเหมาผู้ช่วยนักวิจัย</v>
      </c>
    </row>
    <row r="397" spans="1:8">
      <c r="A397" s="95" t="s">
        <v>208</v>
      </c>
      <c r="B397" s="95" t="s">
        <v>676</v>
      </c>
      <c r="C397" s="95" t="s">
        <v>23</v>
      </c>
      <c r="D397" s="95" t="s">
        <v>557</v>
      </c>
      <c r="E397" s="95" t="s">
        <v>883</v>
      </c>
      <c r="F397" s="96">
        <v>4199990180</v>
      </c>
      <c r="G397" s="96" t="s">
        <v>1031</v>
      </c>
      <c r="H397" s="96" t="str">
        <f>+CONCATENATE(F397," ",G397)</f>
        <v>4199990180 รายได้รับโอนสินทรัพย์ต่าง server ระหว่างกัน</v>
      </c>
    </row>
    <row r="398" spans="1:8">
      <c r="A398" s="95" t="s">
        <v>208</v>
      </c>
      <c r="B398" s="95" t="s">
        <v>676</v>
      </c>
      <c r="C398" s="95" t="s">
        <v>7</v>
      </c>
      <c r="D398" s="95" t="s">
        <v>19</v>
      </c>
      <c r="E398" s="95" t="s">
        <v>232</v>
      </c>
      <c r="F398" s="96">
        <v>4199990200</v>
      </c>
      <c r="G398" s="96" t="s">
        <v>1032</v>
      </c>
      <c r="H398" s="96" t="str">
        <f>+CONCATENATE(F398," ",G398)</f>
        <v>4199990200 รายได้เพิ่ม(ลด) จากการปรับปรุงบัญชีปีก่อน</v>
      </c>
    </row>
    <row r="399" spans="1:8">
      <c r="A399" s="95" t="s">
        <v>162</v>
      </c>
      <c r="B399" s="96" t="s">
        <v>676</v>
      </c>
      <c r="C399" s="95" t="s">
        <v>32</v>
      </c>
      <c r="D399" s="95" t="s">
        <v>743</v>
      </c>
      <c r="E399" s="95" t="s">
        <v>743</v>
      </c>
      <c r="F399" s="96">
        <v>5205010010</v>
      </c>
      <c r="G399" s="96" t="s">
        <v>1033</v>
      </c>
      <c r="H399" s="96" t="str">
        <f>+CONCATENATE(F399," ",G399)</f>
        <v>5205010010 เงินสมทบของลูกจ้างประจำ</v>
      </c>
    </row>
    <row r="400" spans="1:8">
      <c r="A400" s="95" t="s">
        <v>162</v>
      </c>
      <c r="B400" s="96" t="s">
        <v>676</v>
      </c>
      <c r="C400" s="95" t="s">
        <v>32</v>
      </c>
      <c r="D400" s="95" t="s">
        <v>743</v>
      </c>
      <c r="E400" s="95" t="s">
        <v>743</v>
      </c>
      <c r="F400" s="96">
        <v>5304060010</v>
      </c>
      <c r="G400" s="96" t="s">
        <v>1034</v>
      </c>
      <c r="H400" s="96" t="str">
        <f>+CONCATENATE(F400," ",G400)</f>
        <v>5304060010 หนี้สูญ</v>
      </c>
    </row>
  </sheetData>
  <autoFilter ref="A1:H400" xr:uid="{00000000-0009-0000-0000-000008000000}"/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7F6FF-C05E-4FAC-A728-460A4BC140AD}">
  <sheetPr>
    <tabColor theme="4" tint="0.79998168889431442"/>
  </sheetPr>
  <dimension ref="A1:C180"/>
  <sheetViews>
    <sheetView workbookViewId="0">
      <selection activeCell="A183" sqref="A183"/>
    </sheetView>
  </sheetViews>
  <sheetFormatPr defaultRowHeight="23.25"/>
  <cols>
    <col min="1" max="1" width="41.83203125" style="323" customWidth="1"/>
    <col min="2" max="2" width="47.33203125" style="323" customWidth="1"/>
    <col min="3" max="3" width="91.1640625" style="323" bestFit="1" customWidth="1"/>
    <col min="4" max="16384" width="9.33203125" style="31"/>
  </cols>
  <sheetData>
    <row r="1" spans="1:3">
      <c r="A1" s="318" t="s">
        <v>564</v>
      </c>
      <c r="B1" s="318" t="s">
        <v>1303</v>
      </c>
      <c r="C1" s="318" t="s">
        <v>1304</v>
      </c>
    </row>
    <row r="2" spans="1:3">
      <c r="A2" s="319" t="s">
        <v>29</v>
      </c>
      <c r="B2" s="319" t="s">
        <v>585</v>
      </c>
      <c r="C2" s="319" t="s">
        <v>118</v>
      </c>
    </row>
    <row r="3" spans="1:3">
      <c r="A3" s="319" t="s">
        <v>29</v>
      </c>
      <c r="B3" s="319" t="s">
        <v>585</v>
      </c>
      <c r="C3" s="319" t="s">
        <v>510</v>
      </c>
    </row>
    <row r="4" spans="1:3">
      <c r="A4" s="319" t="s">
        <v>29</v>
      </c>
      <c r="B4" s="319" t="s">
        <v>585</v>
      </c>
      <c r="C4" s="319" t="s">
        <v>509</v>
      </c>
    </row>
    <row r="5" spans="1:3">
      <c r="A5" s="319" t="s">
        <v>29</v>
      </c>
      <c r="B5" s="319" t="s">
        <v>585</v>
      </c>
      <c r="C5" s="319" t="s">
        <v>508</v>
      </c>
    </row>
    <row r="6" spans="1:3">
      <c r="A6" s="319" t="s">
        <v>29</v>
      </c>
      <c r="B6" s="319" t="s">
        <v>585</v>
      </c>
      <c r="C6" s="319" t="s">
        <v>543</v>
      </c>
    </row>
    <row r="7" spans="1:3">
      <c r="A7" s="320" t="s">
        <v>590</v>
      </c>
      <c r="B7" s="320" t="s">
        <v>591</v>
      </c>
      <c r="C7" s="320" t="s">
        <v>507</v>
      </c>
    </row>
    <row r="8" spans="1:3">
      <c r="A8" s="320" t="s">
        <v>590</v>
      </c>
      <c r="B8" s="320" t="s">
        <v>591</v>
      </c>
      <c r="C8" s="320" t="s">
        <v>506</v>
      </c>
    </row>
    <row r="9" spans="1:3">
      <c r="A9" s="320" t="s">
        <v>590</v>
      </c>
      <c r="B9" s="320" t="s">
        <v>591</v>
      </c>
      <c r="C9" s="320" t="s">
        <v>505</v>
      </c>
    </row>
    <row r="10" spans="1:3">
      <c r="A10" s="320" t="s">
        <v>590</v>
      </c>
      <c r="B10" s="320" t="s">
        <v>591</v>
      </c>
      <c r="C10" s="320" t="s">
        <v>504</v>
      </c>
    </row>
    <row r="11" spans="1:3">
      <c r="A11" s="320" t="s">
        <v>590</v>
      </c>
      <c r="B11" s="320" t="s">
        <v>591</v>
      </c>
      <c r="C11" s="320" t="s">
        <v>503</v>
      </c>
    </row>
    <row r="12" spans="1:3">
      <c r="A12" s="320" t="s">
        <v>590</v>
      </c>
      <c r="B12" s="320" t="s">
        <v>591</v>
      </c>
      <c r="C12" s="320" t="s">
        <v>502</v>
      </c>
    </row>
    <row r="13" spans="1:3">
      <c r="A13" s="320" t="s">
        <v>590</v>
      </c>
      <c r="B13" s="320" t="s">
        <v>591</v>
      </c>
      <c r="C13" s="320" t="s">
        <v>501</v>
      </c>
    </row>
    <row r="14" spans="1:3">
      <c r="A14" s="320" t="s">
        <v>590</v>
      </c>
      <c r="B14" s="320" t="s">
        <v>591</v>
      </c>
      <c r="C14" s="320" t="s">
        <v>500</v>
      </c>
    </row>
    <row r="15" spans="1:3">
      <c r="A15" s="320" t="s">
        <v>590</v>
      </c>
      <c r="B15" s="320" t="s">
        <v>591</v>
      </c>
      <c r="C15" s="320" t="s">
        <v>499</v>
      </c>
    </row>
    <row r="16" spans="1:3">
      <c r="A16" s="320" t="s">
        <v>590</v>
      </c>
      <c r="B16" s="320" t="s">
        <v>591</v>
      </c>
      <c r="C16" s="320" t="s">
        <v>498</v>
      </c>
    </row>
    <row r="17" spans="1:3">
      <c r="A17" s="320" t="s">
        <v>590</v>
      </c>
      <c r="B17" s="320" t="s">
        <v>591</v>
      </c>
      <c r="C17" s="320" t="s">
        <v>497</v>
      </c>
    </row>
    <row r="18" spans="1:3">
      <c r="A18" s="320" t="s">
        <v>590</v>
      </c>
      <c r="B18" s="320" t="s">
        <v>591</v>
      </c>
      <c r="C18" s="320" t="s">
        <v>552</v>
      </c>
    </row>
    <row r="19" spans="1:3">
      <c r="A19" s="320" t="s">
        <v>590</v>
      </c>
      <c r="B19" s="320" t="s">
        <v>591</v>
      </c>
      <c r="C19" s="320" t="s">
        <v>496</v>
      </c>
    </row>
    <row r="20" spans="1:3">
      <c r="A20" s="320" t="s">
        <v>590</v>
      </c>
      <c r="B20" s="320" t="s">
        <v>591</v>
      </c>
      <c r="C20" s="320" t="s">
        <v>495</v>
      </c>
    </row>
    <row r="21" spans="1:3">
      <c r="A21" s="320" t="s">
        <v>590</v>
      </c>
      <c r="B21" s="320" t="s">
        <v>591</v>
      </c>
      <c r="C21" s="320" t="s">
        <v>494</v>
      </c>
    </row>
    <row r="22" spans="1:3">
      <c r="A22" s="320" t="s">
        <v>590</v>
      </c>
      <c r="B22" s="320" t="s">
        <v>591</v>
      </c>
      <c r="C22" s="320" t="s">
        <v>119</v>
      </c>
    </row>
    <row r="23" spans="1:3">
      <c r="A23" s="320" t="s">
        <v>590</v>
      </c>
      <c r="B23" s="320" t="s">
        <v>591</v>
      </c>
      <c r="C23" s="320" t="s">
        <v>493</v>
      </c>
    </row>
    <row r="24" spans="1:3">
      <c r="A24" s="320" t="s">
        <v>590</v>
      </c>
      <c r="B24" s="320" t="s">
        <v>591</v>
      </c>
      <c r="C24" s="320" t="s">
        <v>492</v>
      </c>
    </row>
    <row r="25" spans="1:3">
      <c r="A25" s="320" t="s">
        <v>590</v>
      </c>
      <c r="B25" s="320" t="s">
        <v>591</v>
      </c>
      <c r="C25" s="320" t="s">
        <v>491</v>
      </c>
    </row>
    <row r="26" spans="1:3">
      <c r="A26" s="320" t="s">
        <v>590</v>
      </c>
      <c r="B26" s="320" t="s">
        <v>591</v>
      </c>
      <c r="C26" s="320" t="s">
        <v>490</v>
      </c>
    </row>
    <row r="27" spans="1:3">
      <c r="A27" s="320" t="s">
        <v>590</v>
      </c>
      <c r="B27" s="320" t="s">
        <v>591</v>
      </c>
      <c r="C27" s="320" t="s">
        <v>489</v>
      </c>
    </row>
    <row r="28" spans="1:3">
      <c r="A28" s="320" t="s">
        <v>590</v>
      </c>
      <c r="B28" s="320" t="s">
        <v>591</v>
      </c>
      <c r="C28" s="320" t="s">
        <v>488</v>
      </c>
    </row>
    <row r="29" spans="1:3">
      <c r="A29" s="320" t="s">
        <v>590</v>
      </c>
      <c r="B29" s="320" t="s">
        <v>591</v>
      </c>
      <c r="C29" s="320" t="s">
        <v>487</v>
      </c>
    </row>
    <row r="30" spans="1:3">
      <c r="A30" s="320" t="s">
        <v>590</v>
      </c>
      <c r="B30" s="320" t="s">
        <v>591</v>
      </c>
      <c r="C30" s="320" t="s">
        <v>486</v>
      </c>
    </row>
    <row r="31" spans="1:3">
      <c r="A31" s="320" t="s">
        <v>590</v>
      </c>
      <c r="B31" s="320" t="s">
        <v>616</v>
      </c>
      <c r="C31" s="320" t="s">
        <v>485</v>
      </c>
    </row>
    <row r="32" spans="1:3">
      <c r="A32" s="320" t="s">
        <v>590</v>
      </c>
      <c r="B32" s="320" t="s">
        <v>616</v>
      </c>
      <c r="C32" s="320" t="s">
        <v>484</v>
      </c>
    </row>
    <row r="33" spans="1:3">
      <c r="A33" s="320" t="s">
        <v>590</v>
      </c>
      <c r="B33" s="320" t="s">
        <v>616</v>
      </c>
      <c r="C33" s="320" t="s">
        <v>483</v>
      </c>
    </row>
    <row r="34" spans="1:3">
      <c r="A34" s="320" t="s">
        <v>590</v>
      </c>
      <c r="B34" s="320" t="s">
        <v>616</v>
      </c>
      <c r="C34" s="320" t="s">
        <v>482</v>
      </c>
    </row>
    <row r="35" spans="1:3">
      <c r="A35" s="320" t="s">
        <v>590</v>
      </c>
      <c r="B35" s="320" t="s">
        <v>616</v>
      </c>
      <c r="C35" s="320" t="s">
        <v>481</v>
      </c>
    </row>
    <row r="36" spans="1:3">
      <c r="A36" s="320" t="s">
        <v>590</v>
      </c>
      <c r="B36" s="320" t="s">
        <v>616</v>
      </c>
      <c r="C36" s="320" t="s">
        <v>542</v>
      </c>
    </row>
    <row r="37" spans="1:3">
      <c r="A37" s="320" t="s">
        <v>590</v>
      </c>
      <c r="B37" s="320" t="s">
        <v>616</v>
      </c>
      <c r="C37" s="320" t="s">
        <v>480</v>
      </c>
    </row>
    <row r="38" spans="1:3">
      <c r="A38" s="320" t="s">
        <v>590</v>
      </c>
      <c r="B38" s="320" t="s">
        <v>616</v>
      </c>
      <c r="C38" s="320" t="s">
        <v>479</v>
      </c>
    </row>
    <row r="39" spans="1:3">
      <c r="A39" s="320" t="s">
        <v>590</v>
      </c>
      <c r="B39" s="320" t="s">
        <v>616</v>
      </c>
      <c r="C39" s="320" t="s">
        <v>478</v>
      </c>
    </row>
    <row r="40" spans="1:3">
      <c r="A40" s="320" t="s">
        <v>590</v>
      </c>
      <c r="B40" s="320" t="s">
        <v>616</v>
      </c>
      <c r="C40" s="320" t="s">
        <v>477</v>
      </c>
    </row>
    <row r="41" spans="1:3">
      <c r="A41" s="320" t="s">
        <v>590</v>
      </c>
      <c r="B41" s="320" t="s">
        <v>616</v>
      </c>
      <c r="C41" s="320" t="s">
        <v>476</v>
      </c>
    </row>
    <row r="42" spans="1:3">
      <c r="A42" s="320" t="s">
        <v>590</v>
      </c>
      <c r="B42" s="320" t="s">
        <v>616</v>
      </c>
      <c r="C42" s="320" t="s">
        <v>475</v>
      </c>
    </row>
    <row r="43" spans="1:3">
      <c r="A43" s="320" t="s">
        <v>590</v>
      </c>
      <c r="B43" s="320" t="s">
        <v>616</v>
      </c>
      <c r="C43" s="320" t="s">
        <v>474</v>
      </c>
    </row>
    <row r="44" spans="1:3">
      <c r="A44" s="320" t="s">
        <v>590</v>
      </c>
      <c r="B44" s="320" t="s">
        <v>616</v>
      </c>
      <c r="C44" s="320" t="s">
        <v>473</v>
      </c>
    </row>
    <row r="45" spans="1:3">
      <c r="A45" s="320" t="s">
        <v>590</v>
      </c>
      <c r="B45" s="320" t="s">
        <v>616</v>
      </c>
      <c r="C45" s="320" t="s">
        <v>472</v>
      </c>
    </row>
    <row r="46" spans="1:3">
      <c r="A46" s="320" t="s">
        <v>590</v>
      </c>
      <c r="B46" s="320" t="s">
        <v>616</v>
      </c>
      <c r="C46" s="320" t="s">
        <v>471</v>
      </c>
    </row>
    <row r="47" spans="1:3">
      <c r="A47" s="320" t="s">
        <v>590</v>
      </c>
      <c r="B47" s="320" t="s">
        <v>616</v>
      </c>
      <c r="C47" s="320" t="s">
        <v>470</v>
      </c>
    </row>
    <row r="48" spans="1:3">
      <c r="A48" s="320" t="s">
        <v>590</v>
      </c>
      <c r="B48" s="320" t="s">
        <v>616</v>
      </c>
      <c r="C48" s="320" t="s">
        <v>469</v>
      </c>
    </row>
    <row r="49" spans="1:3">
      <c r="A49" s="320" t="s">
        <v>590</v>
      </c>
      <c r="B49" s="320" t="s">
        <v>616</v>
      </c>
      <c r="C49" s="320" t="s">
        <v>468</v>
      </c>
    </row>
    <row r="50" spans="1:3">
      <c r="A50" s="320" t="s">
        <v>590</v>
      </c>
      <c r="B50" s="320" t="s">
        <v>616</v>
      </c>
      <c r="C50" s="320" t="s">
        <v>467</v>
      </c>
    </row>
    <row r="51" spans="1:3">
      <c r="A51" s="320" t="s">
        <v>590</v>
      </c>
      <c r="B51" s="320" t="s">
        <v>616</v>
      </c>
      <c r="C51" s="320" t="s">
        <v>466</v>
      </c>
    </row>
    <row r="52" spans="1:3">
      <c r="A52" s="320" t="s">
        <v>590</v>
      </c>
      <c r="B52" s="320" t="s">
        <v>616</v>
      </c>
      <c r="C52" s="320" t="s">
        <v>465</v>
      </c>
    </row>
    <row r="53" spans="1:3">
      <c r="A53" s="320" t="s">
        <v>590</v>
      </c>
      <c r="B53" s="320" t="s">
        <v>616</v>
      </c>
      <c r="C53" s="320" t="s">
        <v>464</v>
      </c>
    </row>
    <row r="54" spans="1:3">
      <c r="A54" s="320" t="s">
        <v>590</v>
      </c>
      <c r="B54" s="320" t="s">
        <v>616</v>
      </c>
      <c r="C54" s="320" t="s">
        <v>463</v>
      </c>
    </row>
    <row r="55" spans="1:3">
      <c r="A55" s="320" t="s">
        <v>590</v>
      </c>
      <c r="B55" s="320" t="s">
        <v>616</v>
      </c>
      <c r="C55" s="320" t="s">
        <v>462</v>
      </c>
    </row>
    <row r="56" spans="1:3">
      <c r="A56" s="320" t="s">
        <v>590</v>
      </c>
      <c r="B56" s="320" t="s">
        <v>616</v>
      </c>
      <c r="C56" s="320" t="s">
        <v>461</v>
      </c>
    </row>
    <row r="57" spans="1:3">
      <c r="A57" s="320" t="s">
        <v>590</v>
      </c>
      <c r="B57" s="320" t="s">
        <v>616</v>
      </c>
      <c r="C57" s="320" t="s">
        <v>460</v>
      </c>
    </row>
    <row r="58" spans="1:3">
      <c r="A58" s="320" t="s">
        <v>590</v>
      </c>
      <c r="B58" s="320" t="s">
        <v>616</v>
      </c>
      <c r="C58" s="320" t="s">
        <v>459</v>
      </c>
    </row>
    <row r="59" spans="1:3">
      <c r="A59" s="320" t="s">
        <v>590</v>
      </c>
      <c r="B59" s="320" t="s">
        <v>616</v>
      </c>
      <c r="C59" s="320" t="s">
        <v>458</v>
      </c>
    </row>
    <row r="60" spans="1:3">
      <c r="A60" s="320" t="s">
        <v>590</v>
      </c>
      <c r="B60" s="320" t="s">
        <v>616</v>
      </c>
      <c r="C60" s="320" t="s">
        <v>457</v>
      </c>
    </row>
    <row r="61" spans="1:3">
      <c r="A61" s="320" t="s">
        <v>590</v>
      </c>
      <c r="B61" s="320" t="s">
        <v>616</v>
      </c>
      <c r="C61" s="320" t="s">
        <v>456</v>
      </c>
    </row>
    <row r="62" spans="1:3">
      <c r="A62" s="320" t="s">
        <v>590</v>
      </c>
      <c r="B62" s="320" t="s">
        <v>616</v>
      </c>
      <c r="C62" s="320" t="s">
        <v>455</v>
      </c>
    </row>
    <row r="63" spans="1:3">
      <c r="A63" s="320" t="s">
        <v>590</v>
      </c>
      <c r="B63" s="320" t="s">
        <v>616</v>
      </c>
      <c r="C63" s="320" t="s">
        <v>525</v>
      </c>
    </row>
    <row r="64" spans="1:3">
      <c r="A64" s="320" t="s">
        <v>590</v>
      </c>
      <c r="B64" s="320" t="s">
        <v>616</v>
      </c>
      <c r="C64" s="320" t="s">
        <v>454</v>
      </c>
    </row>
    <row r="65" spans="1:3">
      <c r="A65" s="320" t="s">
        <v>590</v>
      </c>
      <c r="B65" s="320" t="s">
        <v>616</v>
      </c>
      <c r="C65" s="320" t="s">
        <v>453</v>
      </c>
    </row>
    <row r="66" spans="1:3">
      <c r="A66" s="320" t="s">
        <v>590</v>
      </c>
      <c r="B66" s="320" t="s">
        <v>616</v>
      </c>
      <c r="C66" s="320" t="s">
        <v>452</v>
      </c>
    </row>
    <row r="67" spans="1:3">
      <c r="A67" s="320" t="s">
        <v>590</v>
      </c>
      <c r="B67" s="320" t="s">
        <v>616</v>
      </c>
      <c r="C67" s="320" t="s">
        <v>451</v>
      </c>
    </row>
    <row r="68" spans="1:3">
      <c r="A68" s="320" t="s">
        <v>590</v>
      </c>
      <c r="B68" s="320" t="s">
        <v>616</v>
      </c>
      <c r="C68" s="320" t="s">
        <v>450</v>
      </c>
    </row>
    <row r="69" spans="1:3">
      <c r="A69" s="320" t="s">
        <v>590</v>
      </c>
      <c r="B69" s="320" t="s">
        <v>616</v>
      </c>
      <c r="C69" s="320" t="s">
        <v>120</v>
      </c>
    </row>
    <row r="70" spans="1:3">
      <c r="A70" s="320" t="s">
        <v>590</v>
      </c>
      <c r="B70" s="320" t="s">
        <v>616</v>
      </c>
      <c r="C70" s="320" t="s">
        <v>449</v>
      </c>
    </row>
    <row r="71" spans="1:3">
      <c r="A71" s="320" t="s">
        <v>590</v>
      </c>
      <c r="B71" s="320" t="s">
        <v>616</v>
      </c>
      <c r="C71" s="320" t="s">
        <v>448</v>
      </c>
    </row>
    <row r="72" spans="1:3">
      <c r="A72" s="320" t="s">
        <v>590</v>
      </c>
      <c r="B72" s="320" t="s">
        <v>616</v>
      </c>
      <c r="C72" s="320" t="s">
        <v>447</v>
      </c>
    </row>
    <row r="73" spans="1:3">
      <c r="A73" s="320" t="s">
        <v>590</v>
      </c>
      <c r="B73" s="320" t="s">
        <v>616</v>
      </c>
      <c r="C73" s="320" t="s">
        <v>446</v>
      </c>
    </row>
    <row r="74" spans="1:3">
      <c r="A74" s="320" t="s">
        <v>590</v>
      </c>
      <c r="B74" s="320" t="s">
        <v>616</v>
      </c>
      <c r="C74" s="320" t="s">
        <v>445</v>
      </c>
    </row>
    <row r="75" spans="1:3">
      <c r="A75" s="320" t="s">
        <v>590</v>
      </c>
      <c r="B75" s="320" t="s">
        <v>616</v>
      </c>
      <c r="C75" s="320" t="s">
        <v>444</v>
      </c>
    </row>
    <row r="76" spans="1:3">
      <c r="A76" s="320" t="s">
        <v>590</v>
      </c>
      <c r="B76" s="320" t="s">
        <v>616</v>
      </c>
      <c r="C76" s="320" t="s">
        <v>443</v>
      </c>
    </row>
    <row r="77" spans="1:3">
      <c r="A77" s="320" t="s">
        <v>590</v>
      </c>
      <c r="B77" s="320" t="s">
        <v>616</v>
      </c>
      <c r="C77" s="320" t="s">
        <v>442</v>
      </c>
    </row>
    <row r="78" spans="1:3">
      <c r="A78" s="320" t="s">
        <v>590</v>
      </c>
      <c r="B78" s="320" t="s">
        <v>616</v>
      </c>
      <c r="C78" s="320" t="s">
        <v>441</v>
      </c>
    </row>
    <row r="79" spans="1:3">
      <c r="A79" s="320" t="s">
        <v>590</v>
      </c>
      <c r="B79" s="320" t="s">
        <v>616</v>
      </c>
      <c r="C79" s="320" t="s">
        <v>440</v>
      </c>
    </row>
    <row r="80" spans="1:3">
      <c r="A80" s="320" t="s">
        <v>590</v>
      </c>
      <c r="B80" s="320" t="s">
        <v>616</v>
      </c>
      <c r="C80" s="320" t="s">
        <v>439</v>
      </c>
    </row>
    <row r="81" spans="1:3">
      <c r="A81" s="320" t="s">
        <v>590</v>
      </c>
      <c r="B81" s="320" t="s">
        <v>616</v>
      </c>
      <c r="C81" s="320" t="s">
        <v>438</v>
      </c>
    </row>
    <row r="82" spans="1:3">
      <c r="A82" s="320" t="s">
        <v>590</v>
      </c>
      <c r="B82" s="320" t="s">
        <v>616</v>
      </c>
      <c r="C82" s="320" t="s">
        <v>437</v>
      </c>
    </row>
    <row r="83" spans="1:3">
      <c r="A83" s="320" t="s">
        <v>590</v>
      </c>
      <c r="B83" s="320" t="s">
        <v>616</v>
      </c>
      <c r="C83" s="320" t="s">
        <v>436</v>
      </c>
    </row>
    <row r="84" spans="1:3">
      <c r="A84" s="320" t="s">
        <v>590</v>
      </c>
      <c r="B84" s="320" t="s">
        <v>616</v>
      </c>
      <c r="C84" s="320" t="s">
        <v>435</v>
      </c>
    </row>
    <row r="85" spans="1:3">
      <c r="A85" s="320" t="s">
        <v>590</v>
      </c>
      <c r="B85" s="320" t="s">
        <v>616</v>
      </c>
      <c r="C85" s="320" t="s">
        <v>434</v>
      </c>
    </row>
    <row r="86" spans="1:3">
      <c r="A86" s="320" t="s">
        <v>590</v>
      </c>
      <c r="B86" s="320" t="s">
        <v>616</v>
      </c>
      <c r="C86" s="320" t="s">
        <v>433</v>
      </c>
    </row>
    <row r="87" spans="1:3">
      <c r="A87" s="320" t="s">
        <v>590</v>
      </c>
      <c r="B87" s="320" t="s">
        <v>616</v>
      </c>
      <c r="C87" s="320" t="s">
        <v>432</v>
      </c>
    </row>
    <row r="88" spans="1:3">
      <c r="A88" s="320" t="s">
        <v>590</v>
      </c>
      <c r="B88" s="320" t="s">
        <v>674</v>
      </c>
      <c r="C88" s="320" t="s">
        <v>431</v>
      </c>
    </row>
    <row r="89" spans="1:3">
      <c r="A89" s="320" t="s">
        <v>590</v>
      </c>
      <c r="B89" s="320" t="s">
        <v>674</v>
      </c>
      <c r="C89" s="320" t="s">
        <v>430</v>
      </c>
    </row>
    <row r="90" spans="1:3">
      <c r="A90" s="320" t="s">
        <v>590</v>
      </c>
      <c r="B90" s="320" t="s">
        <v>674</v>
      </c>
      <c r="C90" s="320" t="s">
        <v>117</v>
      </c>
    </row>
    <row r="91" spans="1:3">
      <c r="A91" s="320" t="s">
        <v>590</v>
      </c>
      <c r="B91" s="320" t="s">
        <v>674</v>
      </c>
      <c r="C91" s="320" t="s">
        <v>429</v>
      </c>
    </row>
    <row r="92" spans="1:3">
      <c r="A92" s="320" t="s">
        <v>590</v>
      </c>
      <c r="B92" s="320" t="s">
        <v>674</v>
      </c>
      <c r="C92" s="320" t="s">
        <v>428</v>
      </c>
    </row>
    <row r="93" spans="1:3">
      <c r="A93" s="320" t="s">
        <v>590</v>
      </c>
      <c r="B93" s="320" t="s">
        <v>674</v>
      </c>
      <c r="C93" s="320" t="s">
        <v>427</v>
      </c>
    </row>
    <row r="94" spans="1:3">
      <c r="A94" s="320" t="s">
        <v>590</v>
      </c>
      <c r="B94" s="320" t="s">
        <v>674</v>
      </c>
      <c r="C94" s="320" t="s">
        <v>426</v>
      </c>
    </row>
    <row r="95" spans="1:3">
      <c r="A95" s="320" t="s">
        <v>590</v>
      </c>
      <c r="B95" s="320" t="s">
        <v>677</v>
      </c>
      <c r="C95" s="320" t="s">
        <v>425</v>
      </c>
    </row>
    <row r="96" spans="1:3">
      <c r="A96" s="320" t="s">
        <v>590</v>
      </c>
      <c r="B96" s="320" t="s">
        <v>677</v>
      </c>
      <c r="C96" s="320" t="s">
        <v>116</v>
      </c>
    </row>
    <row r="97" spans="1:3">
      <c r="A97" s="320" t="s">
        <v>590</v>
      </c>
      <c r="B97" s="320" t="s">
        <v>677</v>
      </c>
      <c r="C97" s="320" t="s">
        <v>424</v>
      </c>
    </row>
    <row r="98" spans="1:3">
      <c r="A98" s="320" t="s">
        <v>590</v>
      </c>
      <c r="B98" s="320" t="s">
        <v>677</v>
      </c>
      <c r="C98" s="320" t="s">
        <v>423</v>
      </c>
    </row>
    <row r="99" spans="1:3">
      <c r="A99" s="320" t="s">
        <v>590</v>
      </c>
      <c r="B99" s="320" t="s">
        <v>677</v>
      </c>
      <c r="C99" s="320" t="s">
        <v>422</v>
      </c>
    </row>
    <row r="100" spans="1:3">
      <c r="A100" s="320" t="s">
        <v>590</v>
      </c>
      <c r="B100" s="320" t="s">
        <v>677</v>
      </c>
      <c r="C100" s="320" t="s">
        <v>421</v>
      </c>
    </row>
    <row r="101" spans="1:3">
      <c r="A101" s="320" t="s">
        <v>590</v>
      </c>
      <c r="B101" s="320" t="s">
        <v>677</v>
      </c>
      <c r="C101" s="320" t="s">
        <v>420</v>
      </c>
    </row>
    <row r="102" spans="1:3">
      <c r="A102" s="320" t="s">
        <v>590</v>
      </c>
      <c r="B102" s="320" t="s">
        <v>677</v>
      </c>
      <c r="C102" s="320" t="s">
        <v>419</v>
      </c>
    </row>
    <row r="103" spans="1:3">
      <c r="A103" s="320" t="s">
        <v>590</v>
      </c>
      <c r="B103" s="320" t="s">
        <v>677</v>
      </c>
      <c r="C103" s="320" t="s">
        <v>115</v>
      </c>
    </row>
    <row r="104" spans="1:3">
      <c r="A104" s="320" t="s">
        <v>590</v>
      </c>
      <c r="B104" s="320" t="s">
        <v>677</v>
      </c>
      <c r="C104" s="320" t="s">
        <v>418</v>
      </c>
    </row>
    <row r="105" spans="1:3">
      <c r="A105" s="320" t="s">
        <v>590</v>
      </c>
      <c r="B105" s="320" t="s">
        <v>677</v>
      </c>
      <c r="C105" s="320" t="s">
        <v>417</v>
      </c>
    </row>
    <row r="106" spans="1:3">
      <c r="A106" s="320" t="s">
        <v>590</v>
      </c>
      <c r="B106" s="320" t="s">
        <v>677</v>
      </c>
      <c r="C106" s="320" t="s">
        <v>416</v>
      </c>
    </row>
    <row r="107" spans="1:3">
      <c r="A107" s="320" t="s">
        <v>590</v>
      </c>
      <c r="B107" s="320" t="s">
        <v>677</v>
      </c>
      <c r="C107" s="320" t="s">
        <v>415</v>
      </c>
    </row>
    <row r="108" spans="1:3">
      <c r="A108" s="320" t="s">
        <v>590</v>
      </c>
      <c r="B108" s="320" t="s">
        <v>677</v>
      </c>
      <c r="C108" s="320" t="s">
        <v>414</v>
      </c>
    </row>
    <row r="109" spans="1:3">
      <c r="A109" s="320" t="s">
        <v>590</v>
      </c>
      <c r="B109" s="320" t="s">
        <v>677</v>
      </c>
      <c r="C109" s="320" t="s">
        <v>413</v>
      </c>
    </row>
    <row r="110" spans="1:3">
      <c r="A110" s="320" t="s">
        <v>590</v>
      </c>
      <c r="B110" s="320" t="s">
        <v>677</v>
      </c>
      <c r="C110" s="320" t="s">
        <v>412</v>
      </c>
    </row>
    <row r="111" spans="1:3">
      <c r="A111" s="320" t="s">
        <v>590</v>
      </c>
      <c r="B111" s="320" t="s">
        <v>677</v>
      </c>
      <c r="C111" s="320" t="s">
        <v>411</v>
      </c>
    </row>
    <row r="112" spans="1:3">
      <c r="A112" s="320" t="s">
        <v>590</v>
      </c>
      <c r="B112" s="320" t="s">
        <v>677</v>
      </c>
      <c r="C112" s="320" t="s">
        <v>410</v>
      </c>
    </row>
    <row r="113" spans="1:3">
      <c r="A113" s="320" t="s">
        <v>590</v>
      </c>
      <c r="B113" s="320" t="s">
        <v>677</v>
      </c>
      <c r="C113" s="320" t="s">
        <v>409</v>
      </c>
    </row>
    <row r="114" spans="1:3">
      <c r="A114" s="320" t="s">
        <v>590</v>
      </c>
      <c r="B114" s="320" t="s">
        <v>677</v>
      </c>
      <c r="C114" s="320" t="s">
        <v>408</v>
      </c>
    </row>
    <row r="115" spans="1:3">
      <c r="A115" s="320" t="s">
        <v>590</v>
      </c>
      <c r="B115" s="320" t="s">
        <v>677</v>
      </c>
      <c r="C115" s="320" t="s">
        <v>407</v>
      </c>
    </row>
    <row r="116" spans="1:3">
      <c r="A116" s="320" t="s">
        <v>590</v>
      </c>
      <c r="B116" s="320" t="s">
        <v>677</v>
      </c>
      <c r="C116" s="320" t="s">
        <v>406</v>
      </c>
    </row>
    <row r="117" spans="1:3">
      <c r="A117" s="320" t="s">
        <v>590</v>
      </c>
      <c r="B117" s="320" t="s">
        <v>677</v>
      </c>
      <c r="C117" s="320" t="s">
        <v>405</v>
      </c>
    </row>
    <row r="118" spans="1:3">
      <c r="A118" s="320" t="s">
        <v>590</v>
      </c>
      <c r="B118" s="320" t="s">
        <v>677</v>
      </c>
      <c r="C118" s="320" t="s">
        <v>404</v>
      </c>
    </row>
    <row r="119" spans="1:3">
      <c r="A119" s="320" t="s">
        <v>590</v>
      </c>
      <c r="B119" s="320" t="s">
        <v>677</v>
      </c>
      <c r="C119" s="320" t="s">
        <v>403</v>
      </c>
    </row>
    <row r="120" spans="1:3">
      <c r="A120" s="320" t="s">
        <v>590</v>
      </c>
      <c r="B120" s="320" t="s">
        <v>677</v>
      </c>
      <c r="C120" s="320" t="s">
        <v>402</v>
      </c>
    </row>
    <row r="121" spans="1:3">
      <c r="A121" s="320" t="s">
        <v>590</v>
      </c>
      <c r="B121" s="320" t="s">
        <v>677</v>
      </c>
      <c r="C121" s="320" t="s">
        <v>401</v>
      </c>
    </row>
    <row r="122" spans="1:3">
      <c r="A122" s="320" t="s">
        <v>590</v>
      </c>
      <c r="B122" s="320" t="s">
        <v>616</v>
      </c>
      <c r="C122" s="320" t="s">
        <v>544</v>
      </c>
    </row>
    <row r="123" spans="1:3">
      <c r="A123" s="320" t="s">
        <v>590</v>
      </c>
      <c r="B123" s="320" t="s">
        <v>616</v>
      </c>
      <c r="C123" s="320" t="s">
        <v>546</v>
      </c>
    </row>
    <row r="124" spans="1:3">
      <c r="A124" s="321" t="s">
        <v>30</v>
      </c>
      <c r="B124" s="321" t="s">
        <v>707</v>
      </c>
      <c r="C124" s="321" t="s">
        <v>122</v>
      </c>
    </row>
    <row r="125" spans="1:3">
      <c r="A125" s="321" t="s">
        <v>30</v>
      </c>
      <c r="B125" s="321" t="s">
        <v>707</v>
      </c>
      <c r="C125" s="321" t="s">
        <v>400</v>
      </c>
    </row>
    <row r="126" spans="1:3">
      <c r="A126" s="321" t="s">
        <v>30</v>
      </c>
      <c r="B126" s="321" t="s">
        <v>707</v>
      </c>
      <c r="C126" s="321" t="s">
        <v>399</v>
      </c>
    </row>
    <row r="127" spans="1:3">
      <c r="A127" s="321" t="s">
        <v>30</v>
      </c>
      <c r="B127" s="321" t="s">
        <v>707</v>
      </c>
      <c r="C127" s="321" t="s">
        <v>398</v>
      </c>
    </row>
    <row r="128" spans="1:3">
      <c r="A128" s="321" t="s">
        <v>30</v>
      </c>
      <c r="B128" s="321" t="s">
        <v>707</v>
      </c>
      <c r="C128" s="321" t="s">
        <v>397</v>
      </c>
    </row>
    <row r="129" spans="1:3">
      <c r="A129" s="321" t="s">
        <v>30</v>
      </c>
      <c r="B129" s="321" t="s">
        <v>707</v>
      </c>
      <c r="C129" s="321" t="s">
        <v>396</v>
      </c>
    </row>
    <row r="130" spans="1:3">
      <c r="A130" s="321" t="s">
        <v>30</v>
      </c>
      <c r="B130" s="321" t="s">
        <v>707</v>
      </c>
      <c r="C130" s="321" t="s">
        <v>395</v>
      </c>
    </row>
    <row r="131" spans="1:3">
      <c r="A131" s="321" t="s">
        <v>30</v>
      </c>
      <c r="B131" s="321" t="s">
        <v>707</v>
      </c>
      <c r="C131" s="321" t="s">
        <v>394</v>
      </c>
    </row>
    <row r="132" spans="1:3">
      <c r="A132" s="321" t="s">
        <v>30</v>
      </c>
      <c r="B132" s="321" t="s">
        <v>707</v>
      </c>
      <c r="C132" s="321" t="s">
        <v>393</v>
      </c>
    </row>
    <row r="133" spans="1:3">
      <c r="A133" s="321" t="s">
        <v>30</v>
      </c>
      <c r="B133" s="321" t="s">
        <v>707</v>
      </c>
      <c r="C133" s="321" t="s">
        <v>392</v>
      </c>
    </row>
    <row r="134" spans="1:3">
      <c r="A134" s="321" t="s">
        <v>30</v>
      </c>
      <c r="B134" s="321" t="s">
        <v>707</v>
      </c>
      <c r="C134" s="321" t="s">
        <v>391</v>
      </c>
    </row>
    <row r="135" spans="1:3">
      <c r="A135" s="321" t="s">
        <v>30</v>
      </c>
      <c r="B135" s="321" t="s">
        <v>707</v>
      </c>
      <c r="C135" s="321" t="s">
        <v>390</v>
      </c>
    </row>
    <row r="136" spans="1:3">
      <c r="A136" s="321" t="s">
        <v>30</v>
      </c>
      <c r="B136" s="321" t="s">
        <v>707</v>
      </c>
      <c r="C136" s="321" t="s">
        <v>389</v>
      </c>
    </row>
    <row r="137" spans="1:3">
      <c r="A137" s="321" t="s">
        <v>30</v>
      </c>
      <c r="B137" s="321" t="s">
        <v>707</v>
      </c>
      <c r="C137" s="321" t="s">
        <v>388</v>
      </c>
    </row>
    <row r="138" spans="1:3">
      <c r="A138" s="321" t="s">
        <v>30</v>
      </c>
      <c r="B138" s="321" t="s">
        <v>707</v>
      </c>
      <c r="C138" s="321" t="s">
        <v>387</v>
      </c>
    </row>
    <row r="139" spans="1:3">
      <c r="A139" s="321" t="s">
        <v>30</v>
      </c>
      <c r="B139" s="321" t="s">
        <v>707</v>
      </c>
      <c r="C139" s="321" t="s">
        <v>386</v>
      </c>
    </row>
    <row r="140" spans="1:3">
      <c r="A140" s="321" t="s">
        <v>30</v>
      </c>
      <c r="B140" s="321" t="s">
        <v>707</v>
      </c>
      <c r="C140" s="321" t="s">
        <v>385</v>
      </c>
    </row>
    <row r="141" spans="1:3">
      <c r="A141" s="321" t="s">
        <v>30</v>
      </c>
      <c r="B141" s="321" t="s">
        <v>707</v>
      </c>
      <c r="C141" s="321" t="s">
        <v>384</v>
      </c>
    </row>
    <row r="142" spans="1:3">
      <c r="A142" s="321" t="s">
        <v>30</v>
      </c>
      <c r="B142" s="321" t="s">
        <v>710</v>
      </c>
      <c r="C142" s="321" t="s">
        <v>383</v>
      </c>
    </row>
    <row r="143" spans="1:3">
      <c r="A143" s="321" t="s">
        <v>30</v>
      </c>
      <c r="B143" s="321" t="s">
        <v>710</v>
      </c>
      <c r="C143" s="321" t="s">
        <v>382</v>
      </c>
    </row>
    <row r="144" spans="1:3">
      <c r="A144" s="321" t="s">
        <v>30</v>
      </c>
      <c r="B144" s="321" t="s">
        <v>710</v>
      </c>
      <c r="C144" s="321" t="s">
        <v>381</v>
      </c>
    </row>
    <row r="145" spans="1:3">
      <c r="A145" s="321" t="s">
        <v>30</v>
      </c>
      <c r="B145" s="321" t="s">
        <v>710</v>
      </c>
      <c r="C145" s="321" t="s">
        <v>380</v>
      </c>
    </row>
    <row r="146" spans="1:3">
      <c r="A146" s="321" t="s">
        <v>30</v>
      </c>
      <c r="B146" s="321" t="s">
        <v>710</v>
      </c>
      <c r="C146" s="321" t="s">
        <v>379</v>
      </c>
    </row>
    <row r="147" spans="1:3">
      <c r="A147" s="321" t="s">
        <v>30</v>
      </c>
      <c r="B147" s="321" t="s">
        <v>710</v>
      </c>
      <c r="C147" s="321" t="s">
        <v>378</v>
      </c>
    </row>
    <row r="148" spans="1:3">
      <c r="A148" s="321" t="s">
        <v>30</v>
      </c>
      <c r="B148" s="321" t="s">
        <v>710</v>
      </c>
      <c r="C148" s="321" t="s">
        <v>377</v>
      </c>
    </row>
    <row r="149" spans="1:3">
      <c r="A149" s="321" t="s">
        <v>30</v>
      </c>
      <c r="B149" s="321" t="s">
        <v>710</v>
      </c>
      <c r="C149" s="321" t="s">
        <v>376</v>
      </c>
    </row>
    <row r="150" spans="1:3">
      <c r="A150" s="321" t="s">
        <v>30</v>
      </c>
      <c r="B150" s="321" t="s">
        <v>710</v>
      </c>
      <c r="C150" s="321" t="s">
        <v>375</v>
      </c>
    </row>
    <row r="151" spans="1:3">
      <c r="A151" s="321" t="s">
        <v>30</v>
      </c>
      <c r="B151" s="321" t="s">
        <v>710</v>
      </c>
      <c r="C151" s="321" t="s">
        <v>374</v>
      </c>
    </row>
    <row r="152" spans="1:3">
      <c r="A152" s="321" t="s">
        <v>30</v>
      </c>
      <c r="B152" s="321" t="s">
        <v>710</v>
      </c>
      <c r="C152" s="321" t="s">
        <v>373</v>
      </c>
    </row>
    <row r="153" spans="1:3">
      <c r="A153" s="321" t="s">
        <v>30</v>
      </c>
      <c r="B153" s="321" t="s">
        <v>710</v>
      </c>
      <c r="C153" s="321" t="s">
        <v>372</v>
      </c>
    </row>
    <row r="154" spans="1:3">
      <c r="A154" s="321" t="s">
        <v>30</v>
      </c>
      <c r="B154" s="321" t="s">
        <v>710</v>
      </c>
      <c r="C154" s="321" t="s">
        <v>371</v>
      </c>
    </row>
    <row r="155" spans="1:3">
      <c r="A155" s="321" t="s">
        <v>30</v>
      </c>
      <c r="B155" s="321" t="s">
        <v>710</v>
      </c>
      <c r="C155" s="321" t="s">
        <v>370</v>
      </c>
    </row>
    <row r="156" spans="1:3">
      <c r="A156" s="321" t="s">
        <v>30</v>
      </c>
      <c r="B156" s="321" t="s">
        <v>707</v>
      </c>
      <c r="C156" s="321" t="s">
        <v>530</v>
      </c>
    </row>
    <row r="157" spans="1:3">
      <c r="A157" s="322" t="s">
        <v>31</v>
      </c>
      <c r="B157" s="322" t="s">
        <v>724</v>
      </c>
      <c r="C157" s="322" t="s">
        <v>526</v>
      </c>
    </row>
    <row r="158" spans="1:3">
      <c r="A158" s="322" t="s">
        <v>31</v>
      </c>
      <c r="B158" s="322" t="s">
        <v>724</v>
      </c>
      <c r="C158" s="322" t="s">
        <v>369</v>
      </c>
    </row>
    <row r="159" spans="1:3">
      <c r="A159" s="322" t="s">
        <v>31</v>
      </c>
      <c r="B159" s="322" t="s">
        <v>724</v>
      </c>
      <c r="C159" s="322" t="s">
        <v>368</v>
      </c>
    </row>
    <row r="160" spans="1:3">
      <c r="A160" s="322" t="s">
        <v>31</v>
      </c>
      <c r="B160" s="322" t="s">
        <v>724</v>
      </c>
      <c r="C160" s="322" t="s">
        <v>367</v>
      </c>
    </row>
    <row r="161" spans="1:3">
      <c r="A161" s="322" t="s">
        <v>31</v>
      </c>
      <c r="B161" s="322" t="s">
        <v>724</v>
      </c>
      <c r="C161" s="322" t="s">
        <v>366</v>
      </c>
    </row>
    <row r="162" spans="1:3">
      <c r="A162" s="322" t="s">
        <v>31</v>
      </c>
      <c r="B162" s="322" t="s">
        <v>724</v>
      </c>
      <c r="C162" s="322" t="s">
        <v>365</v>
      </c>
    </row>
    <row r="163" spans="1:3">
      <c r="A163" s="322" t="s">
        <v>31</v>
      </c>
      <c r="B163" s="322" t="s">
        <v>724</v>
      </c>
      <c r="C163" s="322" t="s">
        <v>364</v>
      </c>
    </row>
    <row r="164" spans="1:3">
      <c r="A164" s="322" t="s">
        <v>31</v>
      </c>
      <c r="B164" s="322" t="s">
        <v>724</v>
      </c>
      <c r="C164" s="322" t="s">
        <v>363</v>
      </c>
    </row>
    <row r="165" spans="1:3">
      <c r="A165" s="322" t="s">
        <v>31</v>
      </c>
      <c r="B165" s="322" t="s">
        <v>724</v>
      </c>
      <c r="C165" s="322" t="s">
        <v>362</v>
      </c>
    </row>
    <row r="166" spans="1:3">
      <c r="A166" s="322" t="s">
        <v>31</v>
      </c>
      <c r="B166" s="322" t="s">
        <v>724</v>
      </c>
      <c r="C166" s="322" t="s">
        <v>361</v>
      </c>
    </row>
    <row r="167" spans="1:3">
      <c r="A167" s="322" t="s">
        <v>31</v>
      </c>
      <c r="B167" s="322" t="s">
        <v>724</v>
      </c>
      <c r="C167" s="322" t="s">
        <v>360</v>
      </c>
    </row>
    <row r="168" spans="1:3">
      <c r="A168" s="322" t="s">
        <v>31</v>
      </c>
      <c r="B168" s="322" t="s">
        <v>724</v>
      </c>
      <c r="C168" s="322" t="s">
        <v>359</v>
      </c>
    </row>
    <row r="169" spans="1:3">
      <c r="A169" s="322" t="s">
        <v>31</v>
      </c>
      <c r="B169" s="322" t="s">
        <v>724</v>
      </c>
      <c r="C169" s="322" t="s">
        <v>358</v>
      </c>
    </row>
    <row r="170" spans="1:3">
      <c r="A170" s="322" t="s">
        <v>31</v>
      </c>
      <c r="B170" s="322" t="s">
        <v>724</v>
      </c>
      <c r="C170" s="322" t="s">
        <v>357</v>
      </c>
    </row>
    <row r="171" spans="1:3">
      <c r="A171" s="322" t="s">
        <v>31</v>
      </c>
      <c r="B171" s="322" t="s">
        <v>724</v>
      </c>
      <c r="C171" s="322" t="s">
        <v>356</v>
      </c>
    </row>
    <row r="172" spans="1:3">
      <c r="A172" s="322" t="s">
        <v>31</v>
      </c>
      <c r="B172" s="322" t="s">
        <v>724</v>
      </c>
      <c r="C172" s="322" t="s">
        <v>355</v>
      </c>
    </row>
    <row r="173" spans="1:3">
      <c r="A173" s="322" t="s">
        <v>31</v>
      </c>
      <c r="B173" s="322" t="s">
        <v>724</v>
      </c>
      <c r="C173" s="322" t="s">
        <v>354</v>
      </c>
    </row>
    <row r="174" spans="1:3">
      <c r="A174" s="322" t="s">
        <v>31</v>
      </c>
      <c r="B174" s="322" t="s">
        <v>724</v>
      </c>
      <c r="C174" s="322" t="s">
        <v>114</v>
      </c>
    </row>
    <row r="175" spans="1:3">
      <c r="A175" s="322" t="s">
        <v>31</v>
      </c>
      <c r="B175" s="322" t="s">
        <v>724</v>
      </c>
      <c r="C175" s="322" t="s">
        <v>353</v>
      </c>
    </row>
    <row r="176" spans="1:3">
      <c r="A176" s="322" t="s">
        <v>31</v>
      </c>
      <c r="B176" s="322" t="s">
        <v>724</v>
      </c>
      <c r="C176" s="322" t="s">
        <v>527</v>
      </c>
    </row>
    <row r="177" spans="1:3">
      <c r="A177" s="322" t="s">
        <v>31</v>
      </c>
      <c r="B177" s="322" t="s">
        <v>724</v>
      </c>
      <c r="C177" s="322" t="s">
        <v>531</v>
      </c>
    </row>
    <row r="178" spans="1:3">
      <c r="A178" s="322" t="s">
        <v>31</v>
      </c>
      <c r="B178" s="322" t="s">
        <v>724</v>
      </c>
      <c r="C178" s="322" t="s">
        <v>528</v>
      </c>
    </row>
    <row r="179" spans="1:3">
      <c r="A179" s="322" t="s">
        <v>31</v>
      </c>
      <c r="B179" s="322" t="s">
        <v>724</v>
      </c>
      <c r="C179" s="322" t="s">
        <v>529</v>
      </c>
    </row>
    <row r="180" spans="1:3">
      <c r="A180" s="322" t="s">
        <v>31</v>
      </c>
      <c r="B180" s="322" t="s">
        <v>724</v>
      </c>
      <c r="C180" s="322" t="s">
        <v>545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C2EFC-D60B-462A-86B1-1ECA4558281A}">
  <dimension ref="A3:A518"/>
  <sheetViews>
    <sheetView topLeftCell="A467" workbookViewId="0">
      <selection activeCell="C471" sqref="C471"/>
    </sheetView>
  </sheetViews>
  <sheetFormatPr defaultRowHeight="21"/>
  <cols>
    <col min="1" max="1" width="92.33203125" bestFit="1" customWidth="1"/>
  </cols>
  <sheetData>
    <row r="3" spans="1:1">
      <c r="A3" s="429" t="s">
        <v>1843</v>
      </c>
    </row>
    <row r="4" spans="1:1">
      <c r="A4" s="8" t="s">
        <v>162</v>
      </c>
    </row>
    <row r="5" spans="1:1">
      <c r="A5" s="430" t="s">
        <v>569</v>
      </c>
    </row>
    <row r="6" spans="1:1">
      <c r="A6" s="431" t="s">
        <v>29</v>
      </c>
    </row>
    <row r="7" spans="1:1">
      <c r="A7" s="432" t="s">
        <v>570</v>
      </c>
    </row>
    <row r="8" spans="1:1">
      <c r="A8" s="433" t="s">
        <v>570</v>
      </c>
    </row>
    <row r="9" spans="1:1">
      <c r="A9" s="434" t="s">
        <v>524</v>
      </c>
    </row>
    <row r="10" spans="1:1">
      <c r="A10" s="434" t="s">
        <v>523</v>
      </c>
    </row>
    <row r="11" spans="1:1">
      <c r="A11" s="434" t="s">
        <v>522</v>
      </c>
    </row>
    <row r="12" spans="1:1">
      <c r="A12" s="434" t="s">
        <v>521</v>
      </c>
    </row>
    <row r="13" spans="1:1">
      <c r="A13" s="434" t="s">
        <v>1833</v>
      </c>
    </row>
    <row r="14" spans="1:1">
      <c r="A14" s="434" t="s">
        <v>519</v>
      </c>
    </row>
    <row r="15" spans="1:1">
      <c r="A15" s="434" t="s">
        <v>518</v>
      </c>
    </row>
    <row r="16" spans="1:1">
      <c r="A16" s="434" t="s">
        <v>517</v>
      </c>
    </row>
    <row r="17" spans="1:1">
      <c r="A17" s="434" t="s">
        <v>516</v>
      </c>
    </row>
    <row r="18" spans="1:1">
      <c r="A18" s="434" t="s">
        <v>515</v>
      </c>
    </row>
    <row r="19" spans="1:1">
      <c r="A19" s="434" t="s">
        <v>514</v>
      </c>
    </row>
    <row r="20" spans="1:1">
      <c r="A20" s="432" t="s">
        <v>581</v>
      </c>
    </row>
    <row r="21" spans="1:1">
      <c r="A21" s="433" t="s">
        <v>581</v>
      </c>
    </row>
    <row r="22" spans="1:1">
      <c r="A22" s="434" t="s">
        <v>513</v>
      </c>
    </row>
    <row r="23" spans="1:1">
      <c r="A23" s="434" t="s">
        <v>512</v>
      </c>
    </row>
    <row r="24" spans="1:1">
      <c r="A24" s="434" t="s">
        <v>511</v>
      </c>
    </row>
    <row r="25" spans="1:1">
      <c r="A25" s="432" t="s">
        <v>585</v>
      </c>
    </row>
    <row r="26" spans="1:1">
      <c r="A26" s="433" t="s">
        <v>585</v>
      </c>
    </row>
    <row r="27" spans="1:1">
      <c r="A27" s="434" t="s">
        <v>118</v>
      </c>
    </row>
    <row r="28" spans="1:1">
      <c r="A28" s="434" t="s">
        <v>510</v>
      </c>
    </row>
    <row r="29" spans="1:1">
      <c r="A29" s="434" t="s">
        <v>509</v>
      </c>
    </row>
    <row r="30" spans="1:1">
      <c r="A30" s="434" t="s">
        <v>543</v>
      </c>
    </row>
    <row r="31" spans="1:1">
      <c r="A31" s="434" t="s">
        <v>508</v>
      </c>
    </row>
    <row r="32" spans="1:1">
      <c r="A32" s="431" t="s">
        <v>590</v>
      </c>
    </row>
    <row r="33" spans="1:1">
      <c r="A33" s="432" t="s">
        <v>591</v>
      </c>
    </row>
    <row r="34" spans="1:1">
      <c r="A34" s="433" t="s">
        <v>591</v>
      </c>
    </row>
    <row r="35" spans="1:1">
      <c r="A35" s="434" t="s">
        <v>507</v>
      </c>
    </row>
    <row r="36" spans="1:1">
      <c r="A36" s="434" t="s">
        <v>506</v>
      </c>
    </row>
    <row r="37" spans="1:1">
      <c r="A37" s="434" t="s">
        <v>505</v>
      </c>
    </row>
    <row r="38" spans="1:1">
      <c r="A38" s="434" t="s">
        <v>504</v>
      </c>
    </row>
    <row r="39" spans="1:1">
      <c r="A39" s="434" t="s">
        <v>503</v>
      </c>
    </row>
    <row r="40" spans="1:1">
      <c r="A40" s="434" t="s">
        <v>502</v>
      </c>
    </row>
    <row r="41" spans="1:1">
      <c r="A41" s="434" t="s">
        <v>501</v>
      </c>
    </row>
    <row r="42" spans="1:1">
      <c r="A42" s="434" t="s">
        <v>500</v>
      </c>
    </row>
    <row r="43" spans="1:1">
      <c r="A43" s="434" t="s">
        <v>499</v>
      </c>
    </row>
    <row r="44" spans="1:1">
      <c r="A44" s="434" t="s">
        <v>498</v>
      </c>
    </row>
    <row r="45" spans="1:1">
      <c r="A45" s="434" t="s">
        <v>497</v>
      </c>
    </row>
    <row r="46" spans="1:1">
      <c r="A46" s="434" t="s">
        <v>552</v>
      </c>
    </row>
    <row r="47" spans="1:1">
      <c r="A47" s="434" t="s">
        <v>496</v>
      </c>
    </row>
    <row r="48" spans="1:1">
      <c r="A48" s="434" t="s">
        <v>495</v>
      </c>
    </row>
    <row r="49" spans="1:1">
      <c r="A49" s="434" t="s">
        <v>494</v>
      </c>
    </row>
    <row r="50" spans="1:1">
      <c r="A50" s="434" t="s">
        <v>119</v>
      </c>
    </row>
    <row r="51" spans="1:1">
      <c r="A51" s="434" t="s">
        <v>493</v>
      </c>
    </row>
    <row r="52" spans="1:1">
      <c r="A52" s="434" t="s">
        <v>492</v>
      </c>
    </row>
    <row r="53" spans="1:1">
      <c r="A53" s="434" t="s">
        <v>491</v>
      </c>
    </row>
    <row r="54" spans="1:1">
      <c r="A54" s="434" t="s">
        <v>490</v>
      </c>
    </row>
    <row r="55" spans="1:1">
      <c r="A55" s="434" t="s">
        <v>489</v>
      </c>
    </row>
    <row r="56" spans="1:1">
      <c r="A56" s="434" t="s">
        <v>488</v>
      </c>
    </row>
    <row r="57" spans="1:1">
      <c r="A57" s="434" t="s">
        <v>487</v>
      </c>
    </row>
    <row r="58" spans="1:1">
      <c r="A58" s="434" t="s">
        <v>486</v>
      </c>
    </row>
    <row r="59" spans="1:1">
      <c r="A59" s="432" t="s">
        <v>616</v>
      </c>
    </row>
    <row r="60" spans="1:1">
      <c r="A60" s="433" t="s">
        <v>616</v>
      </c>
    </row>
    <row r="61" spans="1:1">
      <c r="A61" s="434" t="s">
        <v>485</v>
      </c>
    </row>
    <row r="62" spans="1:1">
      <c r="A62" s="434" t="s">
        <v>484</v>
      </c>
    </row>
    <row r="63" spans="1:1">
      <c r="A63" s="434" t="s">
        <v>483</v>
      </c>
    </row>
    <row r="64" spans="1:1">
      <c r="A64" s="434" t="s">
        <v>482</v>
      </c>
    </row>
    <row r="65" spans="1:1">
      <c r="A65" s="434" t="s">
        <v>544</v>
      </c>
    </row>
    <row r="66" spans="1:1">
      <c r="A66" s="434" t="s">
        <v>481</v>
      </c>
    </row>
    <row r="67" spans="1:1">
      <c r="A67" s="434" t="s">
        <v>480</v>
      </c>
    </row>
    <row r="68" spans="1:1">
      <c r="A68" s="434" t="s">
        <v>479</v>
      </c>
    </row>
    <row r="69" spans="1:1">
      <c r="A69" s="434" t="s">
        <v>542</v>
      </c>
    </row>
    <row r="70" spans="1:1">
      <c r="A70" s="434" t="s">
        <v>478</v>
      </c>
    </row>
    <row r="71" spans="1:1">
      <c r="A71" s="434" t="s">
        <v>477</v>
      </c>
    </row>
    <row r="72" spans="1:1">
      <c r="A72" s="434" t="s">
        <v>476</v>
      </c>
    </row>
    <row r="73" spans="1:1">
      <c r="A73" s="434" t="s">
        <v>475</v>
      </c>
    </row>
    <row r="74" spans="1:1">
      <c r="A74" s="434" t="s">
        <v>474</v>
      </c>
    </row>
    <row r="75" spans="1:1">
      <c r="A75" s="434" t="s">
        <v>473</v>
      </c>
    </row>
    <row r="76" spans="1:1">
      <c r="A76" s="434" t="s">
        <v>472</v>
      </c>
    </row>
    <row r="77" spans="1:1">
      <c r="A77" s="434" t="s">
        <v>471</v>
      </c>
    </row>
    <row r="78" spans="1:1">
      <c r="A78" s="434" t="s">
        <v>470</v>
      </c>
    </row>
    <row r="79" spans="1:1">
      <c r="A79" s="434" t="s">
        <v>469</v>
      </c>
    </row>
    <row r="80" spans="1:1">
      <c r="A80" s="434" t="s">
        <v>468</v>
      </c>
    </row>
    <row r="81" spans="1:1">
      <c r="A81" s="434" t="s">
        <v>467</v>
      </c>
    </row>
    <row r="82" spans="1:1">
      <c r="A82" s="434" t="s">
        <v>546</v>
      </c>
    </row>
    <row r="83" spans="1:1">
      <c r="A83" s="434" t="s">
        <v>466</v>
      </c>
    </row>
    <row r="84" spans="1:1">
      <c r="A84" s="434" t="s">
        <v>465</v>
      </c>
    </row>
    <row r="85" spans="1:1">
      <c r="A85" s="434" t="s">
        <v>464</v>
      </c>
    </row>
    <row r="86" spans="1:1">
      <c r="A86" s="434" t="s">
        <v>463</v>
      </c>
    </row>
    <row r="87" spans="1:1">
      <c r="A87" s="434" t="s">
        <v>462</v>
      </c>
    </row>
    <row r="88" spans="1:1">
      <c r="A88" s="434" t="s">
        <v>461</v>
      </c>
    </row>
    <row r="89" spans="1:1">
      <c r="A89" s="434" t="s">
        <v>460</v>
      </c>
    </row>
    <row r="90" spans="1:1">
      <c r="A90" s="434" t="s">
        <v>459</v>
      </c>
    </row>
    <row r="91" spans="1:1">
      <c r="A91" s="434" t="s">
        <v>458</v>
      </c>
    </row>
    <row r="92" spans="1:1">
      <c r="A92" s="434" t="s">
        <v>457</v>
      </c>
    </row>
    <row r="93" spans="1:1">
      <c r="A93" s="434" t="s">
        <v>456</v>
      </c>
    </row>
    <row r="94" spans="1:1">
      <c r="A94" s="434" t="s">
        <v>455</v>
      </c>
    </row>
    <row r="95" spans="1:1">
      <c r="A95" s="434" t="s">
        <v>525</v>
      </c>
    </row>
    <row r="96" spans="1:1">
      <c r="A96" s="434" t="s">
        <v>454</v>
      </c>
    </row>
    <row r="97" spans="1:1">
      <c r="A97" s="434" t="s">
        <v>453</v>
      </c>
    </row>
    <row r="98" spans="1:1">
      <c r="A98" s="434" t="s">
        <v>452</v>
      </c>
    </row>
    <row r="99" spans="1:1">
      <c r="A99" s="434" t="s">
        <v>451</v>
      </c>
    </row>
    <row r="100" spans="1:1">
      <c r="A100" s="434" t="s">
        <v>450</v>
      </c>
    </row>
    <row r="101" spans="1:1">
      <c r="A101" s="434" t="s">
        <v>120</v>
      </c>
    </row>
    <row r="102" spans="1:1">
      <c r="A102" s="434" t="s">
        <v>449</v>
      </c>
    </row>
    <row r="103" spans="1:1">
      <c r="A103" s="434" t="s">
        <v>448</v>
      </c>
    </row>
    <row r="104" spans="1:1">
      <c r="A104" s="434" t="s">
        <v>447</v>
      </c>
    </row>
    <row r="105" spans="1:1">
      <c r="A105" s="434" t="s">
        <v>446</v>
      </c>
    </row>
    <row r="106" spans="1:1">
      <c r="A106" s="434" t="s">
        <v>445</v>
      </c>
    </row>
    <row r="107" spans="1:1">
      <c r="A107" s="434" t="s">
        <v>444</v>
      </c>
    </row>
    <row r="108" spans="1:1">
      <c r="A108" s="434" t="s">
        <v>443</v>
      </c>
    </row>
    <row r="109" spans="1:1">
      <c r="A109" s="434" t="s">
        <v>442</v>
      </c>
    </row>
    <row r="110" spans="1:1">
      <c r="A110" s="434" t="s">
        <v>441</v>
      </c>
    </row>
    <row r="111" spans="1:1">
      <c r="A111" s="434" t="s">
        <v>440</v>
      </c>
    </row>
    <row r="112" spans="1:1">
      <c r="A112" s="434" t="s">
        <v>439</v>
      </c>
    </row>
    <row r="113" spans="1:1">
      <c r="A113" s="434" t="s">
        <v>438</v>
      </c>
    </row>
    <row r="114" spans="1:1">
      <c r="A114" s="434" t="s">
        <v>437</v>
      </c>
    </row>
    <row r="115" spans="1:1">
      <c r="A115" s="434" t="s">
        <v>436</v>
      </c>
    </row>
    <row r="116" spans="1:1">
      <c r="A116" s="434" t="s">
        <v>435</v>
      </c>
    </row>
    <row r="117" spans="1:1">
      <c r="A117" s="434" t="s">
        <v>434</v>
      </c>
    </row>
    <row r="118" spans="1:1">
      <c r="A118" s="434" t="s">
        <v>433</v>
      </c>
    </row>
    <row r="119" spans="1:1">
      <c r="A119" s="434" t="s">
        <v>432</v>
      </c>
    </row>
    <row r="120" spans="1:1">
      <c r="A120" s="432" t="s">
        <v>674</v>
      </c>
    </row>
    <row r="121" spans="1:1">
      <c r="A121" s="433" t="s">
        <v>674</v>
      </c>
    </row>
    <row r="122" spans="1:1">
      <c r="A122" s="434" t="s">
        <v>431</v>
      </c>
    </row>
    <row r="123" spans="1:1">
      <c r="A123" s="434" t="s">
        <v>430</v>
      </c>
    </row>
    <row r="124" spans="1:1">
      <c r="A124" s="434" t="s">
        <v>117</v>
      </c>
    </row>
    <row r="125" spans="1:1">
      <c r="A125" s="434" t="s">
        <v>429</v>
      </c>
    </row>
    <row r="126" spans="1:1">
      <c r="A126" s="434" t="s">
        <v>428</v>
      </c>
    </row>
    <row r="127" spans="1:1">
      <c r="A127" s="434" t="s">
        <v>427</v>
      </c>
    </row>
    <row r="128" spans="1:1">
      <c r="A128" s="434" t="s">
        <v>426</v>
      </c>
    </row>
    <row r="129" spans="1:1">
      <c r="A129" s="432" t="s">
        <v>677</v>
      </c>
    </row>
    <row r="130" spans="1:1">
      <c r="A130" s="433" t="s">
        <v>677</v>
      </c>
    </row>
    <row r="131" spans="1:1">
      <c r="A131" s="434" t="s">
        <v>425</v>
      </c>
    </row>
    <row r="132" spans="1:1">
      <c r="A132" s="434" t="s">
        <v>116</v>
      </c>
    </row>
    <row r="133" spans="1:1">
      <c r="A133" s="434" t="s">
        <v>424</v>
      </c>
    </row>
    <row r="134" spans="1:1">
      <c r="A134" s="434" t="s">
        <v>423</v>
      </c>
    </row>
    <row r="135" spans="1:1">
      <c r="A135" s="434" t="s">
        <v>422</v>
      </c>
    </row>
    <row r="136" spans="1:1">
      <c r="A136" s="434" t="s">
        <v>421</v>
      </c>
    </row>
    <row r="137" spans="1:1">
      <c r="A137" s="434" t="s">
        <v>420</v>
      </c>
    </row>
    <row r="138" spans="1:1">
      <c r="A138" s="434" t="s">
        <v>419</v>
      </c>
    </row>
    <row r="139" spans="1:1">
      <c r="A139" s="434" t="s">
        <v>115</v>
      </c>
    </row>
    <row r="140" spans="1:1">
      <c r="A140" s="434" t="s">
        <v>418</v>
      </c>
    </row>
    <row r="141" spans="1:1">
      <c r="A141" s="434" t="s">
        <v>417</v>
      </c>
    </row>
    <row r="142" spans="1:1">
      <c r="A142" s="434" t="s">
        <v>416</v>
      </c>
    </row>
    <row r="143" spans="1:1">
      <c r="A143" s="434" t="s">
        <v>415</v>
      </c>
    </row>
    <row r="144" spans="1:1">
      <c r="A144" s="434" t="s">
        <v>414</v>
      </c>
    </row>
    <row r="145" spans="1:1">
      <c r="A145" s="434" t="s">
        <v>413</v>
      </c>
    </row>
    <row r="146" spans="1:1">
      <c r="A146" s="434" t="s">
        <v>412</v>
      </c>
    </row>
    <row r="147" spans="1:1">
      <c r="A147" s="434" t="s">
        <v>411</v>
      </c>
    </row>
    <row r="148" spans="1:1">
      <c r="A148" s="434" t="s">
        <v>410</v>
      </c>
    </row>
    <row r="149" spans="1:1">
      <c r="A149" s="434" t="s">
        <v>409</v>
      </c>
    </row>
    <row r="150" spans="1:1">
      <c r="A150" s="434" t="s">
        <v>408</v>
      </c>
    </row>
    <row r="151" spans="1:1">
      <c r="A151" s="434" t="s">
        <v>407</v>
      </c>
    </row>
    <row r="152" spans="1:1">
      <c r="A152" s="434" t="s">
        <v>406</v>
      </c>
    </row>
    <row r="153" spans="1:1">
      <c r="A153" s="434" t="s">
        <v>405</v>
      </c>
    </row>
    <row r="154" spans="1:1">
      <c r="A154" s="434" t="s">
        <v>404</v>
      </c>
    </row>
    <row r="155" spans="1:1">
      <c r="A155" s="434" t="s">
        <v>403</v>
      </c>
    </row>
    <row r="156" spans="1:1">
      <c r="A156" s="434" t="s">
        <v>402</v>
      </c>
    </row>
    <row r="157" spans="1:1">
      <c r="A157" s="434" t="s">
        <v>401</v>
      </c>
    </row>
    <row r="158" spans="1:1">
      <c r="A158" s="431" t="s">
        <v>30</v>
      </c>
    </row>
    <row r="159" spans="1:1">
      <c r="A159" s="432" t="s">
        <v>707</v>
      </c>
    </row>
    <row r="160" spans="1:1">
      <c r="A160" s="433" t="s">
        <v>707</v>
      </c>
    </row>
    <row r="161" spans="1:1">
      <c r="A161" s="434" t="s">
        <v>122</v>
      </c>
    </row>
    <row r="162" spans="1:1">
      <c r="A162" s="434" t="s">
        <v>400</v>
      </c>
    </row>
    <row r="163" spans="1:1">
      <c r="A163" s="434" t="s">
        <v>399</v>
      </c>
    </row>
    <row r="164" spans="1:1">
      <c r="A164" s="434" t="s">
        <v>398</v>
      </c>
    </row>
    <row r="165" spans="1:1">
      <c r="A165" s="434" t="s">
        <v>397</v>
      </c>
    </row>
    <row r="166" spans="1:1">
      <c r="A166" s="434" t="s">
        <v>396</v>
      </c>
    </row>
    <row r="167" spans="1:1">
      <c r="A167" s="434" t="s">
        <v>395</v>
      </c>
    </row>
    <row r="168" spans="1:1">
      <c r="A168" s="434" t="s">
        <v>394</v>
      </c>
    </row>
    <row r="169" spans="1:1">
      <c r="A169" s="434" t="s">
        <v>393</v>
      </c>
    </row>
    <row r="170" spans="1:1">
      <c r="A170" s="434" t="s">
        <v>392</v>
      </c>
    </row>
    <row r="171" spans="1:1">
      <c r="A171" s="434" t="s">
        <v>391</v>
      </c>
    </row>
    <row r="172" spans="1:1">
      <c r="A172" s="434" t="s">
        <v>390</v>
      </c>
    </row>
    <row r="173" spans="1:1">
      <c r="A173" s="434" t="s">
        <v>389</v>
      </c>
    </row>
    <row r="174" spans="1:1">
      <c r="A174" s="434" t="s">
        <v>388</v>
      </c>
    </row>
    <row r="175" spans="1:1">
      <c r="A175" s="434" t="s">
        <v>387</v>
      </c>
    </row>
    <row r="176" spans="1:1">
      <c r="A176" s="434" t="s">
        <v>386</v>
      </c>
    </row>
    <row r="177" spans="1:1">
      <c r="A177" s="434" t="s">
        <v>385</v>
      </c>
    </row>
    <row r="178" spans="1:1">
      <c r="A178" s="434" t="s">
        <v>530</v>
      </c>
    </row>
    <row r="179" spans="1:1">
      <c r="A179" s="434" t="s">
        <v>384</v>
      </c>
    </row>
    <row r="180" spans="1:1">
      <c r="A180" s="432" t="s">
        <v>710</v>
      </c>
    </row>
    <row r="181" spans="1:1">
      <c r="A181" s="433" t="s">
        <v>710</v>
      </c>
    </row>
    <row r="182" spans="1:1">
      <c r="A182" s="434" t="s">
        <v>383</v>
      </c>
    </row>
    <row r="183" spans="1:1">
      <c r="A183" s="434" t="s">
        <v>382</v>
      </c>
    </row>
    <row r="184" spans="1:1">
      <c r="A184" s="434" t="s">
        <v>381</v>
      </c>
    </row>
    <row r="185" spans="1:1">
      <c r="A185" s="434" t="s">
        <v>380</v>
      </c>
    </row>
    <row r="186" spans="1:1">
      <c r="A186" s="434" t="s">
        <v>379</v>
      </c>
    </row>
    <row r="187" spans="1:1">
      <c r="A187" s="434" t="s">
        <v>378</v>
      </c>
    </row>
    <row r="188" spans="1:1">
      <c r="A188" s="434" t="s">
        <v>377</v>
      </c>
    </row>
    <row r="189" spans="1:1">
      <c r="A189" s="434" t="s">
        <v>376</v>
      </c>
    </row>
    <row r="190" spans="1:1">
      <c r="A190" s="434" t="s">
        <v>375</v>
      </c>
    </row>
    <row r="191" spans="1:1">
      <c r="A191" s="434" t="s">
        <v>374</v>
      </c>
    </row>
    <row r="192" spans="1:1">
      <c r="A192" s="434" t="s">
        <v>373</v>
      </c>
    </row>
    <row r="193" spans="1:1">
      <c r="A193" s="434" t="s">
        <v>372</v>
      </c>
    </row>
    <row r="194" spans="1:1">
      <c r="A194" s="434" t="s">
        <v>371</v>
      </c>
    </row>
    <row r="195" spans="1:1">
      <c r="A195" s="434" t="s">
        <v>370</v>
      </c>
    </row>
    <row r="196" spans="1:1">
      <c r="A196" s="431" t="s">
        <v>31</v>
      </c>
    </row>
    <row r="197" spans="1:1">
      <c r="A197" s="432" t="s">
        <v>724</v>
      </c>
    </row>
    <row r="198" spans="1:1">
      <c r="A198" s="433" t="s">
        <v>724</v>
      </c>
    </row>
    <row r="199" spans="1:1">
      <c r="A199" s="434" t="s">
        <v>526</v>
      </c>
    </row>
    <row r="200" spans="1:1">
      <c r="A200" s="434" t="s">
        <v>369</v>
      </c>
    </row>
    <row r="201" spans="1:1">
      <c r="A201" s="434" t="s">
        <v>527</v>
      </c>
    </row>
    <row r="202" spans="1:1">
      <c r="A202" s="434" t="s">
        <v>531</v>
      </c>
    </row>
    <row r="203" spans="1:1">
      <c r="A203" s="434" t="s">
        <v>528</v>
      </c>
    </row>
    <row r="204" spans="1:1">
      <c r="A204" s="434" t="s">
        <v>529</v>
      </c>
    </row>
    <row r="205" spans="1:1">
      <c r="A205" s="434" t="s">
        <v>368</v>
      </c>
    </row>
    <row r="206" spans="1:1">
      <c r="A206" s="434" t="s">
        <v>367</v>
      </c>
    </row>
    <row r="207" spans="1:1">
      <c r="A207" s="434" t="s">
        <v>366</v>
      </c>
    </row>
    <row r="208" spans="1:1">
      <c r="A208" s="434" t="s">
        <v>545</v>
      </c>
    </row>
    <row r="209" spans="1:1">
      <c r="A209" s="434" t="s">
        <v>365</v>
      </c>
    </row>
    <row r="210" spans="1:1">
      <c r="A210" s="434" t="s">
        <v>364</v>
      </c>
    </row>
    <row r="211" spans="1:1">
      <c r="A211" s="434" t="s">
        <v>363</v>
      </c>
    </row>
    <row r="212" spans="1:1">
      <c r="A212" s="434" t="s">
        <v>362</v>
      </c>
    </row>
    <row r="213" spans="1:1">
      <c r="A213" s="434" t="s">
        <v>361</v>
      </c>
    </row>
    <row r="214" spans="1:1">
      <c r="A214" s="434" t="s">
        <v>360</v>
      </c>
    </row>
    <row r="215" spans="1:1">
      <c r="A215" s="434" t="s">
        <v>359</v>
      </c>
    </row>
    <row r="216" spans="1:1">
      <c r="A216" s="434" t="s">
        <v>358</v>
      </c>
    </row>
    <row r="217" spans="1:1">
      <c r="A217" s="434" t="s">
        <v>357</v>
      </c>
    </row>
    <row r="218" spans="1:1">
      <c r="A218" s="434" t="s">
        <v>356</v>
      </c>
    </row>
    <row r="219" spans="1:1">
      <c r="A219" s="434" t="s">
        <v>355</v>
      </c>
    </row>
    <row r="220" spans="1:1">
      <c r="A220" s="434" t="s">
        <v>354</v>
      </c>
    </row>
    <row r="221" spans="1:1">
      <c r="A221" s="434" t="s">
        <v>114</v>
      </c>
    </row>
    <row r="222" spans="1:1">
      <c r="A222" s="434" t="s">
        <v>353</v>
      </c>
    </row>
    <row r="223" spans="1:1">
      <c r="A223" s="431" t="s">
        <v>32</v>
      </c>
    </row>
    <row r="224" spans="1:1">
      <c r="A224" s="432" t="s">
        <v>743</v>
      </c>
    </row>
    <row r="225" spans="1:1">
      <c r="A225" s="433" t="s">
        <v>743</v>
      </c>
    </row>
    <row r="226" spans="1:1">
      <c r="A226" s="434" t="s">
        <v>352</v>
      </c>
    </row>
    <row r="227" spans="1:1">
      <c r="A227" s="430" t="s">
        <v>676</v>
      </c>
    </row>
    <row r="228" spans="1:1">
      <c r="A228" s="431" t="s">
        <v>29</v>
      </c>
    </row>
    <row r="229" spans="1:1">
      <c r="A229" s="432" t="s">
        <v>570</v>
      </c>
    </row>
    <row r="230" spans="1:1">
      <c r="A230" s="433" t="s">
        <v>570</v>
      </c>
    </row>
    <row r="231" spans="1:1">
      <c r="A231" s="434" t="s">
        <v>889</v>
      </c>
    </row>
    <row r="232" spans="1:1">
      <c r="A232" s="431" t="s">
        <v>590</v>
      </c>
    </row>
    <row r="233" spans="1:1">
      <c r="A233" s="432" t="s">
        <v>591</v>
      </c>
    </row>
    <row r="234" spans="1:1">
      <c r="A234" s="433" t="s">
        <v>591</v>
      </c>
    </row>
    <row r="235" spans="1:1">
      <c r="A235" s="434" t="s">
        <v>891</v>
      </c>
    </row>
    <row r="236" spans="1:1">
      <c r="A236" s="432" t="s">
        <v>616</v>
      </c>
    </row>
    <row r="237" spans="1:1">
      <c r="A237" s="433" t="s">
        <v>616</v>
      </c>
    </row>
    <row r="238" spans="1:1">
      <c r="A238" s="434" t="s">
        <v>899</v>
      </c>
    </row>
    <row r="239" spans="1:1">
      <c r="A239" s="434" t="s">
        <v>901</v>
      </c>
    </row>
    <row r="240" spans="1:1">
      <c r="A240" s="434" t="s">
        <v>903</v>
      </c>
    </row>
    <row r="241" spans="1:1">
      <c r="A241" s="434" t="s">
        <v>905</v>
      </c>
    </row>
    <row r="242" spans="1:1">
      <c r="A242" s="434" t="s">
        <v>893</v>
      </c>
    </row>
    <row r="243" spans="1:1">
      <c r="A243" s="434" t="s">
        <v>895</v>
      </c>
    </row>
    <row r="244" spans="1:1">
      <c r="A244" s="434" t="s">
        <v>897</v>
      </c>
    </row>
    <row r="245" spans="1:1">
      <c r="A245" s="432" t="s">
        <v>674</v>
      </c>
    </row>
    <row r="246" spans="1:1">
      <c r="A246" s="433" t="s">
        <v>674</v>
      </c>
    </row>
    <row r="247" spans="1:1">
      <c r="A247" s="434" t="s">
        <v>921</v>
      </c>
    </row>
    <row r="248" spans="1:1">
      <c r="A248" s="434" t="s">
        <v>923</v>
      </c>
    </row>
    <row r="249" spans="1:1">
      <c r="A249" s="432" t="s">
        <v>677</v>
      </c>
    </row>
    <row r="250" spans="1:1">
      <c r="A250" s="433" t="s">
        <v>677</v>
      </c>
    </row>
    <row r="251" spans="1:1">
      <c r="A251" s="434" t="s">
        <v>907</v>
      </c>
    </row>
    <row r="252" spans="1:1">
      <c r="A252" s="434" t="s">
        <v>909</v>
      </c>
    </row>
    <row r="253" spans="1:1">
      <c r="A253" s="434" t="s">
        <v>679</v>
      </c>
    </row>
    <row r="254" spans="1:1">
      <c r="A254" s="434" t="s">
        <v>911</v>
      </c>
    </row>
    <row r="255" spans="1:1">
      <c r="A255" s="434" t="s">
        <v>913</v>
      </c>
    </row>
    <row r="256" spans="1:1">
      <c r="A256" s="434" t="s">
        <v>915</v>
      </c>
    </row>
    <row r="257" spans="1:1">
      <c r="A257" s="434" t="s">
        <v>917</v>
      </c>
    </row>
    <row r="258" spans="1:1">
      <c r="A258" s="434" t="s">
        <v>919</v>
      </c>
    </row>
    <row r="259" spans="1:1">
      <c r="A259" s="431" t="s">
        <v>30</v>
      </c>
    </row>
    <row r="260" spans="1:1">
      <c r="A260" s="432" t="s">
        <v>707</v>
      </c>
    </row>
    <row r="261" spans="1:1">
      <c r="A261" s="433" t="s">
        <v>707</v>
      </c>
    </row>
    <row r="262" spans="1:1">
      <c r="A262" s="434" t="s">
        <v>929</v>
      </c>
    </row>
    <row r="263" spans="1:1">
      <c r="A263" s="434" t="s">
        <v>931</v>
      </c>
    </row>
    <row r="264" spans="1:1">
      <c r="A264" s="434" t="s">
        <v>933</v>
      </c>
    </row>
    <row r="265" spans="1:1">
      <c r="A265" s="434" t="s">
        <v>935</v>
      </c>
    </row>
    <row r="266" spans="1:1">
      <c r="A266" s="434" t="s">
        <v>937</v>
      </c>
    </row>
    <row r="267" spans="1:1">
      <c r="A267" s="434" t="s">
        <v>939</v>
      </c>
    </row>
    <row r="268" spans="1:1">
      <c r="A268" s="434" t="s">
        <v>941</v>
      </c>
    </row>
    <row r="269" spans="1:1">
      <c r="A269" s="434" t="s">
        <v>943</v>
      </c>
    </row>
    <row r="270" spans="1:1">
      <c r="A270" s="434" t="s">
        <v>945</v>
      </c>
    </row>
    <row r="271" spans="1:1">
      <c r="A271" s="434" t="s">
        <v>947</v>
      </c>
    </row>
    <row r="272" spans="1:1">
      <c r="A272" s="434" t="s">
        <v>949</v>
      </c>
    </row>
    <row r="273" spans="1:1">
      <c r="A273" s="434" t="s">
        <v>951</v>
      </c>
    </row>
    <row r="274" spans="1:1">
      <c r="A274" s="434" t="s">
        <v>953</v>
      </c>
    </row>
    <row r="275" spans="1:1">
      <c r="A275" s="434" t="s">
        <v>955</v>
      </c>
    </row>
    <row r="276" spans="1:1">
      <c r="A276" s="434" t="s">
        <v>957</v>
      </c>
    </row>
    <row r="277" spans="1:1">
      <c r="A277" s="434" t="s">
        <v>959</v>
      </c>
    </row>
    <row r="278" spans="1:1">
      <c r="A278" s="434" t="s">
        <v>962</v>
      </c>
    </row>
    <row r="279" spans="1:1">
      <c r="A279" s="434" t="s">
        <v>964</v>
      </c>
    </row>
    <row r="280" spans="1:1">
      <c r="A280" s="434" t="s">
        <v>966</v>
      </c>
    </row>
    <row r="281" spans="1:1">
      <c r="A281" s="434" t="s">
        <v>968</v>
      </c>
    </row>
    <row r="282" spans="1:1">
      <c r="A282" s="434" t="s">
        <v>925</v>
      </c>
    </row>
    <row r="283" spans="1:1">
      <c r="A283" s="434" t="s">
        <v>927</v>
      </c>
    </row>
    <row r="284" spans="1:1">
      <c r="A284" s="434" t="s">
        <v>970</v>
      </c>
    </row>
    <row r="285" spans="1:1">
      <c r="A285" s="432" t="s">
        <v>710</v>
      </c>
    </row>
    <row r="286" spans="1:1">
      <c r="A286" s="433" t="s">
        <v>710</v>
      </c>
    </row>
    <row r="287" spans="1:1">
      <c r="A287" s="434" t="s">
        <v>972</v>
      </c>
    </row>
    <row r="288" spans="1:1">
      <c r="A288" s="434" t="s">
        <v>974</v>
      </c>
    </row>
    <row r="289" spans="1:1">
      <c r="A289" s="434" t="s">
        <v>976</v>
      </c>
    </row>
    <row r="290" spans="1:1">
      <c r="A290" s="434" t="s">
        <v>978</v>
      </c>
    </row>
    <row r="291" spans="1:1">
      <c r="A291" s="434" t="s">
        <v>980</v>
      </c>
    </row>
    <row r="292" spans="1:1">
      <c r="A292" s="434" t="s">
        <v>982</v>
      </c>
    </row>
    <row r="293" spans="1:1">
      <c r="A293" s="434" t="s">
        <v>984</v>
      </c>
    </row>
    <row r="294" spans="1:1">
      <c r="A294" s="434" t="s">
        <v>986</v>
      </c>
    </row>
    <row r="295" spans="1:1">
      <c r="A295" s="434" t="s">
        <v>988</v>
      </c>
    </row>
    <row r="296" spans="1:1">
      <c r="A296" s="434" t="s">
        <v>990</v>
      </c>
    </row>
    <row r="297" spans="1:1">
      <c r="A297" s="434" t="s">
        <v>992</v>
      </c>
    </row>
    <row r="298" spans="1:1">
      <c r="A298" s="434" t="s">
        <v>994</v>
      </c>
    </row>
    <row r="299" spans="1:1">
      <c r="A299" s="434" t="s">
        <v>996</v>
      </c>
    </row>
    <row r="300" spans="1:1">
      <c r="A300" s="434" t="s">
        <v>998</v>
      </c>
    </row>
    <row r="301" spans="1:1">
      <c r="A301" s="434" t="s">
        <v>1000</v>
      </c>
    </row>
    <row r="302" spans="1:1">
      <c r="A302" s="434" t="s">
        <v>1002</v>
      </c>
    </row>
    <row r="303" spans="1:1">
      <c r="A303" s="434" t="s">
        <v>1004</v>
      </c>
    </row>
    <row r="304" spans="1:1">
      <c r="A304" s="431" t="s">
        <v>31</v>
      </c>
    </row>
    <row r="305" spans="1:1">
      <c r="A305" s="432" t="s">
        <v>724</v>
      </c>
    </row>
    <row r="306" spans="1:1">
      <c r="A306" s="433" t="s">
        <v>724</v>
      </c>
    </row>
    <row r="307" spans="1:1">
      <c r="A307" s="434" t="s">
        <v>1010</v>
      </c>
    </row>
    <row r="308" spans="1:1">
      <c r="A308" s="434" t="s">
        <v>1012</v>
      </c>
    </row>
    <row r="309" spans="1:1">
      <c r="A309" s="434" t="s">
        <v>1014</v>
      </c>
    </row>
    <row r="310" spans="1:1">
      <c r="A310" s="434" t="s">
        <v>1016</v>
      </c>
    </row>
    <row r="311" spans="1:1">
      <c r="A311" s="434" t="s">
        <v>1018</v>
      </c>
    </row>
    <row r="312" spans="1:1">
      <c r="A312" s="434" t="s">
        <v>1020</v>
      </c>
    </row>
    <row r="313" spans="1:1">
      <c r="A313" s="434" t="s">
        <v>1022</v>
      </c>
    </row>
    <row r="314" spans="1:1">
      <c r="A314" s="434" t="s">
        <v>1024</v>
      </c>
    </row>
    <row r="315" spans="1:1">
      <c r="A315" s="434" t="s">
        <v>1026</v>
      </c>
    </row>
    <row r="316" spans="1:1">
      <c r="A316" s="431" t="s">
        <v>32</v>
      </c>
    </row>
    <row r="317" spans="1:1">
      <c r="A317" s="432" t="s">
        <v>743</v>
      </c>
    </row>
    <row r="318" spans="1:1">
      <c r="A318" s="433" t="s">
        <v>743</v>
      </c>
    </row>
    <row r="319" spans="1:1">
      <c r="A319" s="434" t="s">
        <v>1846</v>
      </c>
    </row>
    <row r="320" spans="1:1">
      <c r="A320" s="434" t="s">
        <v>1847</v>
      </c>
    </row>
    <row r="321" spans="1:1">
      <c r="A321" s="8" t="s">
        <v>208</v>
      </c>
    </row>
    <row r="322" spans="1:1">
      <c r="A322" s="430" t="s">
        <v>569</v>
      </c>
    </row>
    <row r="323" spans="1:1">
      <c r="A323" s="431" t="s">
        <v>7</v>
      </c>
    </row>
    <row r="324" spans="1:1">
      <c r="A324" s="432" t="s">
        <v>8</v>
      </c>
    </row>
    <row r="325" spans="1:1">
      <c r="A325" s="433" t="s">
        <v>348</v>
      </c>
    </row>
    <row r="326" spans="1:1">
      <c r="A326" s="434" t="s">
        <v>349</v>
      </c>
    </row>
    <row r="327" spans="1:1">
      <c r="A327" s="434" t="s">
        <v>347</v>
      </c>
    </row>
    <row r="328" spans="1:1">
      <c r="A328" s="433" t="s">
        <v>339</v>
      </c>
    </row>
    <row r="329" spans="1:1">
      <c r="A329" s="434" t="s">
        <v>345</v>
      </c>
    </row>
    <row r="330" spans="1:1">
      <c r="A330" s="434" t="s">
        <v>343</v>
      </c>
    </row>
    <row r="331" spans="1:1">
      <c r="A331" s="434" t="s">
        <v>341</v>
      </c>
    </row>
    <row r="332" spans="1:1">
      <c r="A332" s="434" t="s">
        <v>338</v>
      </c>
    </row>
    <row r="333" spans="1:1">
      <c r="A333" s="433" t="s">
        <v>334</v>
      </c>
    </row>
    <row r="334" spans="1:1">
      <c r="A334" s="434" t="s">
        <v>336</v>
      </c>
    </row>
    <row r="335" spans="1:1">
      <c r="A335" s="434" t="s">
        <v>333</v>
      </c>
    </row>
    <row r="336" spans="1:1">
      <c r="A336" s="432" t="s">
        <v>12</v>
      </c>
    </row>
    <row r="337" spans="1:1">
      <c r="A337" s="433" t="s">
        <v>299</v>
      </c>
    </row>
    <row r="338" spans="1:1">
      <c r="A338" s="434" t="s">
        <v>331</v>
      </c>
    </row>
    <row r="339" spans="1:1">
      <c r="A339" s="434" t="s">
        <v>329</v>
      </c>
    </row>
    <row r="340" spans="1:1">
      <c r="A340" s="434" t="s">
        <v>327</v>
      </c>
    </row>
    <row r="341" spans="1:1">
      <c r="A341" s="434" t="s">
        <v>325</v>
      </c>
    </row>
    <row r="342" spans="1:1">
      <c r="A342" s="434" t="s">
        <v>323</v>
      </c>
    </row>
    <row r="343" spans="1:1">
      <c r="A343" s="434" t="s">
        <v>321</v>
      </c>
    </row>
    <row r="344" spans="1:1">
      <c r="A344" s="434" t="s">
        <v>319</v>
      </c>
    </row>
    <row r="345" spans="1:1">
      <c r="A345" s="434" t="s">
        <v>317</v>
      </c>
    </row>
    <row r="346" spans="1:1">
      <c r="A346" s="434" t="s">
        <v>315</v>
      </c>
    </row>
    <row r="347" spans="1:1">
      <c r="A347" s="434" t="s">
        <v>313</v>
      </c>
    </row>
    <row r="348" spans="1:1">
      <c r="A348" s="434" t="s">
        <v>311</v>
      </c>
    </row>
    <row r="349" spans="1:1">
      <c r="A349" s="434" t="s">
        <v>309</v>
      </c>
    </row>
    <row r="350" spans="1:1">
      <c r="A350" s="434" t="s">
        <v>307</v>
      </c>
    </row>
    <row r="351" spans="1:1">
      <c r="A351" s="434" t="s">
        <v>305</v>
      </c>
    </row>
    <row r="352" spans="1:1">
      <c r="A352" s="434" t="s">
        <v>303</v>
      </c>
    </row>
    <row r="353" spans="1:1">
      <c r="A353" s="434" t="s">
        <v>301</v>
      </c>
    </row>
    <row r="354" spans="1:1">
      <c r="A354" s="434" t="s">
        <v>298</v>
      </c>
    </row>
    <row r="355" spans="1:1">
      <c r="A355" s="433" t="s">
        <v>294</v>
      </c>
    </row>
    <row r="356" spans="1:1">
      <c r="A356" s="434" t="s">
        <v>296</v>
      </c>
    </row>
    <row r="357" spans="1:1">
      <c r="A357" s="434" t="s">
        <v>293</v>
      </c>
    </row>
    <row r="358" spans="1:1">
      <c r="A358" s="432" t="s">
        <v>15</v>
      </c>
    </row>
    <row r="359" spans="1:1">
      <c r="A359" s="433" t="s">
        <v>281</v>
      </c>
    </row>
    <row r="360" spans="1:1">
      <c r="A360" s="434" t="s">
        <v>291</v>
      </c>
    </row>
    <row r="361" spans="1:1">
      <c r="A361" s="434" t="s">
        <v>289</v>
      </c>
    </row>
    <row r="362" spans="1:1">
      <c r="A362" s="434" t="s">
        <v>287</v>
      </c>
    </row>
    <row r="363" spans="1:1">
      <c r="A363" s="434" t="s">
        <v>285</v>
      </c>
    </row>
    <row r="364" spans="1:1">
      <c r="A364" s="434" t="s">
        <v>283</v>
      </c>
    </row>
    <row r="365" spans="1:1">
      <c r="A365" s="434" t="s">
        <v>280</v>
      </c>
    </row>
    <row r="366" spans="1:1">
      <c r="A366" s="432" t="s">
        <v>16</v>
      </c>
    </row>
    <row r="367" spans="1:1">
      <c r="A367" s="433" t="s">
        <v>272</v>
      </c>
    </row>
    <row r="368" spans="1:1">
      <c r="A368" s="434" t="s">
        <v>550</v>
      </c>
    </row>
    <row r="369" spans="1:1">
      <c r="A369" s="434" t="s">
        <v>278</v>
      </c>
    </row>
    <row r="370" spans="1:1">
      <c r="A370" s="434" t="s">
        <v>276</v>
      </c>
    </row>
    <row r="371" spans="1:1">
      <c r="A371" s="434" t="s">
        <v>274</v>
      </c>
    </row>
    <row r="372" spans="1:1">
      <c r="A372" s="434" t="s">
        <v>271</v>
      </c>
    </row>
    <row r="373" spans="1:1">
      <c r="A373" s="432" t="s">
        <v>17</v>
      </c>
    </row>
    <row r="374" spans="1:1">
      <c r="A374" s="433" t="s">
        <v>261</v>
      </c>
    </row>
    <row r="375" spans="1:1">
      <c r="A375" s="434" t="s">
        <v>269</v>
      </c>
    </row>
    <row r="376" spans="1:1">
      <c r="A376" s="434" t="s">
        <v>267</v>
      </c>
    </row>
    <row r="377" spans="1:1">
      <c r="A377" s="434" t="s">
        <v>265</v>
      </c>
    </row>
    <row r="378" spans="1:1">
      <c r="A378" s="434" t="s">
        <v>263</v>
      </c>
    </row>
    <row r="379" spans="1:1">
      <c r="A379" s="434" t="s">
        <v>260</v>
      </c>
    </row>
    <row r="380" spans="1:1">
      <c r="A380" s="432" t="s">
        <v>18</v>
      </c>
    </row>
    <row r="381" spans="1:1">
      <c r="A381" s="433" t="s">
        <v>256</v>
      </c>
    </row>
    <row r="382" spans="1:1">
      <c r="A382" s="434" t="s">
        <v>258</v>
      </c>
    </row>
    <row r="383" spans="1:1">
      <c r="A383" s="434" t="s">
        <v>255</v>
      </c>
    </row>
    <row r="384" spans="1:1">
      <c r="A384" s="432" t="s">
        <v>19</v>
      </c>
    </row>
    <row r="385" spans="1:1">
      <c r="A385" s="433" t="s">
        <v>245</v>
      </c>
    </row>
    <row r="386" spans="1:1">
      <c r="A386" s="434" t="s">
        <v>253</v>
      </c>
    </row>
    <row r="387" spans="1:1">
      <c r="A387" s="434" t="s">
        <v>251</v>
      </c>
    </row>
    <row r="388" spans="1:1">
      <c r="A388" s="434" t="s">
        <v>249</v>
      </c>
    </row>
    <row r="389" spans="1:1">
      <c r="A389" s="434" t="s">
        <v>247</v>
      </c>
    </row>
    <row r="390" spans="1:1">
      <c r="A390" s="434" t="s">
        <v>244</v>
      </c>
    </row>
    <row r="391" spans="1:1">
      <c r="A391" s="433" t="s">
        <v>232</v>
      </c>
    </row>
    <row r="392" spans="1:1">
      <c r="A392" s="434" t="s">
        <v>242</v>
      </c>
    </row>
    <row r="393" spans="1:1">
      <c r="A393" s="434" t="s">
        <v>240</v>
      </c>
    </row>
    <row r="394" spans="1:1">
      <c r="A394" s="434" t="s">
        <v>238</v>
      </c>
    </row>
    <row r="395" spans="1:1">
      <c r="A395" s="434" t="s">
        <v>236</v>
      </c>
    </row>
    <row r="396" spans="1:1">
      <c r="A396" s="434" t="s">
        <v>234</v>
      </c>
    </row>
    <row r="397" spans="1:1">
      <c r="A397" s="434" t="s">
        <v>231</v>
      </c>
    </row>
    <row r="398" spans="1:1">
      <c r="A398" s="431" t="s">
        <v>23</v>
      </c>
    </row>
    <row r="399" spans="1:1">
      <c r="A399" s="432" t="s">
        <v>24</v>
      </c>
    </row>
    <row r="400" spans="1:1">
      <c r="A400" s="433" t="s">
        <v>219</v>
      </c>
    </row>
    <row r="401" spans="1:1">
      <c r="A401" s="434" t="s">
        <v>229</v>
      </c>
    </row>
    <row r="402" spans="1:1">
      <c r="A402" s="434" t="s">
        <v>227</v>
      </c>
    </row>
    <row r="403" spans="1:1">
      <c r="A403" s="434" t="s">
        <v>225</v>
      </c>
    </row>
    <row r="404" spans="1:1">
      <c r="A404" s="434" t="s">
        <v>223</v>
      </c>
    </row>
    <row r="405" spans="1:1">
      <c r="A405" s="434" t="s">
        <v>221</v>
      </c>
    </row>
    <row r="406" spans="1:1">
      <c r="A406" s="434" t="s">
        <v>218</v>
      </c>
    </row>
    <row r="407" spans="1:1">
      <c r="A407" s="431" t="s">
        <v>27</v>
      </c>
    </row>
    <row r="408" spans="1:1">
      <c r="A408" s="432" t="s">
        <v>549</v>
      </c>
    </row>
    <row r="409" spans="1:1">
      <c r="A409" s="433" t="s">
        <v>216</v>
      </c>
    </row>
    <row r="410" spans="1:1">
      <c r="A410" s="434" t="s">
        <v>215</v>
      </c>
    </row>
    <row r="411" spans="1:1">
      <c r="A411" s="430" t="s">
        <v>676</v>
      </c>
    </row>
    <row r="412" spans="1:1">
      <c r="A412" s="431" t="s">
        <v>7</v>
      </c>
    </row>
    <row r="413" spans="1:1">
      <c r="A413" s="432" t="s">
        <v>8</v>
      </c>
    </row>
    <row r="414" spans="1:1">
      <c r="A414" s="433" t="s">
        <v>348</v>
      </c>
    </row>
    <row r="415" spans="1:1">
      <c r="A415" s="434" t="s">
        <v>746</v>
      </c>
    </row>
    <row r="416" spans="1:1">
      <c r="A416" s="434" t="s">
        <v>750</v>
      </c>
    </row>
    <row r="417" spans="1:1">
      <c r="A417" s="434" t="s">
        <v>752</v>
      </c>
    </row>
    <row r="418" spans="1:1">
      <c r="A418" s="433" t="s">
        <v>334</v>
      </c>
    </row>
    <row r="419" spans="1:1">
      <c r="A419" s="434" t="s">
        <v>748</v>
      </c>
    </row>
    <row r="420" spans="1:1">
      <c r="A420" s="434" t="s">
        <v>754</v>
      </c>
    </row>
    <row r="421" spans="1:1">
      <c r="A421" s="432" t="s">
        <v>12</v>
      </c>
    </row>
    <row r="422" spans="1:1">
      <c r="A422" s="433" t="s">
        <v>299</v>
      </c>
    </row>
    <row r="423" spans="1:1">
      <c r="A423" s="434" t="s">
        <v>756</v>
      </c>
    </row>
    <row r="424" spans="1:1">
      <c r="A424" s="434" t="s">
        <v>758</v>
      </c>
    </row>
    <row r="425" spans="1:1">
      <c r="A425" s="434" t="s">
        <v>760</v>
      </c>
    </row>
    <row r="426" spans="1:1">
      <c r="A426" s="434" t="s">
        <v>762</v>
      </c>
    </row>
    <row r="427" spans="1:1">
      <c r="A427" s="433" t="s">
        <v>294</v>
      </c>
    </row>
    <row r="428" spans="1:1">
      <c r="A428" s="434" t="s">
        <v>764</v>
      </c>
    </row>
    <row r="429" spans="1:1">
      <c r="A429" s="434" t="s">
        <v>766</v>
      </c>
    </row>
    <row r="430" spans="1:1">
      <c r="A430" s="434" t="s">
        <v>768</v>
      </c>
    </row>
    <row r="431" spans="1:1">
      <c r="A431" s="432" t="s">
        <v>15</v>
      </c>
    </row>
    <row r="432" spans="1:1">
      <c r="A432" s="433" t="s">
        <v>281</v>
      </c>
    </row>
    <row r="433" spans="1:1">
      <c r="A433" s="434" t="s">
        <v>770</v>
      </c>
    </row>
    <row r="434" spans="1:1">
      <c r="A434" s="434" t="s">
        <v>772</v>
      </c>
    </row>
    <row r="435" spans="1:1">
      <c r="A435" s="432" t="s">
        <v>16</v>
      </c>
    </row>
    <row r="436" spans="1:1">
      <c r="A436" s="433" t="s">
        <v>272</v>
      </c>
    </row>
    <row r="437" spans="1:1">
      <c r="A437" s="434" t="s">
        <v>774</v>
      </c>
    </row>
    <row r="438" spans="1:1">
      <c r="A438" s="432" t="s">
        <v>17</v>
      </c>
    </row>
    <row r="439" spans="1:1">
      <c r="A439" s="433" t="s">
        <v>261</v>
      </c>
    </row>
    <row r="440" spans="1:1">
      <c r="A440" s="434" t="s">
        <v>814</v>
      </c>
    </row>
    <row r="441" spans="1:1">
      <c r="A441" s="432" t="s">
        <v>18</v>
      </c>
    </row>
    <row r="442" spans="1:1">
      <c r="A442" s="433" t="s">
        <v>256</v>
      </c>
    </row>
    <row r="443" spans="1:1">
      <c r="A443" s="434" t="s">
        <v>776</v>
      </c>
    </row>
    <row r="444" spans="1:1">
      <c r="A444" s="432" t="s">
        <v>19</v>
      </c>
    </row>
    <row r="445" spans="1:1">
      <c r="A445" s="433" t="s">
        <v>232</v>
      </c>
    </row>
    <row r="446" spans="1:1">
      <c r="A446" s="434" t="s">
        <v>778</v>
      </c>
    </row>
    <row r="447" spans="1:1">
      <c r="A447" s="434" t="s">
        <v>780</v>
      </c>
    </row>
    <row r="448" spans="1:1">
      <c r="A448" s="434" t="s">
        <v>782</v>
      </c>
    </row>
    <row r="449" spans="1:1">
      <c r="A449" s="434" t="s">
        <v>784</v>
      </c>
    </row>
    <row r="450" spans="1:1">
      <c r="A450" s="434" t="s">
        <v>786</v>
      </c>
    </row>
    <row r="451" spans="1:1">
      <c r="A451" s="434" t="s">
        <v>788</v>
      </c>
    </row>
    <row r="452" spans="1:1">
      <c r="A452" s="434" t="s">
        <v>790</v>
      </c>
    </row>
    <row r="453" spans="1:1">
      <c r="A453" s="434" t="s">
        <v>792</v>
      </c>
    </row>
    <row r="454" spans="1:1">
      <c r="A454" s="434" t="s">
        <v>794</v>
      </c>
    </row>
    <row r="455" spans="1:1">
      <c r="A455" s="434" t="s">
        <v>796</v>
      </c>
    </row>
    <row r="456" spans="1:1">
      <c r="A456" s="434" t="s">
        <v>798</v>
      </c>
    </row>
    <row r="457" spans="1:1">
      <c r="A457" s="434" t="s">
        <v>800</v>
      </c>
    </row>
    <row r="458" spans="1:1">
      <c r="A458" s="434" t="s">
        <v>1036</v>
      </c>
    </row>
    <row r="459" spans="1:1">
      <c r="A459" s="434" t="s">
        <v>802</v>
      </c>
    </row>
    <row r="460" spans="1:1">
      <c r="A460" s="434" t="s">
        <v>804</v>
      </c>
    </row>
    <row r="461" spans="1:1">
      <c r="A461" s="434" t="s">
        <v>806</v>
      </c>
    </row>
    <row r="462" spans="1:1">
      <c r="A462" s="434" t="s">
        <v>808</v>
      </c>
    </row>
    <row r="463" spans="1:1">
      <c r="A463" s="434" t="s">
        <v>810</v>
      </c>
    </row>
    <row r="464" spans="1:1">
      <c r="A464" s="434" t="s">
        <v>812</v>
      </c>
    </row>
    <row r="465" spans="1:1">
      <c r="A465" s="434" t="s">
        <v>816</v>
      </c>
    </row>
    <row r="466" spans="1:1">
      <c r="A466" s="431" t="s">
        <v>23</v>
      </c>
    </row>
    <row r="467" spans="1:1">
      <c r="A467" s="432" t="s">
        <v>24</v>
      </c>
    </row>
    <row r="468" spans="1:1">
      <c r="A468" s="433" t="s">
        <v>219</v>
      </c>
    </row>
    <row r="469" spans="1:1">
      <c r="A469" s="434" t="s">
        <v>818</v>
      </c>
    </row>
    <row r="470" spans="1:1">
      <c r="A470" s="432" t="s">
        <v>558</v>
      </c>
    </row>
    <row r="471" spans="1:1">
      <c r="A471" s="433" t="s">
        <v>819</v>
      </c>
    </row>
    <row r="472" spans="1:1">
      <c r="A472" s="434" t="s">
        <v>820</v>
      </c>
    </row>
    <row r="473" spans="1:1">
      <c r="A473" s="434" t="s">
        <v>822</v>
      </c>
    </row>
    <row r="474" spans="1:1">
      <c r="A474" s="433" t="s">
        <v>823</v>
      </c>
    </row>
    <row r="475" spans="1:1">
      <c r="A475" s="434" t="s">
        <v>829</v>
      </c>
    </row>
    <row r="476" spans="1:1">
      <c r="A476" s="434" t="s">
        <v>825</v>
      </c>
    </row>
    <row r="477" spans="1:1">
      <c r="A477" s="434" t="s">
        <v>827</v>
      </c>
    </row>
    <row r="478" spans="1:1">
      <c r="A478" s="433" t="s">
        <v>830</v>
      </c>
    </row>
    <row r="479" spans="1:1">
      <c r="A479" s="434" t="s">
        <v>832</v>
      </c>
    </row>
    <row r="480" spans="1:1">
      <c r="A480" s="434" t="s">
        <v>834</v>
      </c>
    </row>
    <row r="481" spans="1:1">
      <c r="A481" s="434" t="s">
        <v>836</v>
      </c>
    </row>
    <row r="482" spans="1:1">
      <c r="A482" s="433" t="s">
        <v>837</v>
      </c>
    </row>
    <row r="483" spans="1:1">
      <c r="A483" s="434" t="s">
        <v>838</v>
      </c>
    </row>
    <row r="484" spans="1:1">
      <c r="A484" s="432" t="s">
        <v>557</v>
      </c>
    </row>
    <row r="485" spans="1:1">
      <c r="A485" s="433" t="s">
        <v>839</v>
      </c>
    </row>
    <row r="486" spans="1:1">
      <c r="A486" s="434" t="s">
        <v>841</v>
      </c>
    </row>
    <row r="487" spans="1:1">
      <c r="A487" s="434" t="s">
        <v>843</v>
      </c>
    </row>
    <row r="488" spans="1:1">
      <c r="A488" s="434" t="s">
        <v>845</v>
      </c>
    </row>
    <row r="489" spans="1:1">
      <c r="A489" s="434" t="s">
        <v>847</v>
      </c>
    </row>
    <row r="490" spans="1:1">
      <c r="A490" s="434" t="s">
        <v>849</v>
      </c>
    </row>
    <row r="491" spans="1:1">
      <c r="A491" s="434" t="s">
        <v>851</v>
      </c>
    </row>
    <row r="492" spans="1:1">
      <c r="A492" s="434" t="s">
        <v>853</v>
      </c>
    </row>
    <row r="493" spans="1:1">
      <c r="A493" s="434" t="s">
        <v>855</v>
      </c>
    </row>
    <row r="494" spans="1:1">
      <c r="A494" s="434" t="s">
        <v>857</v>
      </c>
    </row>
    <row r="495" spans="1:1">
      <c r="A495" s="434" t="s">
        <v>859</v>
      </c>
    </row>
    <row r="496" spans="1:1">
      <c r="A496" s="434" t="s">
        <v>861</v>
      </c>
    </row>
    <row r="497" spans="1:1">
      <c r="A497" s="434" t="s">
        <v>863</v>
      </c>
    </row>
    <row r="498" spans="1:1">
      <c r="A498" s="434" t="s">
        <v>865</v>
      </c>
    </row>
    <row r="499" spans="1:1">
      <c r="A499" s="434" t="s">
        <v>867</v>
      </c>
    </row>
    <row r="500" spans="1:1">
      <c r="A500" s="434" t="s">
        <v>869</v>
      </c>
    </row>
    <row r="501" spans="1:1">
      <c r="A501" s="434" t="s">
        <v>871</v>
      </c>
    </row>
    <row r="502" spans="1:1">
      <c r="A502" s="434" t="s">
        <v>873</v>
      </c>
    </row>
    <row r="503" spans="1:1">
      <c r="A503" s="434" t="s">
        <v>875</v>
      </c>
    </row>
    <row r="504" spans="1:1">
      <c r="A504" s="434" t="s">
        <v>877</v>
      </c>
    </row>
    <row r="505" spans="1:1">
      <c r="A505" s="434" t="s">
        <v>878</v>
      </c>
    </row>
    <row r="506" spans="1:1">
      <c r="A506" s="434" t="s">
        <v>880</v>
      </c>
    </row>
    <row r="507" spans="1:1">
      <c r="A507" s="434" t="s">
        <v>882</v>
      </c>
    </row>
    <row r="508" spans="1:1">
      <c r="A508" s="433" t="s">
        <v>883</v>
      </c>
    </row>
    <row r="509" spans="1:1">
      <c r="A509" s="434" t="s">
        <v>1035</v>
      </c>
    </row>
    <row r="510" spans="1:1">
      <c r="A510" s="434" t="s">
        <v>885</v>
      </c>
    </row>
    <row r="511" spans="1:1">
      <c r="A511" s="434" t="s">
        <v>887</v>
      </c>
    </row>
    <row r="512" spans="1:1">
      <c r="A512" s="8" t="s">
        <v>1844</v>
      </c>
    </row>
    <row r="513" spans="1:1">
      <c r="A513" s="430" t="s">
        <v>1844</v>
      </c>
    </row>
    <row r="514" spans="1:1">
      <c r="A514" s="431" t="s">
        <v>1844</v>
      </c>
    </row>
    <row r="515" spans="1:1">
      <c r="A515" s="432" t="s">
        <v>1844</v>
      </c>
    </row>
    <row r="516" spans="1:1">
      <c r="A516" s="433" t="s">
        <v>1844</v>
      </c>
    </row>
    <row r="517" spans="1:1">
      <c r="A517" s="434" t="s">
        <v>1844</v>
      </c>
    </row>
    <row r="518" spans="1:1">
      <c r="A518" s="8" t="s">
        <v>1845</v>
      </c>
    </row>
  </sheetData>
  <printOptions horizontalCentered="1"/>
  <pageMargins left="0.7" right="0.7" top="0.75" bottom="0" header="0.3" footer="0.3"/>
  <pageSetup paperSize="9" scale="80" orientation="portrait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8295C-C622-419E-A41F-F5291396F9EF}">
  <sheetPr filterMode="1"/>
  <dimension ref="A1:E727"/>
  <sheetViews>
    <sheetView workbookViewId="0">
      <selection activeCell="I378" sqref="I378"/>
    </sheetView>
  </sheetViews>
  <sheetFormatPr defaultRowHeight="21"/>
  <cols>
    <col min="1" max="2" width="15.33203125" bestFit="1" customWidth="1"/>
    <col min="3" max="3" width="51.83203125" bestFit="1" customWidth="1"/>
    <col min="4" max="4" width="3.1640625" bestFit="1" customWidth="1"/>
    <col min="5" max="5" width="6.6640625" bestFit="1" customWidth="1"/>
  </cols>
  <sheetData>
    <row r="1" spans="1:5">
      <c r="A1" t="s">
        <v>1448</v>
      </c>
      <c r="B1" t="s">
        <v>1449</v>
      </c>
      <c r="C1" t="s">
        <v>1450</v>
      </c>
      <c r="D1" t="s">
        <v>1451</v>
      </c>
      <c r="E1" t="s">
        <v>1452</v>
      </c>
    </row>
    <row r="2" spans="1:5" hidden="1">
      <c r="A2" t="s">
        <v>1453</v>
      </c>
      <c r="B2">
        <v>1100000000</v>
      </c>
      <c r="C2" t="s">
        <v>1454</v>
      </c>
      <c r="D2">
        <v>90</v>
      </c>
      <c r="E2">
        <v>1</v>
      </c>
    </row>
    <row r="3" spans="1:5" hidden="1">
      <c r="A3" t="s">
        <v>1453</v>
      </c>
      <c r="B3">
        <v>1101010190</v>
      </c>
      <c r="C3" t="s">
        <v>1455</v>
      </c>
      <c r="D3">
        <v>90</v>
      </c>
      <c r="E3">
        <v>1</v>
      </c>
    </row>
    <row r="4" spans="1:5" hidden="1">
      <c r="A4" t="s">
        <v>1453</v>
      </c>
      <c r="B4">
        <v>1101010200</v>
      </c>
      <c r="C4" t="s">
        <v>1456</v>
      </c>
      <c r="D4">
        <v>90</v>
      </c>
      <c r="E4">
        <v>1</v>
      </c>
    </row>
    <row r="5" spans="1:5" hidden="1">
      <c r="A5" t="s">
        <v>1453</v>
      </c>
      <c r="B5">
        <v>1101010210</v>
      </c>
      <c r="C5" t="s">
        <v>1457</v>
      </c>
      <c r="D5">
        <v>90</v>
      </c>
      <c r="E5">
        <v>1</v>
      </c>
    </row>
    <row r="6" spans="1:5" hidden="1">
      <c r="A6" t="s">
        <v>1453</v>
      </c>
      <c r="B6">
        <v>1101010220</v>
      </c>
      <c r="C6" t="s">
        <v>1458</v>
      </c>
      <c r="D6">
        <v>90</v>
      </c>
      <c r="E6">
        <v>1</v>
      </c>
    </row>
    <row r="7" spans="1:5" hidden="1">
      <c r="A7" t="s">
        <v>1453</v>
      </c>
      <c r="B7">
        <v>1101010230</v>
      </c>
      <c r="C7" t="s">
        <v>1459</v>
      </c>
      <c r="D7">
        <v>90</v>
      </c>
      <c r="E7">
        <v>1</v>
      </c>
    </row>
    <row r="8" spans="1:5" hidden="1">
      <c r="A8" t="s">
        <v>1453</v>
      </c>
      <c r="B8">
        <v>1101019970</v>
      </c>
      <c r="C8" t="s">
        <v>1460</v>
      </c>
      <c r="D8">
        <v>90</v>
      </c>
      <c r="E8">
        <v>1</v>
      </c>
    </row>
    <row r="9" spans="1:5" hidden="1">
      <c r="A9" t="s">
        <v>1453</v>
      </c>
      <c r="B9">
        <v>1200000000</v>
      </c>
      <c r="C9" t="s">
        <v>1461</v>
      </c>
      <c r="D9">
        <v>90</v>
      </c>
      <c r="E9">
        <v>1</v>
      </c>
    </row>
    <row r="10" spans="1:5" hidden="1">
      <c r="A10" t="s">
        <v>1453</v>
      </c>
      <c r="B10">
        <v>1201040020</v>
      </c>
      <c r="C10" t="s">
        <v>1462</v>
      </c>
      <c r="D10">
        <v>90</v>
      </c>
      <c r="E10">
        <v>1</v>
      </c>
    </row>
    <row r="11" spans="1:5" hidden="1">
      <c r="A11" t="s">
        <v>1453</v>
      </c>
      <c r="B11">
        <v>1201050040</v>
      </c>
      <c r="C11" t="s">
        <v>1463</v>
      </c>
      <c r="D11">
        <v>90</v>
      </c>
      <c r="E11">
        <v>1</v>
      </c>
    </row>
    <row r="12" spans="1:5" hidden="1">
      <c r="A12" t="s">
        <v>1464</v>
      </c>
      <c r="B12">
        <v>1202010010</v>
      </c>
      <c r="C12" t="s">
        <v>1465</v>
      </c>
      <c r="D12">
        <v>90</v>
      </c>
      <c r="E12">
        <v>1</v>
      </c>
    </row>
    <row r="13" spans="1:5" hidden="1">
      <c r="A13" t="s">
        <v>1464</v>
      </c>
      <c r="B13">
        <v>1202010020</v>
      </c>
      <c r="C13" t="s">
        <v>1466</v>
      </c>
      <c r="D13">
        <v>90</v>
      </c>
      <c r="E13">
        <v>1</v>
      </c>
    </row>
    <row r="14" spans="1:5" hidden="1">
      <c r="A14" t="s">
        <v>1464</v>
      </c>
      <c r="B14">
        <v>1202010030</v>
      </c>
      <c r="C14" t="s">
        <v>1467</v>
      </c>
      <c r="D14">
        <v>90</v>
      </c>
      <c r="E14">
        <v>1</v>
      </c>
    </row>
    <row r="15" spans="1:5" hidden="1">
      <c r="A15" t="s">
        <v>1464</v>
      </c>
      <c r="B15">
        <v>1202010040</v>
      </c>
      <c r="C15" t="s">
        <v>1468</v>
      </c>
      <c r="D15">
        <v>90</v>
      </c>
      <c r="E15">
        <v>1</v>
      </c>
    </row>
    <row r="16" spans="1:5" hidden="1">
      <c r="A16" t="s">
        <v>1464</v>
      </c>
      <c r="B16">
        <v>1202010050</v>
      </c>
      <c r="C16" t="s">
        <v>1469</v>
      </c>
      <c r="D16">
        <v>90</v>
      </c>
      <c r="E16">
        <v>1</v>
      </c>
    </row>
    <row r="17" spans="1:5" hidden="1">
      <c r="A17" t="s">
        <v>1453</v>
      </c>
      <c r="B17">
        <v>1202010110</v>
      </c>
      <c r="C17" t="s">
        <v>1470</v>
      </c>
      <c r="D17">
        <v>90</v>
      </c>
      <c r="E17">
        <v>1</v>
      </c>
    </row>
    <row r="18" spans="1:5" hidden="1">
      <c r="A18" t="s">
        <v>1464</v>
      </c>
      <c r="B18">
        <v>1202015060</v>
      </c>
      <c r="C18" t="s">
        <v>1471</v>
      </c>
      <c r="D18">
        <v>90</v>
      </c>
      <c r="E18">
        <v>1</v>
      </c>
    </row>
    <row r="19" spans="1:5" hidden="1">
      <c r="A19" t="s">
        <v>1464</v>
      </c>
      <c r="B19">
        <v>1202019100</v>
      </c>
      <c r="C19" t="s">
        <v>1472</v>
      </c>
      <c r="D19">
        <v>90</v>
      </c>
      <c r="E19">
        <v>1</v>
      </c>
    </row>
    <row r="20" spans="1:5" hidden="1">
      <c r="A20" t="s">
        <v>1464</v>
      </c>
      <c r="B20">
        <v>1202019990</v>
      </c>
      <c r="C20" t="s">
        <v>1473</v>
      </c>
      <c r="D20">
        <v>90</v>
      </c>
      <c r="E20">
        <v>1</v>
      </c>
    </row>
    <row r="21" spans="1:5" hidden="1">
      <c r="A21" t="s">
        <v>1453</v>
      </c>
      <c r="B21">
        <v>1202020010</v>
      </c>
      <c r="C21" t="s">
        <v>1474</v>
      </c>
      <c r="D21">
        <v>90</v>
      </c>
      <c r="E21">
        <v>1</v>
      </c>
    </row>
    <row r="22" spans="1:5" hidden="1">
      <c r="A22" t="s">
        <v>1453</v>
      </c>
      <c r="B22">
        <v>1202020011</v>
      </c>
      <c r="C22" t="s">
        <v>1475</v>
      </c>
      <c r="D22">
        <v>90</v>
      </c>
      <c r="E22">
        <v>1</v>
      </c>
    </row>
    <row r="23" spans="1:5" hidden="1">
      <c r="A23" t="s">
        <v>1453</v>
      </c>
      <c r="B23">
        <v>1202020030</v>
      </c>
      <c r="C23" t="s">
        <v>1476</v>
      </c>
      <c r="D23">
        <v>90</v>
      </c>
      <c r="E23">
        <v>1</v>
      </c>
    </row>
    <row r="24" spans="1:5" hidden="1">
      <c r="A24" t="s">
        <v>1453</v>
      </c>
      <c r="B24">
        <v>1202020040</v>
      </c>
      <c r="C24" t="s">
        <v>1477</v>
      </c>
      <c r="D24">
        <v>90</v>
      </c>
      <c r="E24">
        <v>1</v>
      </c>
    </row>
    <row r="25" spans="1:5" hidden="1">
      <c r="A25" t="s">
        <v>1453</v>
      </c>
      <c r="B25">
        <v>1202020050</v>
      </c>
      <c r="C25" t="s">
        <v>1478</v>
      </c>
      <c r="D25">
        <v>90</v>
      </c>
      <c r="E25">
        <v>1</v>
      </c>
    </row>
    <row r="26" spans="1:5" hidden="1">
      <c r="A26" t="s">
        <v>1453</v>
      </c>
      <c r="B26">
        <v>1202020060</v>
      </c>
      <c r="C26" t="s">
        <v>1479</v>
      </c>
      <c r="D26">
        <v>90</v>
      </c>
      <c r="E26">
        <v>1</v>
      </c>
    </row>
    <row r="27" spans="1:5" hidden="1">
      <c r="A27" t="s">
        <v>1453</v>
      </c>
      <c r="B27">
        <v>1202020061</v>
      </c>
      <c r="C27" t="s">
        <v>1480</v>
      </c>
      <c r="D27">
        <v>90</v>
      </c>
      <c r="E27">
        <v>1</v>
      </c>
    </row>
    <row r="28" spans="1:5" hidden="1">
      <c r="A28" t="s">
        <v>1453</v>
      </c>
      <c r="B28">
        <v>1202020070</v>
      </c>
      <c r="C28" t="s">
        <v>1481</v>
      </c>
      <c r="D28">
        <v>90</v>
      </c>
      <c r="E28">
        <v>1</v>
      </c>
    </row>
    <row r="29" spans="1:5" hidden="1">
      <c r="A29" t="s">
        <v>1464</v>
      </c>
      <c r="B29">
        <v>1202020080</v>
      </c>
      <c r="C29" t="s">
        <v>1482</v>
      </c>
      <c r="D29">
        <v>90</v>
      </c>
      <c r="E29">
        <v>1</v>
      </c>
    </row>
    <row r="30" spans="1:5" hidden="1">
      <c r="A30" t="s">
        <v>1464</v>
      </c>
      <c r="B30">
        <v>1202020090</v>
      </c>
      <c r="C30" t="s">
        <v>1483</v>
      </c>
      <c r="D30">
        <v>90</v>
      </c>
      <c r="E30">
        <v>1</v>
      </c>
    </row>
    <row r="31" spans="1:5" hidden="1">
      <c r="A31" t="s">
        <v>1464</v>
      </c>
      <c r="B31">
        <v>1202020100</v>
      </c>
      <c r="C31" t="s">
        <v>1484</v>
      </c>
      <c r="D31">
        <v>90</v>
      </c>
      <c r="E31">
        <v>1</v>
      </c>
    </row>
    <row r="32" spans="1:5" hidden="1">
      <c r="A32" t="s">
        <v>1464</v>
      </c>
      <c r="B32">
        <v>1202020110</v>
      </c>
      <c r="C32" t="s">
        <v>1485</v>
      </c>
      <c r="D32">
        <v>90</v>
      </c>
      <c r="E32">
        <v>1</v>
      </c>
    </row>
    <row r="33" spans="1:5" hidden="1">
      <c r="A33" t="s">
        <v>1453</v>
      </c>
      <c r="B33">
        <v>1202029990</v>
      </c>
      <c r="C33" t="s">
        <v>1486</v>
      </c>
      <c r="D33">
        <v>90</v>
      </c>
      <c r="E33">
        <v>1</v>
      </c>
    </row>
    <row r="34" spans="1:5" hidden="1">
      <c r="A34" t="s">
        <v>1453</v>
      </c>
      <c r="B34">
        <v>1202030010</v>
      </c>
      <c r="C34" t="s">
        <v>1487</v>
      </c>
      <c r="D34">
        <v>90</v>
      </c>
      <c r="E34">
        <v>1</v>
      </c>
    </row>
    <row r="35" spans="1:5" hidden="1">
      <c r="A35" t="s">
        <v>1453</v>
      </c>
      <c r="B35">
        <v>1202030020</v>
      </c>
      <c r="C35" t="s">
        <v>1488</v>
      </c>
      <c r="D35">
        <v>90</v>
      </c>
      <c r="E35">
        <v>1</v>
      </c>
    </row>
    <row r="36" spans="1:5" hidden="1">
      <c r="A36" t="s">
        <v>1453</v>
      </c>
      <c r="B36">
        <v>1202030021</v>
      </c>
      <c r="C36" t="s">
        <v>1489</v>
      </c>
      <c r="D36">
        <v>90</v>
      </c>
      <c r="E36">
        <v>1</v>
      </c>
    </row>
    <row r="37" spans="1:5" hidden="1">
      <c r="A37" t="s">
        <v>1464</v>
      </c>
      <c r="B37">
        <v>1202030040</v>
      </c>
      <c r="C37" t="s">
        <v>1490</v>
      </c>
      <c r="D37">
        <v>90</v>
      </c>
      <c r="E37">
        <v>1</v>
      </c>
    </row>
    <row r="38" spans="1:5" hidden="1">
      <c r="A38" t="s">
        <v>1464</v>
      </c>
      <c r="B38">
        <v>1202035020</v>
      </c>
      <c r="C38" t="s">
        <v>1491</v>
      </c>
      <c r="D38">
        <v>90</v>
      </c>
      <c r="E38">
        <v>1</v>
      </c>
    </row>
    <row r="39" spans="1:5" hidden="1">
      <c r="A39" t="s">
        <v>1464</v>
      </c>
      <c r="B39">
        <v>1202040010</v>
      </c>
      <c r="C39" t="s">
        <v>1492</v>
      </c>
      <c r="D39">
        <v>90</v>
      </c>
      <c r="E39">
        <v>1</v>
      </c>
    </row>
    <row r="40" spans="1:5" hidden="1">
      <c r="A40" t="s">
        <v>1464</v>
      </c>
      <c r="B40">
        <v>1202040020</v>
      </c>
      <c r="C40" t="s">
        <v>1493</v>
      </c>
      <c r="D40">
        <v>90</v>
      </c>
      <c r="E40">
        <v>1</v>
      </c>
    </row>
    <row r="41" spans="1:5" hidden="1">
      <c r="A41" t="s">
        <v>1453</v>
      </c>
      <c r="B41">
        <v>1202040030</v>
      </c>
      <c r="C41" t="s">
        <v>1494</v>
      </c>
      <c r="D41">
        <v>90</v>
      </c>
      <c r="E41">
        <v>1</v>
      </c>
    </row>
    <row r="42" spans="1:5" hidden="1">
      <c r="A42" t="s">
        <v>1495</v>
      </c>
      <c r="B42">
        <v>1203000000</v>
      </c>
      <c r="C42" t="s">
        <v>1496</v>
      </c>
      <c r="D42">
        <v>30</v>
      </c>
      <c r="E42">
        <v>3</v>
      </c>
    </row>
    <row r="43" spans="1:5" hidden="1">
      <c r="A43" t="s">
        <v>1497</v>
      </c>
      <c r="B43">
        <v>1203010000</v>
      </c>
      <c r="C43" t="s">
        <v>906</v>
      </c>
      <c r="D43">
        <v>30</v>
      </c>
      <c r="E43">
        <v>3</v>
      </c>
    </row>
    <row r="44" spans="1:5" hidden="1">
      <c r="A44" t="s">
        <v>1497</v>
      </c>
      <c r="B44">
        <v>1203010010</v>
      </c>
      <c r="C44" t="s">
        <v>908</v>
      </c>
      <c r="D44">
        <v>30</v>
      </c>
      <c r="E44">
        <v>3</v>
      </c>
    </row>
    <row r="45" spans="1:5" hidden="1">
      <c r="A45" t="s">
        <v>1497</v>
      </c>
      <c r="B45">
        <v>1203020080</v>
      </c>
      <c r="C45" t="s">
        <v>1498</v>
      </c>
      <c r="D45">
        <v>30</v>
      </c>
      <c r="E45">
        <v>3</v>
      </c>
    </row>
    <row r="46" spans="1:5" hidden="1">
      <c r="A46" t="s">
        <v>1464</v>
      </c>
      <c r="B46">
        <v>1299020010</v>
      </c>
      <c r="C46" t="s">
        <v>1499</v>
      </c>
      <c r="D46">
        <v>90</v>
      </c>
      <c r="E46">
        <v>1</v>
      </c>
    </row>
    <row r="47" spans="1:5" hidden="1">
      <c r="A47" t="s">
        <v>1464</v>
      </c>
      <c r="B47">
        <v>1299020020</v>
      </c>
      <c r="C47" t="s">
        <v>1500</v>
      </c>
      <c r="D47">
        <v>90</v>
      </c>
      <c r="E47">
        <v>1</v>
      </c>
    </row>
    <row r="48" spans="1:5" hidden="1">
      <c r="A48" t="s">
        <v>1464</v>
      </c>
      <c r="B48">
        <v>1299020030</v>
      </c>
      <c r="C48" t="s">
        <v>1501</v>
      </c>
      <c r="D48">
        <v>90</v>
      </c>
      <c r="E48">
        <v>1</v>
      </c>
    </row>
    <row r="49" spans="1:5" hidden="1">
      <c r="A49" t="s">
        <v>1464</v>
      </c>
      <c r="B49">
        <v>1299020040</v>
      </c>
      <c r="C49" t="s">
        <v>1502</v>
      </c>
      <c r="D49">
        <v>90</v>
      </c>
      <c r="E49">
        <v>1</v>
      </c>
    </row>
    <row r="50" spans="1:5" hidden="1">
      <c r="A50" t="s">
        <v>1464</v>
      </c>
      <c r="B50">
        <v>1299020050</v>
      </c>
      <c r="C50" t="s">
        <v>1503</v>
      </c>
      <c r="D50">
        <v>90</v>
      </c>
      <c r="E50">
        <v>1</v>
      </c>
    </row>
    <row r="51" spans="1:5" hidden="1">
      <c r="A51" t="s">
        <v>1464</v>
      </c>
      <c r="B51">
        <v>1299020060</v>
      </c>
      <c r="C51" t="s">
        <v>1504</v>
      </c>
      <c r="D51">
        <v>90</v>
      </c>
      <c r="E51">
        <v>1</v>
      </c>
    </row>
    <row r="52" spans="1:5" hidden="1">
      <c r="A52" t="s">
        <v>1464</v>
      </c>
      <c r="B52">
        <v>1299020070</v>
      </c>
      <c r="C52" t="s">
        <v>1505</v>
      </c>
      <c r="D52">
        <v>90</v>
      </c>
      <c r="E52">
        <v>1</v>
      </c>
    </row>
    <row r="53" spans="1:5" hidden="1">
      <c r="A53" t="s">
        <v>1464</v>
      </c>
      <c r="B53">
        <v>1299020080</v>
      </c>
      <c r="C53" t="s">
        <v>1506</v>
      </c>
      <c r="D53">
        <v>90</v>
      </c>
      <c r="E53">
        <v>1</v>
      </c>
    </row>
    <row r="54" spans="1:5" hidden="1">
      <c r="A54" t="s">
        <v>1464</v>
      </c>
      <c r="B54">
        <v>1299020090</v>
      </c>
      <c r="C54" t="s">
        <v>1507</v>
      </c>
      <c r="D54">
        <v>90</v>
      </c>
      <c r="E54">
        <v>1</v>
      </c>
    </row>
    <row r="55" spans="1:5" hidden="1">
      <c r="A55" t="s">
        <v>1453</v>
      </c>
      <c r="B55">
        <v>1299025020</v>
      </c>
      <c r="C55" t="s">
        <v>1508</v>
      </c>
      <c r="D55">
        <v>90</v>
      </c>
      <c r="E55">
        <v>1</v>
      </c>
    </row>
    <row r="56" spans="1:5" hidden="1">
      <c r="A56" t="s">
        <v>1464</v>
      </c>
      <c r="B56">
        <v>1299029990</v>
      </c>
      <c r="C56" t="s">
        <v>1509</v>
      </c>
      <c r="D56">
        <v>90</v>
      </c>
      <c r="E56">
        <v>1</v>
      </c>
    </row>
    <row r="57" spans="1:5" hidden="1">
      <c r="A57" t="s">
        <v>1453</v>
      </c>
      <c r="B57">
        <v>1299990010</v>
      </c>
      <c r="C57" t="s">
        <v>1510</v>
      </c>
      <c r="D57">
        <v>90</v>
      </c>
      <c r="E57">
        <v>1</v>
      </c>
    </row>
    <row r="58" spans="1:5" hidden="1">
      <c r="A58" t="s">
        <v>1495</v>
      </c>
      <c r="B58">
        <v>1299990020</v>
      </c>
      <c r="C58" t="s">
        <v>1511</v>
      </c>
      <c r="D58">
        <v>30</v>
      </c>
      <c r="E58">
        <v>3</v>
      </c>
    </row>
    <row r="59" spans="1:5" hidden="1">
      <c r="A59" t="s">
        <v>1453</v>
      </c>
      <c r="B59">
        <v>1299990030</v>
      </c>
      <c r="C59" t="s">
        <v>1512</v>
      </c>
      <c r="D59">
        <v>90</v>
      </c>
      <c r="E59">
        <v>1</v>
      </c>
    </row>
    <row r="60" spans="1:5" hidden="1">
      <c r="A60" t="s">
        <v>1453</v>
      </c>
      <c r="B60">
        <v>1299990050</v>
      </c>
      <c r="C60" t="s">
        <v>1513</v>
      </c>
      <c r="D60">
        <v>90</v>
      </c>
      <c r="E60">
        <v>1</v>
      </c>
    </row>
    <row r="61" spans="1:5" hidden="1">
      <c r="A61" t="s">
        <v>1453</v>
      </c>
      <c r="B61">
        <v>1299990100</v>
      </c>
      <c r="C61" t="s">
        <v>1514</v>
      </c>
      <c r="D61">
        <v>90</v>
      </c>
      <c r="E61">
        <v>1</v>
      </c>
    </row>
    <row r="62" spans="1:5" hidden="1">
      <c r="A62" t="s">
        <v>1453</v>
      </c>
      <c r="B62">
        <v>1299990110</v>
      </c>
      <c r="C62" t="s">
        <v>1515</v>
      </c>
      <c r="D62">
        <v>90</v>
      </c>
      <c r="E62">
        <v>1</v>
      </c>
    </row>
    <row r="63" spans="1:5" hidden="1">
      <c r="A63" t="s">
        <v>1453</v>
      </c>
      <c r="B63">
        <v>1299993050</v>
      </c>
      <c r="C63" t="s">
        <v>1516</v>
      </c>
      <c r="D63">
        <v>90</v>
      </c>
      <c r="E63">
        <v>1</v>
      </c>
    </row>
    <row r="64" spans="1:5" hidden="1">
      <c r="A64" t="s">
        <v>1453</v>
      </c>
      <c r="B64">
        <v>1300000000</v>
      </c>
      <c r="C64" t="s">
        <v>1517</v>
      </c>
      <c r="D64">
        <v>90</v>
      </c>
      <c r="E64">
        <v>1</v>
      </c>
    </row>
    <row r="65" spans="1:5" hidden="1">
      <c r="A65" t="s">
        <v>1453</v>
      </c>
      <c r="B65">
        <v>1301050030</v>
      </c>
      <c r="C65" t="s">
        <v>1518</v>
      </c>
      <c r="D65">
        <v>90</v>
      </c>
      <c r="E65">
        <v>1</v>
      </c>
    </row>
    <row r="66" spans="1:5" hidden="1">
      <c r="A66" t="s">
        <v>1453</v>
      </c>
      <c r="B66">
        <v>1301060020</v>
      </c>
      <c r="C66" t="s">
        <v>1462</v>
      </c>
      <c r="D66">
        <v>90</v>
      </c>
      <c r="E66">
        <v>1</v>
      </c>
    </row>
    <row r="67" spans="1:5" hidden="1">
      <c r="A67" t="s">
        <v>1453</v>
      </c>
      <c r="B67">
        <v>1301070020</v>
      </c>
      <c r="C67" t="s">
        <v>1463</v>
      </c>
      <c r="D67">
        <v>90</v>
      </c>
      <c r="E67">
        <v>1</v>
      </c>
    </row>
    <row r="68" spans="1:5" hidden="1">
      <c r="A68" t="s">
        <v>1519</v>
      </c>
      <c r="B68">
        <v>1501000000</v>
      </c>
      <c r="C68" t="s">
        <v>971</v>
      </c>
      <c r="D68">
        <v>30</v>
      </c>
      <c r="E68">
        <v>3</v>
      </c>
    </row>
    <row r="69" spans="1:5" hidden="1">
      <c r="A69" t="s">
        <v>1519</v>
      </c>
      <c r="B69">
        <v>1501010010</v>
      </c>
      <c r="C69" t="s">
        <v>711</v>
      </c>
      <c r="D69">
        <v>30</v>
      </c>
      <c r="E69">
        <v>3</v>
      </c>
    </row>
    <row r="70" spans="1:5" hidden="1">
      <c r="A70" t="s">
        <v>1519</v>
      </c>
      <c r="B70">
        <v>1501010020</v>
      </c>
      <c r="C70" t="s">
        <v>973</v>
      </c>
      <c r="D70">
        <v>30</v>
      </c>
      <c r="E70">
        <v>3</v>
      </c>
    </row>
    <row r="71" spans="1:5" hidden="1">
      <c r="A71" t="s">
        <v>1519</v>
      </c>
      <c r="B71">
        <v>1502000000</v>
      </c>
      <c r="C71" t="s">
        <v>975</v>
      </c>
      <c r="D71">
        <v>30</v>
      </c>
      <c r="E71">
        <v>3</v>
      </c>
    </row>
    <row r="72" spans="1:5" hidden="1">
      <c r="A72" t="s">
        <v>1519</v>
      </c>
      <c r="B72">
        <v>1502010010</v>
      </c>
      <c r="C72" t="s">
        <v>712</v>
      </c>
      <c r="D72">
        <v>30</v>
      </c>
      <c r="E72">
        <v>3</v>
      </c>
    </row>
    <row r="73" spans="1:5" hidden="1">
      <c r="A73" t="s">
        <v>1519</v>
      </c>
      <c r="B73">
        <v>1502010020</v>
      </c>
      <c r="C73" t="s">
        <v>713</v>
      </c>
      <c r="D73">
        <v>30</v>
      </c>
      <c r="E73">
        <v>3</v>
      </c>
    </row>
    <row r="74" spans="1:5" hidden="1">
      <c r="A74" t="s">
        <v>1519</v>
      </c>
      <c r="B74">
        <v>1502010030</v>
      </c>
      <c r="C74" t="s">
        <v>714</v>
      </c>
      <c r="D74">
        <v>30</v>
      </c>
      <c r="E74">
        <v>3</v>
      </c>
    </row>
    <row r="75" spans="1:5" hidden="1">
      <c r="A75" t="s">
        <v>1519</v>
      </c>
      <c r="B75">
        <v>1502010040</v>
      </c>
      <c r="C75" t="s">
        <v>112</v>
      </c>
      <c r="D75">
        <v>30</v>
      </c>
      <c r="E75">
        <v>3</v>
      </c>
    </row>
    <row r="76" spans="1:5" hidden="1">
      <c r="A76" t="s">
        <v>1495</v>
      </c>
      <c r="B76">
        <v>1502010990</v>
      </c>
      <c r="C76" t="s">
        <v>1520</v>
      </c>
      <c r="D76">
        <v>30</v>
      </c>
      <c r="E76">
        <v>3</v>
      </c>
    </row>
    <row r="77" spans="1:5" hidden="1">
      <c r="A77" t="s">
        <v>1519</v>
      </c>
      <c r="B77">
        <v>1502020010</v>
      </c>
      <c r="C77" t="s">
        <v>715</v>
      </c>
      <c r="D77">
        <v>30</v>
      </c>
      <c r="E77">
        <v>3</v>
      </c>
    </row>
    <row r="78" spans="1:5" hidden="1">
      <c r="A78" t="s">
        <v>1495</v>
      </c>
      <c r="B78">
        <v>1502020990</v>
      </c>
      <c r="C78" t="s">
        <v>1521</v>
      </c>
      <c r="D78">
        <v>30</v>
      </c>
      <c r="E78">
        <v>3</v>
      </c>
    </row>
    <row r="79" spans="1:5" hidden="1">
      <c r="A79" t="s">
        <v>1495</v>
      </c>
      <c r="B79">
        <v>1503000000</v>
      </c>
      <c r="C79" t="s">
        <v>1522</v>
      </c>
      <c r="D79">
        <v>30</v>
      </c>
      <c r="E79">
        <v>3</v>
      </c>
    </row>
    <row r="80" spans="1:5" hidden="1">
      <c r="A80" t="s">
        <v>1523</v>
      </c>
      <c r="B80">
        <v>1503010010</v>
      </c>
      <c r="C80" t="s">
        <v>79</v>
      </c>
      <c r="D80">
        <v>30</v>
      </c>
      <c r="E80">
        <v>3</v>
      </c>
    </row>
    <row r="81" spans="1:5" hidden="1">
      <c r="A81" t="s">
        <v>1523</v>
      </c>
      <c r="B81">
        <v>1503015010</v>
      </c>
      <c r="C81" t="s">
        <v>928</v>
      </c>
      <c r="D81">
        <v>30</v>
      </c>
      <c r="E81">
        <v>3</v>
      </c>
    </row>
    <row r="82" spans="1:5" hidden="1">
      <c r="A82" t="s">
        <v>1523</v>
      </c>
      <c r="B82">
        <v>1503020010</v>
      </c>
      <c r="C82" t="s">
        <v>75</v>
      </c>
      <c r="D82">
        <v>30</v>
      </c>
      <c r="E82">
        <v>3</v>
      </c>
    </row>
    <row r="83" spans="1:5" hidden="1">
      <c r="A83" t="s">
        <v>1523</v>
      </c>
      <c r="B83">
        <v>1503025010</v>
      </c>
      <c r="C83" t="s">
        <v>930</v>
      </c>
      <c r="D83">
        <v>30</v>
      </c>
      <c r="E83">
        <v>3</v>
      </c>
    </row>
    <row r="84" spans="1:5" hidden="1">
      <c r="A84" t="s">
        <v>1523</v>
      </c>
      <c r="B84">
        <v>1503030010</v>
      </c>
      <c r="C84" t="s">
        <v>708</v>
      </c>
      <c r="D84">
        <v>30</v>
      </c>
      <c r="E84">
        <v>3</v>
      </c>
    </row>
    <row r="85" spans="1:5" hidden="1">
      <c r="A85" t="s">
        <v>1523</v>
      </c>
      <c r="B85">
        <v>1503035010</v>
      </c>
      <c r="C85" t="s">
        <v>932</v>
      </c>
      <c r="D85">
        <v>30</v>
      </c>
      <c r="E85">
        <v>3</v>
      </c>
    </row>
    <row r="86" spans="1:5" hidden="1">
      <c r="A86" t="s">
        <v>1523</v>
      </c>
      <c r="B86">
        <v>1503040010</v>
      </c>
      <c r="C86" t="s">
        <v>72</v>
      </c>
      <c r="D86">
        <v>30</v>
      </c>
      <c r="E86">
        <v>3</v>
      </c>
    </row>
    <row r="87" spans="1:5" hidden="1">
      <c r="A87" t="s">
        <v>1523</v>
      </c>
      <c r="B87">
        <v>1503045010</v>
      </c>
      <c r="C87" t="s">
        <v>934</v>
      </c>
      <c r="D87">
        <v>30</v>
      </c>
      <c r="E87">
        <v>3</v>
      </c>
    </row>
    <row r="88" spans="1:5" hidden="1">
      <c r="A88" t="s">
        <v>1523</v>
      </c>
      <c r="B88">
        <v>1503050010</v>
      </c>
      <c r="C88" t="s">
        <v>68</v>
      </c>
      <c r="D88">
        <v>30</v>
      </c>
      <c r="E88">
        <v>3</v>
      </c>
    </row>
    <row r="89" spans="1:5" hidden="1">
      <c r="A89" t="s">
        <v>1523</v>
      </c>
      <c r="B89">
        <v>1503055010</v>
      </c>
      <c r="C89" t="s">
        <v>936</v>
      </c>
      <c r="D89">
        <v>30</v>
      </c>
      <c r="E89">
        <v>3</v>
      </c>
    </row>
    <row r="90" spans="1:5" hidden="1">
      <c r="A90" t="s">
        <v>1523</v>
      </c>
      <c r="B90">
        <v>1503060010</v>
      </c>
      <c r="C90" t="s">
        <v>76</v>
      </c>
      <c r="D90">
        <v>30</v>
      </c>
      <c r="E90">
        <v>3</v>
      </c>
    </row>
    <row r="91" spans="1:5" hidden="1">
      <c r="A91" t="s">
        <v>1523</v>
      </c>
      <c r="B91">
        <v>1503065010</v>
      </c>
      <c r="C91" t="s">
        <v>938</v>
      </c>
      <c r="D91">
        <v>30</v>
      </c>
      <c r="E91">
        <v>3</v>
      </c>
    </row>
    <row r="92" spans="1:5" hidden="1">
      <c r="A92" t="s">
        <v>1523</v>
      </c>
      <c r="B92">
        <v>1503070010</v>
      </c>
      <c r="C92" t="s">
        <v>67</v>
      </c>
      <c r="D92">
        <v>30</v>
      </c>
      <c r="E92">
        <v>3</v>
      </c>
    </row>
    <row r="93" spans="1:5" hidden="1">
      <c r="A93" t="s">
        <v>1523</v>
      </c>
      <c r="B93">
        <v>1503075010</v>
      </c>
      <c r="C93" t="s">
        <v>940</v>
      </c>
      <c r="D93">
        <v>30</v>
      </c>
      <c r="E93">
        <v>3</v>
      </c>
    </row>
    <row r="94" spans="1:5" hidden="1">
      <c r="A94" t="s">
        <v>1523</v>
      </c>
      <c r="B94">
        <v>1503080010</v>
      </c>
      <c r="C94" t="s">
        <v>80</v>
      </c>
      <c r="D94">
        <v>30</v>
      </c>
      <c r="E94">
        <v>3</v>
      </c>
    </row>
    <row r="95" spans="1:5" hidden="1">
      <c r="A95" t="s">
        <v>1523</v>
      </c>
      <c r="B95">
        <v>1503085010</v>
      </c>
      <c r="C95" t="s">
        <v>942</v>
      </c>
      <c r="D95">
        <v>30</v>
      </c>
      <c r="E95">
        <v>3</v>
      </c>
    </row>
    <row r="96" spans="1:5" hidden="1">
      <c r="A96" t="s">
        <v>1523</v>
      </c>
      <c r="B96">
        <v>1503090010</v>
      </c>
      <c r="C96" t="s">
        <v>77</v>
      </c>
      <c r="D96">
        <v>30</v>
      </c>
      <c r="E96">
        <v>3</v>
      </c>
    </row>
    <row r="97" spans="1:5" hidden="1">
      <c r="A97" t="s">
        <v>1523</v>
      </c>
      <c r="B97">
        <v>1503095010</v>
      </c>
      <c r="C97" t="s">
        <v>944</v>
      </c>
      <c r="D97">
        <v>30</v>
      </c>
      <c r="E97">
        <v>3</v>
      </c>
    </row>
    <row r="98" spans="1:5" hidden="1">
      <c r="A98" t="s">
        <v>1523</v>
      </c>
      <c r="B98">
        <v>1503100010</v>
      </c>
      <c r="C98" t="s">
        <v>71</v>
      </c>
      <c r="D98">
        <v>30</v>
      </c>
      <c r="E98">
        <v>3</v>
      </c>
    </row>
    <row r="99" spans="1:5" hidden="1">
      <c r="A99" t="s">
        <v>1523</v>
      </c>
      <c r="B99">
        <v>1503105010</v>
      </c>
      <c r="C99" t="s">
        <v>946</v>
      </c>
      <c r="D99">
        <v>30</v>
      </c>
      <c r="E99">
        <v>3</v>
      </c>
    </row>
    <row r="100" spans="1:5" hidden="1">
      <c r="A100" t="s">
        <v>1523</v>
      </c>
      <c r="B100">
        <v>1503110010</v>
      </c>
      <c r="C100" t="s">
        <v>69</v>
      </c>
      <c r="D100">
        <v>30</v>
      </c>
      <c r="E100">
        <v>3</v>
      </c>
    </row>
    <row r="101" spans="1:5" hidden="1">
      <c r="A101" t="s">
        <v>1523</v>
      </c>
      <c r="B101">
        <v>1503115010</v>
      </c>
      <c r="C101" t="s">
        <v>948</v>
      </c>
      <c r="D101">
        <v>30</v>
      </c>
      <c r="E101">
        <v>3</v>
      </c>
    </row>
    <row r="102" spans="1:5" hidden="1">
      <c r="A102" t="s">
        <v>1523</v>
      </c>
      <c r="B102">
        <v>1503120010</v>
      </c>
      <c r="C102" t="s">
        <v>73</v>
      </c>
      <c r="D102">
        <v>30</v>
      </c>
      <c r="E102">
        <v>3</v>
      </c>
    </row>
    <row r="103" spans="1:5" hidden="1">
      <c r="A103" t="s">
        <v>1523</v>
      </c>
      <c r="B103">
        <v>1503125010</v>
      </c>
      <c r="C103" t="s">
        <v>950</v>
      </c>
      <c r="D103">
        <v>30</v>
      </c>
      <c r="E103">
        <v>3</v>
      </c>
    </row>
    <row r="104" spans="1:5" hidden="1">
      <c r="A104" t="s">
        <v>1523</v>
      </c>
      <c r="B104">
        <v>1503130010</v>
      </c>
      <c r="C104" t="s">
        <v>70</v>
      </c>
      <c r="D104">
        <v>30</v>
      </c>
      <c r="E104">
        <v>3</v>
      </c>
    </row>
    <row r="105" spans="1:5" hidden="1">
      <c r="A105" t="s">
        <v>1523</v>
      </c>
      <c r="B105">
        <v>1503135010</v>
      </c>
      <c r="C105" t="s">
        <v>952</v>
      </c>
      <c r="D105">
        <v>30</v>
      </c>
      <c r="E105">
        <v>3</v>
      </c>
    </row>
    <row r="106" spans="1:5" hidden="1">
      <c r="A106" t="s">
        <v>1523</v>
      </c>
      <c r="B106">
        <v>1503140010</v>
      </c>
      <c r="C106" t="s">
        <v>74</v>
      </c>
      <c r="D106">
        <v>30</v>
      </c>
      <c r="E106">
        <v>3</v>
      </c>
    </row>
    <row r="107" spans="1:5" hidden="1">
      <c r="A107" t="s">
        <v>1523</v>
      </c>
      <c r="B107">
        <v>1503145010</v>
      </c>
      <c r="C107" t="s">
        <v>954</v>
      </c>
      <c r="D107">
        <v>30</v>
      </c>
      <c r="E107">
        <v>3</v>
      </c>
    </row>
    <row r="108" spans="1:5" hidden="1">
      <c r="A108" t="s">
        <v>1523</v>
      </c>
      <c r="B108">
        <v>1503150010</v>
      </c>
      <c r="C108" t="s">
        <v>78</v>
      </c>
      <c r="D108">
        <v>30</v>
      </c>
      <c r="E108">
        <v>3</v>
      </c>
    </row>
    <row r="109" spans="1:5" hidden="1">
      <c r="A109" t="s">
        <v>1523</v>
      </c>
      <c r="B109">
        <v>1503155010</v>
      </c>
      <c r="C109" t="s">
        <v>956</v>
      </c>
      <c r="D109">
        <v>30</v>
      </c>
      <c r="E109">
        <v>3</v>
      </c>
    </row>
    <row r="110" spans="1:5" hidden="1">
      <c r="A110" t="s">
        <v>1523</v>
      </c>
      <c r="B110">
        <v>1503160010</v>
      </c>
      <c r="C110" t="s">
        <v>81</v>
      </c>
      <c r="D110">
        <v>30</v>
      </c>
      <c r="E110">
        <v>3</v>
      </c>
    </row>
    <row r="111" spans="1:5" hidden="1">
      <c r="A111" t="s">
        <v>1523</v>
      </c>
      <c r="B111">
        <v>1503165010</v>
      </c>
      <c r="C111" t="s">
        <v>958</v>
      </c>
      <c r="D111">
        <v>30</v>
      </c>
      <c r="E111">
        <v>3</v>
      </c>
    </row>
    <row r="112" spans="1:5" hidden="1">
      <c r="A112" t="s">
        <v>1495</v>
      </c>
      <c r="B112">
        <v>1503970990</v>
      </c>
      <c r="C112" t="s">
        <v>1524</v>
      </c>
      <c r="D112">
        <v>30</v>
      </c>
      <c r="E112">
        <v>3</v>
      </c>
    </row>
    <row r="113" spans="1:5" hidden="1">
      <c r="A113" t="s">
        <v>1523</v>
      </c>
      <c r="B113">
        <v>1503980010</v>
      </c>
      <c r="C113" t="s">
        <v>82</v>
      </c>
      <c r="D113">
        <v>30</v>
      </c>
      <c r="E113">
        <v>3</v>
      </c>
    </row>
    <row r="114" spans="1:5" hidden="1">
      <c r="A114" t="s">
        <v>1523</v>
      </c>
      <c r="B114">
        <v>1503985010</v>
      </c>
      <c r="C114" t="s">
        <v>960</v>
      </c>
      <c r="D114">
        <v>30</v>
      </c>
      <c r="E114">
        <v>3</v>
      </c>
    </row>
    <row r="115" spans="1:5" hidden="1">
      <c r="A115" t="s">
        <v>1497</v>
      </c>
      <c r="B115">
        <v>1503990010</v>
      </c>
      <c r="C115" t="s">
        <v>910</v>
      </c>
      <c r="D115">
        <v>30</v>
      </c>
      <c r="E115">
        <v>3</v>
      </c>
    </row>
    <row r="116" spans="1:5" hidden="1">
      <c r="A116" t="s">
        <v>1495</v>
      </c>
      <c r="B116">
        <v>1503995010</v>
      </c>
      <c r="C116" t="s">
        <v>1525</v>
      </c>
      <c r="D116">
        <v>30</v>
      </c>
      <c r="E116">
        <v>3</v>
      </c>
    </row>
    <row r="117" spans="1:5" hidden="1">
      <c r="A117" t="s">
        <v>1519</v>
      </c>
      <c r="B117">
        <v>1504010010</v>
      </c>
      <c r="C117" t="s">
        <v>716</v>
      </c>
      <c r="D117">
        <v>30</v>
      </c>
      <c r="E117">
        <v>3</v>
      </c>
    </row>
    <row r="118" spans="1:5" hidden="1">
      <c r="A118" t="s">
        <v>1519</v>
      </c>
      <c r="B118">
        <v>1504015010</v>
      </c>
      <c r="C118" t="s">
        <v>977</v>
      </c>
      <c r="D118">
        <v>30</v>
      </c>
      <c r="E118">
        <v>3</v>
      </c>
    </row>
    <row r="119" spans="1:5" hidden="1">
      <c r="A119" t="s">
        <v>1519</v>
      </c>
      <c r="B119">
        <v>1504020010</v>
      </c>
      <c r="C119" t="s">
        <v>717</v>
      </c>
      <c r="D119">
        <v>30</v>
      </c>
      <c r="E119">
        <v>3</v>
      </c>
    </row>
    <row r="120" spans="1:5" hidden="1">
      <c r="A120" t="s">
        <v>1519</v>
      </c>
      <c r="B120">
        <v>1504025010</v>
      </c>
      <c r="C120" t="s">
        <v>979</v>
      </c>
      <c r="D120">
        <v>30</v>
      </c>
      <c r="E120">
        <v>3</v>
      </c>
    </row>
    <row r="121" spans="1:5" hidden="1">
      <c r="A121" t="s">
        <v>1495</v>
      </c>
      <c r="B121">
        <v>1504970990</v>
      </c>
      <c r="C121" t="s">
        <v>1526</v>
      </c>
      <c r="D121">
        <v>30</v>
      </c>
      <c r="E121">
        <v>3</v>
      </c>
    </row>
    <row r="122" spans="1:5" hidden="1">
      <c r="A122" t="s">
        <v>1519</v>
      </c>
      <c r="B122">
        <v>1504990010</v>
      </c>
      <c r="C122" t="s">
        <v>718</v>
      </c>
      <c r="D122">
        <v>30</v>
      </c>
      <c r="E122">
        <v>3</v>
      </c>
    </row>
    <row r="123" spans="1:5" hidden="1">
      <c r="A123" t="s">
        <v>1519</v>
      </c>
      <c r="B123">
        <v>1504990020</v>
      </c>
      <c r="C123" t="s">
        <v>719</v>
      </c>
      <c r="D123">
        <v>30</v>
      </c>
      <c r="E123">
        <v>3</v>
      </c>
    </row>
    <row r="124" spans="1:5" hidden="1">
      <c r="A124" t="s">
        <v>1519</v>
      </c>
      <c r="B124">
        <v>1504990030</v>
      </c>
      <c r="C124" t="s">
        <v>720</v>
      </c>
      <c r="D124">
        <v>30</v>
      </c>
      <c r="E124">
        <v>3</v>
      </c>
    </row>
    <row r="125" spans="1:5" hidden="1">
      <c r="A125" t="s">
        <v>1519</v>
      </c>
      <c r="B125">
        <v>1504990040</v>
      </c>
      <c r="C125" t="s">
        <v>721</v>
      </c>
      <c r="D125">
        <v>30</v>
      </c>
      <c r="E125">
        <v>3</v>
      </c>
    </row>
    <row r="126" spans="1:5" hidden="1">
      <c r="A126" t="s">
        <v>1519</v>
      </c>
      <c r="B126">
        <v>1504990050</v>
      </c>
      <c r="C126" t="s">
        <v>722</v>
      </c>
      <c r="D126">
        <v>30</v>
      </c>
      <c r="E126">
        <v>3</v>
      </c>
    </row>
    <row r="127" spans="1:5" hidden="1">
      <c r="A127" t="s">
        <v>1519</v>
      </c>
      <c r="B127">
        <v>1504995010</v>
      </c>
      <c r="C127" t="s">
        <v>981</v>
      </c>
      <c r="D127">
        <v>30</v>
      </c>
      <c r="E127">
        <v>3</v>
      </c>
    </row>
    <row r="128" spans="1:5" hidden="1">
      <c r="A128" t="s">
        <v>1519</v>
      </c>
      <c r="B128">
        <v>1504995020</v>
      </c>
      <c r="C128" t="s">
        <v>983</v>
      </c>
      <c r="D128">
        <v>30</v>
      </c>
      <c r="E128">
        <v>3</v>
      </c>
    </row>
    <row r="129" spans="1:5" hidden="1">
      <c r="A129" t="s">
        <v>1519</v>
      </c>
      <c r="B129">
        <v>1504995030</v>
      </c>
      <c r="C129" t="s">
        <v>985</v>
      </c>
      <c r="D129">
        <v>30</v>
      </c>
      <c r="E129">
        <v>3</v>
      </c>
    </row>
    <row r="130" spans="1:5" hidden="1">
      <c r="A130" t="s">
        <v>1519</v>
      </c>
      <c r="B130">
        <v>1504995040</v>
      </c>
      <c r="C130" t="s">
        <v>987</v>
      </c>
      <c r="D130">
        <v>30</v>
      </c>
      <c r="E130">
        <v>3</v>
      </c>
    </row>
    <row r="131" spans="1:5" hidden="1">
      <c r="A131" t="s">
        <v>1519</v>
      </c>
      <c r="B131">
        <v>1504995050</v>
      </c>
      <c r="C131" t="s">
        <v>1527</v>
      </c>
      <c r="D131">
        <v>30</v>
      </c>
      <c r="E131">
        <v>3</v>
      </c>
    </row>
    <row r="132" spans="1:5" hidden="1">
      <c r="A132" t="s">
        <v>1519</v>
      </c>
      <c r="B132">
        <v>1504999980</v>
      </c>
      <c r="C132" t="s">
        <v>989</v>
      </c>
      <c r="D132">
        <v>30</v>
      </c>
      <c r="E132">
        <v>3</v>
      </c>
    </row>
    <row r="133" spans="1:5" hidden="1">
      <c r="A133" t="s">
        <v>1519</v>
      </c>
      <c r="B133">
        <v>1504999990</v>
      </c>
      <c r="C133" t="s">
        <v>723</v>
      </c>
      <c r="D133">
        <v>30</v>
      </c>
      <c r="E133">
        <v>3</v>
      </c>
    </row>
    <row r="134" spans="1:5" hidden="1">
      <c r="A134" t="s">
        <v>1528</v>
      </c>
      <c r="B134">
        <v>1505010010</v>
      </c>
      <c r="C134" t="s">
        <v>1529</v>
      </c>
      <c r="D134">
        <v>30</v>
      </c>
      <c r="E134">
        <v>3</v>
      </c>
    </row>
    <row r="135" spans="1:5" hidden="1">
      <c r="A135" t="s">
        <v>1528</v>
      </c>
      <c r="B135">
        <v>1505015010</v>
      </c>
      <c r="C135" t="s">
        <v>1530</v>
      </c>
      <c r="D135">
        <v>30</v>
      </c>
      <c r="E135">
        <v>3</v>
      </c>
    </row>
    <row r="136" spans="1:5" hidden="1">
      <c r="A136" t="s">
        <v>1523</v>
      </c>
      <c r="B136">
        <v>1505020010</v>
      </c>
      <c r="C136" t="s">
        <v>709</v>
      </c>
      <c r="D136">
        <v>30</v>
      </c>
      <c r="E136">
        <v>3</v>
      </c>
    </row>
    <row r="137" spans="1:5" hidden="1">
      <c r="A137" t="s">
        <v>1523</v>
      </c>
      <c r="B137">
        <v>1505025010</v>
      </c>
      <c r="C137" t="s">
        <v>961</v>
      </c>
      <c r="D137">
        <v>30</v>
      </c>
      <c r="E137">
        <v>3</v>
      </c>
    </row>
    <row r="138" spans="1:5" hidden="1">
      <c r="A138" t="s">
        <v>1528</v>
      </c>
      <c r="B138">
        <v>1505030010</v>
      </c>
      <c r="C138" t="s">
        <v>618</v>
      </c>
      <c r="D138">
        <v>30</v>
      </c>
      <c r="E138">
        <v>3</v>
      </c>
    </row>
    <row r="139" spans="1:5" hidden="1">
      <c r="A139" t="s">
        <v>1528</v>
      </c>
      <c r="B139">
        <v>1505030020</v>
      </c>
      <c r="C139" t="s">
        <v>619</v>
      </c>
      <c r="D139">
        <v>30</v>
      </c>
      <c r="E139">
        <v>3</v>
      </c>
    </row>
    <row r="140" spans="1:5" hidden="1">
      <c r="A140" t="s">
        <v>1528</v>
      </c>
      <c r="B140">
        <v>1505030030</v>
      </c>
      <c r="C140" t="s">
        <v>620</v>
      </c>
      <c r="D140">
        <v>30</v>
      </c>
      <c r="E140">
        <v>3</v>
      </c>
    </row>
    <row r="141" spans="1:5" hidden="1">
      <c r="A141" t="s">
        <v>1495</v>
      </c>
      <c r="B141">
        <v>1505030990</v>
      </c>
      <c r="C141" t="s">
        <v>1531</v>
      </c>
      <c r="D141">
        <v>30</v>
      </c>
      <c r="E141">
        <v>3</v>
      </c>
    </row>
    <row r="142" spans="1:5" hidden="1">
      <c r="A142" t="s">
        <v>1528</v>
      </c>
      <c r="B142">
        <v>1505035010</v>
      </c>
      <c r="C142" t="s">
        <v>900</v>
      </c>
      <c r="D142">
        <v>30</v>
      </c>
      <c r="E142">
        <v>3</v>
      </c>
    </row>
    <row r="143" spans="1:5" hidden="1">
      <c r="A143" t="s">
        <v>1528</v>
      </c>
      <c r="B143">
        <v>1505035020</v>
      </c>
      <c r="C143" t="s">
        <v>902</v>
      </c>
      <c r="D143">
        <v>30</v>
      </c>
      <c r="E143">
        <v>3</v>
      </c>
    </row>
    <row r="144" spans="1:5" hidden="1">
      <c r="A144" t="s">
        <v>1528</v>
      </c>
      <c r="B144">
        <v>1505035030</v>
      </c>
      <c r="C144" t="s">
        <v>904</v>
      </c>
      <c r="D144">
        <v>30</v>
      </c>
      <c r="E144">
        <v>3</v>
      </c>
    </row>
    <row r="145" spans="1:5" hidden="1">
      <c r="A145" t="s">
        <v>1519</v>
      </c>
      <c r="B145">
        <v>1599000000</v>
      </c>
      <c r="C145" t="s">
        <v>991</v>
      </c>
      <c r="D145">
        <v>30</v>
      </c>
      <c r="E145">
        <v>3</v>
      </c>
    </row>
    <row r="146" spans="1:5" hidden="1">
      <c r="A146" t="s">
        <v>1519</v>
      </c>
      <c r="B146">
        <v>1599010010</v>
      </c>
      <c r="C146" t="s">
        <v>993</v>
      </c>
      <c r="D146">
        <v>30</v>
      </c>
      <c r="E146">
        <v>3</v>
      </c>
    </row>
    <row r="147" spans="1:5" hidden="1">
      <c r="A147" t="s">
        <v>1519</v>
      </c>
      <c r="B147">
        <v>1599010020</v>
      </c>
      <c r="C147" t="s">
        <v>995</v>
      </c>
      <c r="D147">
        <v>30</v>
      </c>
      <c r="E147">
        <v>3</v>
      </c>
    </row>
    <row r="148" spans="1:5" hidden="1">
      <c r="A148" t="s">
        <v>1519</v>
      </c>
      <c r="B148">
        <v>1599020010</v>
      </c>
      <c r="C148" t="s">
        <v>997</v>
      </c>
      <c r="D148">
        <v>30</v>
      </c>
      <c r="E148">
        <v>3</v>
      </c>
    </row>
    <row r="149" spans="1:5" hidden="1">
      <c r="A149" t="s">
        <v>1519</v>
      </c>
      <c r="B149">
        <v>1599020020</v>
      </c>
      <c r="C149" t="s">
        <v>999</v>
      </c>
      <c r="D149">
        <v>30</v>
      </c>
      <c r="E149">
        <v>3</v>
      </c>
    </row>
    <row r="150" spans="1:5" hidden="1">
      <c r="A150" t="s">
        <v>1523</v>
      </c>
      <c r="B150">
        <v>1599030010</v>
      </c>
      <c r="C150" t="s">
        <v>963</v>
      </c>
      <c r="D150">
        <v>30</v>
      </c>
      <c r="E150">
        <v>3</v>
      </c>
    </row>
    <row r="151" spans="1:5" hidden="1">
      <c r="A151" t="s">
        <v>1523</v>
      </c>
      <c r="B151">
        <v>1599030020</v>
      </c>
      <c r="C151" t="s">
        <v>965</v>
      </c>
      <c r="D151">
        <v>30</v>
      </c>
      <c r="E151">
        <v>3</v>
      </c>
    </row>
    <row r="152" spans="1:5" hidden="1">
      <c r="A152" t="s">
        <v>1523</v>
      </c>
      <c r="B152">
        <v>1599035010</v>
      </c>
      <c r="C152" t="s">
        <v>967</v>
      </c>
      <c r="D152">
        <v>30</v>
      </c>
      <c r="E152">
        <v>3</v>
      </c>
    </row>
    <row r="153" spans="1:5" hidden="1">
      <c r="A153" t="s">
        <v>1519</v>
      </c>
      <c r="B153">
        <v>1599040010</v>
      </c>
      <c r="C153" t="s">
        <v>1001</v>
      </c>
      <c r="D153">
        <v>30</v>
      </c>
      <c r="E153">
        <v>3</v>
      </c>
    </row>
    <row r="154" spans="1:5" hidden="1">
      <c r="A154" t="s">
        <v>1519</v>
      </c>
      <c r="B154">
        <v>1599040020</v>
      </c>
      <c r="C154" t="s">
        <v>1003</v>
      </c>
      <c r="D154">
        <v>30</v>
      </c>
      <c r="E154">
        <v>3</v>
      </c>
    </row>
    <row r="155" spans="1:5" hidden="1">
      <c r="A155" t="s">
        <v>1523</v>
      </c>
      <c r="B155">
        <v>1599050010</v>
      </c>
      <c r="C155" t="s">
        <v>924</v>
      </c>
      <c r="D155">
        <v>30</v>
      </c>
      <c r="E155">
        <v>3</v>
      </c>
    </row>
    <row r="156" spans="1:5" hidden="1">
      <c r="A156" t="s">
        <v>1523</v>
      </c>
      <c r="B156">
        <v>1599050020</v>
      </c>
      <c r="C156" t="s">
        <v>926</v>
      </c>
      <c r="D156">
        <v>30</v>
      </c>
      <c r="E156">
        <v>3</v>
      </c>
    </row>
    <row r="157" spans="1:5" hidden="1">
      <c r="A157" t="s">
        <v>1523</v>
      </c>
      <c r="B157">
        <v>1599055010</v>
      </c>
      <c r="C157" t="s">
        <v>969</v>
      </c>
      <c r="D157">
        <v>30</v>
      </c>
      <c r="E157">
        <v>3</v>
      </c>
    </row>
    <row r="158" spans="1:5" hidden="1">
      <c r="A158" t="s">
        <v>1453</v>
      </c>
      <c r="B158">
        <v>1600000000</v>
      </c>
      <c r="C158" t="s">
        <v>1532</v>
      </c>
      <c r="D158">
        <v>90</v>
      </c>
      <c r="E158">
        <v>1</v>
      </c>
    </row>
    <row r="159" spans="1:5" hidden="1">
      <c r="A159" t="s">
        <v>1453</v>
      </c>
      <c r="B159">
        <v>1900000000</v>
      </c>
      <c r="C159" t="s">
        <v>1533</v>
      </c>
      <c r="D159">
        <v>90</v>
      </c>
      <c r="E159">
        <v>1</v>
      </c>
    </row>
    <row r="160" spans="1:5" hidden="1">
      <c r="A160" t="s">
        <v>1453</v>
      </c>
      <c r="B160">
        <v>1901010010</v>
      </c>
      <c r="C160" t="s">
        <v>1534</v>
      </c>
      <c r="D160">
        <v>90</v>
      </c>
      <c r="E160">
        <v>1</v>
      </c>
    </row>
    <row r="161" spans="1:5" hidden="1">
      <c r="A161" t="s">
        <v>1453</v>
      </c>
      <c r="B161">
        <v>1901010011</v>
      </c>
      <c r="C161" t="s">
        <v>1535</v>
      </c>
      <c r="D161">
        <v>90</v>
      </c>
      <c r="E161">
        <v>1</v>
      </c>
    </row>
    <row r="162" spans="1:5" hidden="1">
      <c r="A162" t="s">
        <v>1453</v>
      </c>
      <c r="B162">
        <v>1901010020</v>
      </c>
      <c r="C162" t="s">
        <v>1536</v>
      </c>
      <c r="D162">
        <v>90</v>
      </c>
      <c r="E162">
        <v>1</v>
      </c>
    </row>
    <row r="163" spans="1:5" hidden="1">
      <c r="A163" t="s">
        <v>1453</v>
      </c>
      <c r="B163">
        <v>1901020010</v>
      </c>
      <c r="C163" t="s">
        <v>1537</v>
      </c>
      <c r="D163">
        <v>90</v>
      </c>
      <c r="E163">
        <v>1</v>
      </c>
    </row>
    <row r="164" spans="1:5" hidden="1">
      <c r="A164" t="s">
        <v>1464</v>
      </c>
      <c r="B164">
        <v>1901020020</v>
      </c>
      <c r="C164" t="s">
        <v>1538</v>
      </c>
      <c r="D164">
        <v>90</v>
      </c>
      <c r="E164">
        <v>1</v>
      </c>
    </row>
    <row r="165" spans="1:5" hidden="1">
      <c r="A165" t="s">
        <v>1464</v>
      </c>
      <c r="B165">
        <v>1901020030</v>
      </c>
      <c r="C165" t="s">
        <v>1539</v>
      </c>
      <c r="D165">
        <v>90</v>
      </c>
      <c r="E165">
        <v>1</v>
      </c>
    </row>
    <row r="166" spans="1:5" hidden="1">
      <c r="A166" t="s">
        <v>1497</v>
      </c>
      <c r="B166">
        <v>1901030000</v>
      </c>
      <c r="C166" t="s">
        <v>912</v>
      </c>
      <c r="D166">
        <v>30</v>
      </c>
      <c r="E166">
        <v>3</v>
      </c>
    </row>
    <row r="167" spans="1:5" hidden="1">
      <c r="A167" t="s">
        <v>1497</v>
      </c>
      <c r="B167">
        <v>1901030010</v>
      </c>
      <c r="C167" t="s">
        <v>680</v>
      </c>
      <c r="D167">
        <v>30</v>
      </c>
      <c r="E167">
        <v>3</v>
      </c>
    </row>
    <row r="168" spans="1:5" hidden="1">
      <c r="A168" t="s">
        <v>1453</v>
      </c>
      <c r="B168">
        <v>1901050000</v>
      </c>
      <c r="C168" t="s">
        <v>1540</v>
      </c>
      <c r="D168">
        <v>90</v>
      </c>
      <c r="E168">
        <v>1</v>
      </c>
    </row>
    <row r="169" spans="1:5" hidden="1">
      <c r="A169" t="s">
        <v>1453</v>
      </c>
      <c r="B169">
        <v>2100000000</v>
      </c>
      <c r="C169" t="s">
        <v>1541</v>
      </c>
      <c r="D169">
        <v>90</v>
      </c>
      <c r="E169">
        <v>1</v>
      </c>
    </row>
    <row r="170" spans="1:5" hidden="1">
      <c r="A170" t="s">
        <v>1542</v>
      </c>
      <c r="B170">
        <v>2101010010</v>
      </c>
      <c r="C170" t="s">
        <v>1543</v>
      </c>
      <c r="D170">
        <v>60</v>
      </c>
      <c r="E170">
        <v>3</v>
      </c>
    </row>
    <row r="171" spans="1:5" hidden="1">
      <c r="A171" t="s">
        <v>1544</v>
      </c>
      <c r="B171">
        <v>2101010020</v>
      </c>
      <c r="C171" t="s">
        <v>1545</v>
      </c>
      <c r="D171">
        <v>40</v>
      </c>
      <c r="E171">
        <v>3</v>
      </c>
    </row>
    <row r="172" spans="1:5" hidden="1">
      <c r="A172" t="s">
        <v>1453</v>
      </c>
      <c r="B172">
        <v>2101040010</v>
      </c>
      <c r="C172" t="s">
        <v>1546</v>
      </c>
      <c r="D172">
        <v>90</v>
      </c>
      <c r="E172">
        <v>1</v>
      </c>
    </row>
    <row r="173" spans="1:5" hidden="1">
      <c r="A173" t="s">
        <v>1542</v>
      </c>
      <c r="B173">
        <v>2101049990</v>
      </c>
      <c r="C173" t="s">
        <v>1547</v>
      </c>
      <c r="D173">
        <v>60</v>
      </c>
      <c r="E173">
        <v>3</v>
      </c>
    </row>
    <row r="174" spans="1:5" hidden="1">
      <c r="A174" t="s">
        <v>1464</v>
      </c>
      <c r="B174">
        <v>2199010010</v>
      </c>
      <c r="C174" t="s">
        <v>1548</v>
      </c>
      <c r="D174">
        <v>90</v>
      </c>
      <c r="E174">
        <v>1</v>
      </c>
    </row>
    <row r="175" spans="1:5" hidden="1">
      <c r="A175" t="s">
        <v>1453</v>
      </c>
      <c r="B175">
        <v>2199010020</v>
      </c>
      <c r="C175" t="s">
        <v>1549</v>
      </c>
      <c r="D175">
        <v>90</v>
      </c>
      <c r="E175">
        <v>1</v>
      </c>
    </row>
    <row r="176" spans="1:5" hidden="1">
      <c r="A176" t="s">
        <v>1464</v>
      </c>
      <c r="B176">
        <v>2199010030</v>
      </c>
      <c r="C176" t="s">
        <v>1550</v>
      </c>
      <c r="D176">
        <v>90</v>
      </c>
      <c r="E176">
        <v>1</v>
      </c>
    </row>
    <row r="177" spans="1:5" hidden="1">
      <c r="A177" t="s">
        <v>1464</v>
      </c>
      <c r="B177">
        <v>2199010040</v>
      </c>
      <c r="C177" t="s">
        <v>1551</v>
      </c>
      <c r="D177">
        <v>90</v>
      </c>
      <c r="E177">
        <v>1</v>
      </c>
    </row>
    <row r="178" spans="1:5" hidden="1">
      <c r="A178" t="s">
        <v>1464</v>
      </c>
      <c r="B178">
        <v>2199010050</v>
      </c>
      <c r="C178" t="s">
        <v>1552</v>
      </c>
      <c r="D178">
        <v>90</v>
      </c>
      <c r="E178">
        <v>1</v>
      </c>
    </row>
    <row r="179" spans="1:5" hidden="1">
      <c r="A179" t="s">
        <v>1464</v>
      </c>
      <c r="B179">
        <v>2199010070</v>
      </c>
      <c r="C179" t="s">
        <v>1553</v>
      </c>
      <c r="D179">
        <v>90</v>
      </c>
      <c r="E179">
        <v>1</v>
      </c>
    </row>
    <row r="180" spans="1:5" hidden="1">
      <c r="A180" t="s">
        <v>1464</v>
      </c>
      <c r="B180">
        <v>2199010080</v>
      </c>
      <c r="C180" t="s">
        <v>1554</v>
      </c>
      <c r="D180">
        <v>90</v>
      </c>
      <c r="E180">
        <v>1</v>
      </c>
    </row>
    <row r="181" spans="1:5" hidden="1">
      <c r="A181" t="s">
        <v>1542</v>
      </c>
      <c r="B181">
        <v>2199010090</v>
      </c>
      <c r="C181" t="s">
        <v>1555</v>
      </c>
      <c r="D181">
        <v>60</v>
      </c>
      <c r="E181">
        <v>3</v>
      </c>
    </row>
    <row r="182" spans="1:5" hidden="1">
      <c r="A182" t="s">
        <v>1542</v>
      </c>
      <c r="B182">
        <v>2199010100</v>
      </c>
      <c r="C182" t="s">
        <v>1556</v>
      </c>
      <c r="D182">
        <v>60</v>
      </c>
      <c r="E182">
        <v>3</v>
      </c>
    </row>
    <row r="183" spans="1:5" hidden="1">
      <c r="A183" t="s">
        <v>1542</v>
      </c>
      <c r="B183">
        <v>2199010110</v>
      </c>
      <c r="C183" t="s">
        <v>1557</v>
      </c>
      <c r="D183">
        <v>60</v>
      </c>
      <c r="E183">
        <v>3</v>
      </c>
    </row>
    <row r="184" spans="1:5" hidden="1">
      <c r="A184" t="s">
        <v>1542</v>
      </c>
      <c r="B184">
        <v>2199010120</v>
      </c>
      <c r="C184" t="s">
        <v>1558</v>
      </c>
      <c r="D184">
        <v>60</v>
      </c>
      <c r="E184">
        <v>3</v>
      </c>
    </row>
    <row r="185" spans="1:5" hidden="1">
      <c r="A185" t="s">
        <v>1464</v>
      </c>
      <c r="B185">
        <v>2199019990</v>
      </c>
      <c r="C185" t="s">
        <v>1559</v>
      </c>
      <c r="D185">
        <v>90</v>
      </c>
      <c r="E185">
        <v>1</v>
      </c>
    </row>
    <row r="186" spans="1:5" hidden="1">
      <c r="A186" t="s">
        <v>1542</v>
      </c>
      <c r="B186">
        <v>2199030010</v>
      </c>
      <c r="C186" t="s">
        <v>1560</v>
      </c>
      <c r="D186">
        <v>60</v>
      </c>
      <c r="E186">
        <v>3</v>
      </c>
    </row>
    <row r="187" spans="1:5" hidden="1">
      <c r="A187" t="s">
        <v>1542</v>
      </c>
      <c r="B187">
        <v>2199030020</v>
      </c>
      <c r="C187" t="s">
        <v>1561</v>
      </c>
      <c r="D187">
        <v>60</v>
      </c>
      <c r="E187">
        <v>3</v>
      </c>
    </row>
    <row r="188" spans="1:5" hidden="1">
      <c r="A188" t="s">
        <v>1542</v>
      </c>
      <c r="B188">
        <v>2199030030</v>
      </c>
      <c r="C188" t="s">
        <v>1562</v>
      </c>
      <c r="D188">
        <v>60</v>
      </c>
      <c r="E188">
        <v>3</v>
      </c>
    </row>
    <row r="189" spans="1:5" hidden="1">
      <c r="A189" t="s">
        <v>1542</v>
      </c>
      <c r="B189">
        <v>2199030040</v>
      </c>
      <c r="C189" t="s">
        <v>1563</v>
      </c>
      <c r="D189">
        <v>60</v>
      </c>
      <c r="E189">
        <v>3</v>
      </c>
    </row>
    <row r="190" spans="1:5" hidden="1">
      <c r="A190" t="s">
        <v>1542</v>
      </c>
      <c r="B190">
        <v>2199030050</v>
      </c>
      <c r="C190" t="s">
        <v>1564</v>
      </c>
      <c r="D190">
        <v>60</v>
      </c>
      <c r="E190">
        <v>3</v>
      </c>
    </row>
    <row r="191" spans="1:5" hidden="1">
      <c r="A191" t="s">
        <v>1542</v>
      </c>
      <c r="B191">
        <v>2199039990</v>
      </c>
      <c r="C191" t="s">
        <v>1565</v>
      </c>
      <c r="D191">
        <v>60</v>
      </c>
      <c r="E191">
        <v>3</v>
      </c>
    </row>
    <row r="192" spans="1:5" hidden="1">
      <c r="A192" t="s">
        <v>1542</v>
      </c>
      <c r="B192">
        <v>2201010030</v>
      </c>
      <c r="C192" t="s">
        <v>1566</v>
      </c>
      <c r="D192">
        <v>60</v>
      </c>
      <c r="E192">
        <v>3</v>
      </c>
    </row>
    <row r="193" spans="1:5" hidden="1">
      <c r="A193" t="s">
        <v>1542</v>
      </c>
      <c r="B193">
        <v>2901010040</v>
      </c>
      <c r="C193" t="s">
        <v>1567</v>
      </c>
      <c r="D193">
        <v>60</v>
      </c>
      <c r="E193">
        <v>3</v>
      </c>
    </row>
    <row r="194" spans="1:5" hidden="1">
      <c r="A194" t="s">
        <v>1542</v>
      </c>
      <c r="B194">
        <v>2903010020</v>
      </c>
      <c r="C194" t="s">
        <v>1568</v>
      </c>
      <c r="D194">
        <v>60</v>
      </c>
      <c r="E194">
        <v>3</v>
      </c>
    </row>
    <row r="195" spans="1:5" hidden="1">
      <c r="A195" t="s">
        <v>1453</v>
      </c>
      <c r="B195">
        <v>3000000000</v>
      </c>
      <c r="C195" t="s">
        <v>1569</v>
      </c>
      <c r="D195">
        <v>90</v>
      </c>
      <c r="E195">
        <v>1</v>
      </c>
    </row>
    <row r="196" spans="1:5" hidden="1">
      <c r="A196" t="s">
        <v>1570</v>
      </c>
      <c r="B196">
        <v>4101010010</v>
      </c>
      <c r="C196" t="s">
        <v>9</v>
      </c>
      <c r="D196">
        <v>30</v>
      </c>
      <c r="E196">
        <v>2</v>
      </c>
    </row>
    <row r="197" spans="1:5" hidden="1">
      <c r="A197" t="s">
        <v>1570</v>
      </c>
      <c r="B197">
        <v>4101010020</v>
      </c>
      <c r="C197" t="s">
        <v>346</v>
      </c>
      <c r="D197">
        <v>30</v>
      </c>
      <c r="E197">
        <v>2</v>
      </c>
    </row>
    <row r="198" spans="1:5" hidden="1">
      <c r="A198" t="s">
        <v>1570</v>
      </c>
      <c r="B198">
        <v>4101010030</v>
      </c>
      <c r="C198" t="s">
        <v>1571</v>
      </c>
      <c r="D198">
        <v>30</v>
      </c>
      <c r="E198">
        <v>2</v>
      </c>
    </row>
    <row r="199" spans="1:5" hidden="1">
      <c r="A199" t="s">
        <v>1570</v>
      </c>
      <c r="B199">
        <v>4101020010</v>
      </c>
      <c r="C199" t="s">
        <v>335</v>
      </c>
      <c r="D199">
        <v>30</v>
      </c>
      <c r="E199">
        <v>2</v>
      </c>
    </row>
    <row r="200" spans="1:5" hidden="1">
      <c r="A200" t="s">
        <v>1570</v>
      </c>
      <c r="B200">
        <v>4101029980</v>
      </c>
      <c r="C200" t="s">
        <v>747</v>
      </c>
      <c r="D200">
        <v>30</v>
      </c>
      <c r="E200">
        <v>2</v>
      </c>
    </row>
    <row r="201" spans="1:5" hidden="1">
      <c r="A201" t="s">
        <v>1570</v>
      </c>
      <c r="B201">
        <v>4101029990</v>
      </c>
      <c r="C201" t="s">
        <v>332</v>
      </c>
      <c r="D201">
        <v>30</v>
      </c>
      <c r="E201">
        <v>2</v>
      </c>
    </row>
    <row r="202" spans="1:5" hidden="1">
      <c r="A202" t="s">
        <v>1570</v>
      </c>
      <c r="B202">
        <v>4101030010</v>
      </c>
      <c r="C202" t="s">
        <v>344</v>
      </c>
      <c r="D202">
        <v>30</v>
      </c>
      <c r="E202">
        <v>2</v>
      </c>
    </row>
    <row r="203" spans="1:5" hidden="1">
      <c r="A203" t="s">
        <v>1570</v>
      </c>
      <c r="B203">
        <v>4101030020</v>
      </c>
      <c r="C203" t="s">
        <v>342</v>
      </c>
      <c r="D203">
        <v>30</v>
      </c>
      <c r="E203">
        <v>2</v>
      </c>
    </row>
    <row r="204" spans="1:5" hidden="1">
      <c r="A204" t="s">
        <v>1570</v>
      </c>
      <c r="B204">
        <v>4101030030</v>
      </c>
      <c r="C204" t="s">
        <v>340</v>
      </c>
      <c r="D204">
        <v>30</v>
      </c>
      <c r="E204">
        <v>2</v>
      </c>
    </row>
    <row r="205" spans="1:5" hidden="1">
      <c r="A205" t="s">
        <v>1570</v>
      </c>
      <c r="B205">
        <v>4101030040</v>
      </c>
      <c r="C205" t="s">
        <v>337</v>
      </c>
      <c r="D205">
        <v>30</v>
      </c>
      <c r="E205">
        <v>2</v>
      </c>
    </row>
    <row r="206" spans="1:5" hidden="1">
      <c r="A206" t="s">
        <v>1570</v>
      </c>
      <c r="B206">
        <v>4101030050</v>
      </c>
      <c r="C206" t="s">
        <v>1572</v>
      </c>
      <c r="D206">
        <v>30</v>
      </c>
      <c r="E206">
        <v>2</v>
      </c>
    </row>
    <row r="207" spans="1:5" hidden="1">
      <c r="A207" t="s">
        <v>1570</v>
      </c>
      <c r="B207">
        <v>4102010010</v>
      </c>
      <c r="C207" t="s">
        <v>330</v>
      </c>
      <c r="D207">
        <v>30</v>
      </c>
      <c r="E207">
        <v>2</v>
      </c>
    </row>
    <row r="208" spans="1:5" hidden="1">
      <c r="A208" t="s">
        <v>1570</v>
      </c>
      <c r="B208">
        <v>4102010020</v>
      </c>
      <c r="C208" t="s">
        <v>328</v>
      </c>
      <c r="D208">
        <v>30</v>
      </c>
      <c r="E208">
        <v>2</v>
      </c>
    </row>
    <row r="209" spans="1:5" hidden="1">
      <c r="A209" t="s">
        <v>1570</v>
      </c>
      <c r="B209">
        <v>4102010030</v>
      </c>
      <c r="C209" t="s">
        <v>326</v>
      </c>
      <c r="D209">
        <v>30</v>
      </c>
      <c r="E209">
        <v>2</v>
      </c>
    </row>
    <row r="210" spans="1:5" hidden="1">
      <c r="A210" t="s">
        <v>1570</v>
      </c>
      <c r="B210">
        <v>4102010040</v>
      </c>
      <c r="C210" t="s">
        <v>324</v>
      </c>
      <c r="D210">
        <v>30</v>
      </c>
      <c r="E210">
        <v>2</v>
      </c>
    </row>
    <row r="211" spans="1:5" hidden="1">
      <c r="A211" t="s">
        <v>1570</v>
      </c>
      <c r="B211">
        <v>4102010050</v>
      </c>
      <c r="C211" t="s">
        <v>322</v>
      </c>
      <c r="D211">
        <v>30</v>
      </c>
      <c r="E211">
        <v>2</v>
      </c>
    </row>
    <row r="212" spans="1:5" hidden="1">
      <c r="A212" t="s">
        <v>1570</v>
      </c>
      <c r="B212">
        <v>4102010060</v>
      </c>
      <c r="C212" t="s">
        <v>320</v>
      </c>
      <c r="D212">
        <v>30</v>
      </c>
      <c r="E212">
        <v>2</v>
      </c>
    </row>
    <row r="213" spans="1:5" hidden="1">
      <c r="A213" t="s">
        <v>1570</v>
      </c>
      <c r="B213">
        <v>4102010070</v>
      </c>
      <c r="C213" t="s">
        <v>318</v>
      </c>
      <c r="D213">
        <v>30</v>
      </c>
      <c r="E213">
        <v>2</v>
      </c>
    </row>
    <row r="214" spans="1:5" hidden="1">
      <c r="A214" t="s">
        <v>1570</v>
      </c>
      <c r="B214">
        <v>4102010080</v>
      </c>
      <c r="C214" t="s">
        <v>316</v>
      </c>
      <c r="D214">
        <v>30</v>
      </c>
      <c r="E214">
        <v>2</v>
      </c>
    </row>
    <row r="215" spans="1:5" hidden="1">
      <c r="A215" t="s">
        <v>1570</v>
      </c>
      <c r="B215">
        <v>4102010090</v>
      </c>
      <c r="C215" t="s">
        <v>314</v>
      </c>
      <c r="D215">
        <v>30</v>
      </c>
      <c r="E215">
        <v>2</v>
      </c>
    </row>
    <row r="216" spans="1:5" hidden="1">
      <c r="A216" t="s">
        <v>1570</v>
      </c>
      <c r="B216">
        <v>4102010100</v>
      </c>
      <c r="C216" t="s">
        <v>1573</v>
      </c>
      <c r="D216">
        <v>30</v>
      </c>
      <c r="E216">
        <v>2</v>
      </c>
    </row>
    <row r="217" spans="1:5" hidden="1">
      <c r="A217" t="s">
        <v>1570</v>
      </c>
      <c r="B217">
        <v>4102010110</v>
      </c>
      <c r="C217" t="s">
        <v>1574</v>
      </c>
      <c r="D217">
        <v>30</v>
      </c>
      <c r="E217">
        <v>2</v>
      </c>
    </row>
    <row r="218" spans="1:5" hidden="1">
      <c r="A218" t="s">
        <v>1570</v>
      </c>
      <c r="B218">
        <v>4102010120</v>
      </c>
      <c r="C218" t="s">
        <v>308</v>
      </c>
      <c r="D218">
        <v>30</v>
      </c>
      <c r="E218">
        <v>2</v>
      </c>
    </row>
    <row r="219" spans="1:5" hidden="1">
      <c r="A219" t="s">
        <v>1570</v>
      </c>
      <c r="B219">
        <v>4102010130</v>
      </c>
      <c r="C219" t="s">
        <v>1575</v>
      </c>
      <c r="D219">
        <v>30</v>
      </c>
      <c r="E219">
        <v>2</v>
      </c>
    </row>
    <row r="220" spans="1:5" hidden="1">
      <c r="A220" t="s">
        <v>1570</v>
      </c>
      <c r="B220">
        <v>4102010140</v>
      </c>
      <c r="C220" t="s">
        <v>1576</v>
      </c>
      <c r="D220">
        <v>30</v>
      </c>
      <c r="E220">
        <v>2</v>
      </c>
    </row>
    <row r="221" spans="1:5" hidden="1">
      <c r="A221" t="s">
        <v>1570</v>
      </c>
      <c r="B221">
        <v>4102010150</v>
      </c>
      <c r="C221" t="s">
        <v>302</v>
      </c>
      <c r="D221">
        <v>30</v>
      </c>
      <c r="E221">
        <v>2</v>
      </c>
    </row>
    <row r="222" spans="1:5" hidden="1">
      <c r="A222" t="s">
        <v>1570</v>
      </c>
      <c r="B222">
        <v>4102010160</v>
      </c>
      <c r="C222" t="s">
        <v>300</v>
      </c>
      <c r="D222">
        <v>30</v>
      </c>
      <c r="E222">
        <v>2</v>
      </c>
    </row>
    <row r="223" spans="1:5" hidden="1">
      <c r="A223" t="s">
        <v>1570</v>
      </c>
      <c r="B223">
        <v>4102019980</v>
      </c>
      <c r="C223" t="s">
        <v>755</v>
      </c>
      <c r="D223">
        <v>30</v>
      </c>
      <c r="E223">
        <v>2</v>
      </c>
    </row>
    <row r="224" spans="1:5" hidden="1">
      <c r="A224" t="s">
        <v>1570</v>
      </c>
      <c r="B224">
        <v>4102019990</v>
      </c>
      <c r="C224" t="s">
        <v>297</v>
      </c>
      <c r="D224">
        <v>30</v>
      </c>
      <c r="E224">
        <v>2</v>
      </c>
    </row>
    <row r="225" spans="1:5" hidden="1">
      <c r="A225" t="s">
        <v>1570</v>
      </c>
      <c r="B225">
        <v>4102020010</v>
      </c>
      <c r="C225" t="s">
        <v>295</v>
      </c>
      <c r="D225">
        <v>30</v>
      </c>
      <c r="E225">
        <v>2</v>
      </c>
    </row>
    <row r="226" spans="1:5" hidden="1">
      <c r="A226" t="s">
        <v>1570</v>
      </c>
      <c r="B226">
        <v>4102020020</v>
      </c>
      <c r="C226" t="s">
        <v>292</v>
      </c>
      <c r="D226">
        <v>30</v>
      </c>
      <c r="E226">
        <v>2</v>
      </c>
    </row>
    <row r="227" spans="1:5" hidden="1">
      <c r="A227" t="s">
        <v>1570</v>
      </c>
      <c r="B227">
        <v>4102020030</v>
      </c>
      <c r="C227" t="s">
        <v>763</v>
      </c>
      <c r="D227">
        <v>30</v>
      </c>
      <c r="E227">
        <v>2</v>
      </c>
    </row>
    <row r="228" spans="1:5" hidden="1">
      <c r="A228" t="s">
        <v>1570</v>
      </c>
      <c r="B228">
        <v>4103010010</v>
      </c>
      <c r="C228" t="s">
        <v>290</v>
      </c>
      <c r="D228">
        <v>30</v>
      </c>
      <c r="E228">
        <v>2</v>
      </c>
    </row>
    <row r="229" spans="1:5" hidden="1">
      <c r="A229" t="s">
        <v>1570</v>
      </c>
      <c r="B229">
        <v>4103010020</v>
      </c>
      <c r="C229" t="s">
        <v>288</v>
      </c>
      <c r="D229">
        <v>30</v>
      </c>
      <c r="E229">
        <v>2</v>
      </c>
    </row>
    <row r="230" spans="1:5" hidden="1">
      <c r="A230" t="s">
        <v>1570</v>
      </c>
      <c r="B230">
        <v>4103010030</v>
      </c>
      <c r="C230" t="s">
        <v>286</v>
      </c>
      <c r="D230">
        <v>30</v>
      </c>
      <c r="E230">
        <v>2</v>
      </c>
    </row>
    <row r="231" spans="1:5" hidden="1">
      <c r="A231" t="s">
        <v>1570</v>
      </c>
      <c r="B231">
        <v>4103010040</v>
      </c>
      <c r="C231" t="s">
        <v>284</v>
      </c>
      <c r="D231">
        <v>30</v>
      </c>
      <c r="E231">
        <v>2</v>
      </c>
    </row>
    <row r="232" spans="1:5" hidden="1">
      <c r="A232" t="s">
        <v>1570</v>
      </c>
      <c r="B232">
        <v>4103010050</v>
      </c>
      <c r="C232" t="s">
        <v>282</v>
      </c>
      <c r="D232">
        <v>30</v>
      </c>
      <c r="E232">
        <v>2</v>
      </c>
    </row>
    <row r="233" spans="1:5" hidden="1">
      <c r="A233" t="s">
        <v>1570</v>
      </c>
      <c r="B233">
        <v>4103019980</v>
      </c>
      <c r="C233" t="s">
        <v>769</v>
      </c>
      <c r="D233">
        <v>30</v>
      </c>
      <c r="E233">
        <v>2</v>
      </c>
    </row>
    <row r="234" spans="1:5" hidden="1">
      <c r="A234" t="s">
        <v>1570</v>
      </c>
      <c r="B234">
        <v>4103019990</v>
      </c>
      <c r="C234" t="s">
        <v>279</v>
      </c>
      <c r="D234">
        <v>30</v>
      </c>
      <c r="E234">
        <v>2</v>
      </c>
    </row>
    <row r="235" spans="1:5" hidden="1">
      <c r="A235" t="s">
        <v>1570</v>
      </c>
      <c r="B235">
        <v>4104010010</v>
      </c>
      <c r="C235" t="s">
        <v>257</v>
      </c>
      <c r="D235">
        <v>30</v>
      </c>
      <c r="E235">
        <v>2</v>
      </c>
    </row>
    <row r="236" spans="1:5" hidden="1">
      <c r="A236" t="s">
        <v>1570</v>
      </c>
      <c r="B236">
        <v>4104010020</v>
      </c>
      <c r="C236" t="s">
        <v>254</v>
      </c>
      <c r="D236">
        <v>30</v>
      </c>
      <c r="E236">
        <v>2</v>
      </c>
    </row>
    <row r="237" spans="1:5" hidden="1">
      <c r="A237" t="s">
        <v>1570</v>
      </c>
      <c r="B237">
        <v>4105010010</v>
      </c>
      <c r="C237" t="s">
        <v>1577</v>
      </c>
      <c r="D237">
        <v>30</v>
      </c>
      <c r="E237">
        <v>2</v>
      </c>
    </row>
    <row r="238" spans="1:5" hidden="1">
      <c r="A238" t="s">
        <v>1570</v>
      </c>
      <c r="B238">
        <v>4105010020</v>
      </c>
      <c r="C238" t="s">
        <v>277</v>
      </c>
      <c r="D238">
        <v>30</v>
      </c>
      <c r="E238">
        <v>2</v>
      </c>
    </row>
    <row r="239" spans="1:5" hidden="1">
      <c r="A239" t="s">
        <v>1570</v>
      </c>
      <c r="B239">
        <v>4105010030</v>
      </c>
      <c r="C239" t="s">
        <v>275</v>
      </c>
      <c r="D239">
        <v>30</v>
      </c>
      <c r="E239">
        <v>2</v>
      </c>
    </row>
    <row r="240" spans="1:5" hidden="1">
      <c r="A240" t="s">
        <v>1570</v>
      </c>
      <c r="B240">
        <v>4105010040</v>
      </c>
      <c r="C240" t="s">
        <v>773</v>
      </c>
      <c r="D240">
        <v>30</v>
      </c>
      <c r="E240">
        <v>2</v>
      </c>
    </row>
    <row r="241" spans="1:5" hidden="1">
      <c r="A241" t="s">
        <v>1570</v>
      </c>
      <c r="B241">
        <v>4105010050</v>
      </c>
      <c r="C241" t="s">
        <v>273</v>
      </c>
      <c r="D241">
        <v>30</v>
      </c>
      <c r="E241">
        <v>2</v>
      </c>
    </row>
    <row r="242" spans="1:5" hidden="1">
      <c r="A242" t="s">
        <v>1570</v>
      </c>
      <c r="B242">
        <v>4105019990</v>
      </c>
      <c r="C242" t="s">
        <v>1578</v>
      </c>
      <c r="D242">
        <v>30</v>
      </c>
      <c r="E242">
        <v>2</v>
      </c>
    </row>
    <row r="243" spans="1:5" hidden="1">
      <c r="A243" t="s">
        <v>1570</v>
      </c>
      <c r="B243">
        <v>4106010010</v>
      </c>
      <c r="C243" t="s">
        <v>268</v>
      </c>
      <c r="D243">
        <v>30</v>
      </c>
      <c r="E243">
        <v>2</v>
      </c>
    </row>
    <row r="244" spans="1:5" hidden="1">
      <c r="A244" t="s">
        <v>1570</v>
      </c>
      <c r="B244">
        <v>4106010020</v>
      </c>
      <c r="C244" t="s">
        <v>1579</v>
      </c>
      <c r="D244">
        <v>30</v>
      </c>
      <c r="E244">
        <v>2</v>
      </c>
    </row>
    <row r="245" spans="1:5" hidden="1">
      <c r="A245" t="s">
        <v>1570</v>
      </c>
      <c r="B245">
        <v>4106010030</v>
      </c>
      <c r="C245" t="s">
        <v>1580</v>
      </c>
      <c r="D245">
        <v>30</v>
      </c>
      <c r="E245">
        <v>2</v>
      </c>
    </row>
    <row r="246" spans="1:5" hidden="1">
      <c r="A246" t="s">
        <v>1570</v>
      </c>
      <c r="B246">
        <v>4106010040</v>
      </c>
      <c r="C246" t="s">
        <v>262</v>
      </c>
      <c r="D246">
        <v>30</v>
      </c>
      <c r="E246">
        <v>2</v>
      </c>
    </row>
    <row r="247" spans="1:5" hidden="1">
      <c r="A247" t="s">
        <v>1570</v>
      </c>
      <c r="B247">
        <v>4106019990</v>
      </c>
      <c r="C247" t="s">
        <v>259</v>
      </c>
      <c r="D247">
        <v>30</v>
      </c>
      <c r="E247">
        <v>2</v>
      </c>
    </row>
    <row r="248" spans="1:5" hidden="1">
      <c r="A248" t="s">
        <v>1570</v>
      </c>
      <c r="B248">
        <v>4199010010</v>
      </c>
      <c r="C248" t="s">
        <v>252</v>
      </c>
      <c r="D248">
        <v>30</v>
      </c>
      <c r="E248">
        <v>2</v>
      </c>
    </row>
    <row r="249" spans="1:5" hidden="1">
      <c r="A249" t="s">
        <v>1570</v>
      </c>
      <c r="B249">
        <v>4199010020</v>
      </c>
      <c r="C249" t="s">
        <v>1581</v>
      </c>
      <c r="D249">
        <v>30</v>
      </c>
      <c r="E249">
        <v>2</v>
      </c>
    </row>
    <row r="250" spans="1:5" hidden="1">
      <c r="A250" t="s">
        <v>1570</v>
      </c>
      <c r="B250">
        <v>4199010030</v>
      </c>
      <c r="C250" t="s">
        <v>248</v>
      </c>
      <c r="D250">
        <v>30</v>
      </c>
      <c r="E250">
        <v>2</v>
      </c>
    </row>
    <row r="251" spans="1:5" hidden="1">
      <c r="A251" t="s">
        <v>1570</v>
      </c>
      <c r="B251">
        <v>4199010040</v>
      </c>
      <c r="C251" t="s">
        <v>246</v>
      </c>
      <c r="D251">
        <v>30</v>
      </c>
      <c r="E251">
        <v>2</v>
      </c>
    </row>
    <row r="252" spans="1:5" hidden="1">
      <c r="A252" t="s">
        <v>1570</v>
      </c>
      <c r="B252">
        <v>4199019990</v>
      </c>
      <c r="C252" t="s">
        <v>243</v>
      </c>
      <c r="D252">
        <v>30</v>
      </c>
      <c r="E252">
        <v>2</v>
      </c>
    </row>
    <row r="253" spans="1:5" hidden="1">
      <c r="A253" t="s">
        <v>1570</v>
      </c>
      <c r="B253">
        <v>4199020010</v>
      </c>
      <c r="C253" t="s">
        <v>21</v>
      </c>
      <c r="D253">
        <v>30</v>
      </c>
      <c r="E253">
        <v>2</v>
      </c>
    </row>
    <row r="254" spans="1:5" hidden="1">
      <c r="A254" t="s">
        <v>1570</v>
      </c>
      <c r="B254">
        <v>4199990010</v>
      </c>
      <c r="C254" t="s">
        <v>241</v>
      </c>
      <c r="D254">
        <v>30</v>
      </c>
      <c r="E254">
        <v>2</v>
      </c>
    </row>
    <row r="255" spans="1:5" hidden="1">
      <c r="A255" t="s">
        <v>1570</v>
      </c>
      <c r="B255">
        <v>4199990020</v>
      </c>
      <c r="C255" t="s">
        <v>777</v>
      </c>
      <c r="D255">
        <v>30</v>
      </c>
      <c r="E255">
        <v>2</v>
      </c>
    </row>
    <row r="256" spans="1:5" hidden="1">
      <c r="A256" t="s">
        <v>1570</v>
      </c>
      <c r="B256">
        <v>4199990030</v>
      </c>
      <c r="C256" t="s">
        <v>779</v>
      </c>
      <c r="D256">
        <v>30</v>
      </c>
      <c r="E256">
        <v>2</v>
      </c>
    </row>
    <row r="257" spans="1:5" hidden="1">
      <c r="A257" t="s">
        <v>1570</v>
      </c>
      <c r="B257">
        <v>4199990040</v>
      </c>
      <c r="C257" t="s">
        <v>781</v>
      </c>
      <c r="D257">
        <v>30</v>
      </c>
      <c r="E257">
        <v>2</v>
      </c>
    </row>
    <row r="258" spans="1:5" hidden="1">
      <c r="A258" t="s">
        <v>1570</v>
      </c>
      <c r="B258">
        <v>4199990050</v>
      </c>
      <c r="C258" t="s">
        <v>239</v>
      </c>
      <c r="D258">
        <v>30</v>
      </c>
      <c r="E258">
        <v>2</v>
      </c>
    </row>
    <row r="259" spans="1:5" hidden="1">
      <c r="A259" t="s">
        <v>1570</v>
      </c>
      <c r="B259">
        <v>4199990060</v>
      </c>
      <c r="C259" t="s">
        <v>783</v>
      </c>
      <c r="D259">
        <v>30</v>
      </c>
      <c r="E259">
        <v>2</v>
      </c>
    </row>
    <row r="260" spans="1:5" hidden="1">
      <c r="A260" t="s">
        <v>1570</v>
      </c>
      <c r="B260">
        <v>4199990070</v>
      </c>
      <c r="C260" t="s">
        <v>237</v>
      </c>
      <c r="D260">
        <v>30</v>
      </c>
      <c r="E260">
        <v>2</v>
      </c>
    </row>
    <row r="261" spans="1:5" hidden="1">
      <c r="A261" t="s">
        <v>1570</v>
      </c>
      <c r="B261">
        <v>4199990080</v>
      </c>
      <c r="C261" t="s">
        <v>1582</v>
      </c>
      <c r="D261">
        <v>30</v>
      </c>
      <c r="E261">
        <v>2</v>
      </c>
    </row>
    <row r="262" spans="1:5" hidden="1">
      <c r="A262" t="s">
        <v>1570</v>
      </c>
      <c r="B262">
        <v>4199990090</v>
      </c>
      <c r="C262" t="s">
        <v>785</v>
      </c>
      <c r="D262">
        <v>30</v>
      </c>
      <c r="E262">
        <v>2</v>
      </c>
    </row>
    <row r="263" spans="1:5" hidden="1">
      <c r="A263" t="s">
        <v>1570</v>
      </c>
      <c r="B263">
        <v>4199990100</v>
      </c>
      <c r="C263" t="s">
        <v>787</v>
      </c>
      <c r="D263">
        <v>30</v>
      </c>
      <c r="E263">
        <v>2</v>
      </c>
    </row>
    <row r="264" spans="1:5" hidden="1">
      <c r="A264" t="s">
        <v>1570</v>
      </c>
      <c r="B264">
        <v>4199990110</v>
      </c>
      <c r="C264" t="s">
        <v>1583</v>
      </c>
      <c r="D264">
        <v>30</v>
      </c>
      <c r="E264">
        <v>2</v>
      </c>
    </row>
    <row r="265" spans="1:5" hidden="1">
      <c r="A265" t="s">
        <v>1570</v>
      </c>
      <c r="B265">
        <v>4199990120</v>
      </c>
      <c r="C265" t="s">
        <v>791</v>
      </c>
      <c r="D265">
        <v>30</v>
      </c>
      <c r="E265">
        <v>2</v>
      </c>
    </row>
    <row r="266" spans="1:5" hidden="1">
      <c r="A266" t="s">
        <v>1570</v>
      </c>
      <c r="B266">
        <v>4199990130</v>
      </c>
      <c r="C266" t="s">
        <v>1584</v>
      </c>
      <c r="D266">
        <v>30</v>
      </c>
      <c r="E266">
        <v>2</v>
      </c>
    </row>
    <row r="267" spans="1:5" hidden="1">
      <c r="A267" t="s">
        <v>1570</v>
      </c>
      <c r="B267">
        <v>4199990140</v>
      </c>
      <c r="C267" t="s">
        <v>1585</v>
      </c>
      <c r="D267">
        <v>30</v>
      </c>
      <c r="E267">
        <v>2</v>
      </c>
    </row>
    <row r="268" spans="1:5" hidden="1">
      <c r="A268" t="s">
        <v>1570</v>
      </c>
      <c r="B268">
        <v>4199990150</v>
      </c>
      <c r="C268" t="s">
        <v>795</v>
      </c>
      <c r="D268">
        <v>30</v>
      </c>
      <c r="E268">
        <v>2</v>
      </c>
    </row>
    <row r="269" spans="1:5" hidden="1">
      <c r="A269" t="s">
        <v>1570</v>
      </c>
      <c r="B269">
        <v>4199990160</v>
      </c>
      <c r="C269" t="s">
        <v>1586</v>
      </c>
      <c r="D269">
        <v>30</v>
      </c>
      <c r="E269">
        <v>2</v>
      </c>
    </row>
    <row r="270" spans="1:5" hidden="1">
      <c r="A270" t="s">
        <v>1570</v>
      </c>
      <c r="B270">
        <v>4199990170</v>
      </c>
      <c r="C270" t="s">
        <v>1587</v>
      </c>
      <c r="D270">
        <v>30</v>
      </c>
      <c r="E270">
        <v>2</v>
      </c>
    </row>
    <row r="271" spans="1:5" hidden="1">
      <c r="A271" t="s">
        <v>1570</v>
      </c>
      <c r="B271">
        <v>4199990180</v>
      </c>
      <c r="C271" t="s">
        <v>1031</v>
      </c>
      <c r="D271">
        <v>30</v>
      </c>
      <c r="E271">
        <v>2</v>
      </c>
    </row>
    <row r="272" spans="1:5" hidden="1">
      <c r="A272" t="s">
        <v>1570</v>
      </c>
      <c r="B272">
        <v>4199990190</v>
      </c>
      <c r="C272" t="s">
        <v>1588</v>
      </c>
      <c r="D272">
        <v>30</v>
      </c>
      <c r="E272">
        <v>2</v>
      </c>
    </row>
    <row r="273" spans="1:5" hidden="1">
      <c r="A273" t="s">
        <v>1570</v>
      </c>
      <c r="B273">
        <v>4199990200</v>
      </c>
      <c r="C273" t="s">
        <v>1032</v>
      </c>
      <c r="D273">
        <v>30</v>
      </c>
      <c r="E273">
        <v>2</v>
      </c>
    </row>
    <row r="274" spans="1:5" hidden="1">
      <c r="A274" t="s">
        <v>1570</v>
      </c>
      <c r="B274">
        <v>4199999990</v>
      </c>
      <c r="C274" t="s">
        <v>230</v>
      </c>
      <c r="D274">
        <v>30</v>
      </c>
      <c r="E274">
        <v>2</v>
      </c>
    </row>
    <row r="275" spans="1:5" hidden="1">
      <c r="A275" t="s">
        <v>1570</v>
      </c>
      <c r="B275">
        <v>4201010010</v>
      </c>
      <c r="C275" t="s">
        <v>1589</v>
      </c>
      <c r="D275">
        <v>30</v>
      </c>
      <c r="E275">
        <v>2</v>
      </c>
    </row>
    <row r="276" spans="1:5" hidden="1">
      <c r="A276" t="s">
        <v>1570</v>
      </c>
      <c r="B276">
        <v>4201010020</v>
      </c>
      <c r="C276" t="s">
        <v>1590</v>
      </c>
      <c r="D276">
        <v>30</v>
      </c>
      <c r="E276">
        <v>2</v>
      </c>
    </row>
    <row r="277" spans="1:5" hidden="1">
      <c r="A277" t="s">
        <v>1570</v>
      </c>
      <c r="B277">
        <v>4201010030</v>
      </c>
      <c r="C277" t="s">
        <v>1591</v>
      </c>
      <c r="D277">
        <v>30</v>
      </c>
      <c r="E277">
        <v>2</v>
      </c>
    </row>
    <row r="278" spans="1:5" hidden="1">
      <c r="A278" t="s">
        <v>1570</v>
      </c>
      <c r="B278">
        <v>4201020010</v>
      </c>
      <c r="C278" t="s">
        <v>1592</v>
      </c>
      <c r="D278">
        <v>30</v>
      </c>
      <c r="E278">
        <v>2</v>
      </c>
    </row>
    <row r="279" spans="1:5" hidden="1">
      <c r="A279" t="s">
        <v>1570</v>
      </c>
      <c r="B279">
        <v>4201030010</v>
      </c>
      <c r="C279" t="s">
        <v>1593</v>
      </c>
      <c r="D279">
        <v>30</v>
      </c>
      <c r="E279">
        <v>2</v>
      </c>
    </row>
    <row r="280" spans="1:5" hidden="1">
      <c r="A280" t="s">
        <v>1570</v>
      </c>
      <c r="B280">
        <v>4201030020</v>
      </c>
      <c r="C280" t="s">
        <v>1594</v>
      </c>
      <c r="D280">
        <v>30</v>
      </c>
      <c r="E280">
        <v>2</v>
      </c>
    </row>
    <row r="281" spans="1:5" hidden="1">
      <c r="A281" t="s">
        <v>1570</v>
      </c>
      <c r="B281">
        <v>4201040010</v>
      </c>
      <c r="C281" t="s">
        <v>1595</v>
      </c>
      <c r="D281">
        <v>30</v>
      </c>
      <c r="E281">
        <v>2</v>
      </c>
    </row>
    <row r="282" spans="1:5" hidden="1">
      <c r="A282" t="s">
        <v>1570</v>
      </c>
      <c r="B282">
        <v>4201040020</v>
      </c>
      <c r="C282" t="s">
        <v>1596</v>
      </c>
      <c r="D282">
        <v>30</v>
      </c>
      <c r="E282">
        <v>2</v>
      </c>
    </row>
    <row r="283" spans="1:5" hidden="1">
      <c r="A283" t="s">
        <v>1570</v>
      </c>
      <c r="B283">
        <v>4202010010</v>
      </c>
      <c r="C283" t="s">
        <v>1597</v>
      </c>
      <c r="D283">
        <v>30</v>
      </c>
      <c r="E283">
        <v>2</v>
      </c>
    </row>
    <row r="284" spans="1:5" hidden="1">
      <c r="A284" t="s">
        <v>1570</v>
      </c>
      <c r="B284">
        <v>4202010020</v>
      </c>
      <c r="C284" t="s">
        <v>1598</v>
      </c>
      <c r="D284">
        <v>30</v>
      </c>
      <c r="E284">
        <v>2</v>
      </c>
    </row>
    <row r="285" spans="1:5" hidden="1">
      <c r="A285" t="s">
        <v>1570</v>
      </c>
      <c r="B285">
        <v>4202010030</v>
      </c>
      <c r="C285" t="s">
        <v>1599</v>
      </c>
      <c r="D285">
        <v>30</v>
      </c>
      <c r="E285">
        <v>2</v>
      </c>
    </row>
    <row r="286" spans="1:5" hidden="1">
      <c r="A286" t="s">
        <v>1570</v>
      </c>
      <c r="B286">
        <v>4202010040</v>
      </c>
      <c r="C286" t="s">
        <v>1600</v>
      </c>
      <c r="D286">
        <v>30</v>
      </c>
      <c r="E286">
        <v>2</v>
      </c>
    </row>
    <row r="287" spans="1:5" hidden="1">
      <c r="A287" t="s">
        <v>1570</v>
      </c>
      <c r="B287">
        <v>4202010050</v>
      </c>
      <c r="C287" t="s">
        <v>1601</v>
      </c>
      <c r="D287">
        <v>30</v>
      </c>
      <c r="E287">
        <v>2</v>
      </c>
    </row>
    <row r="288" spans="1:5" hidden="1">
      <c r="A288" t="s">
        <v>1570</v>
      </c>
      <c r="B288">
        <v>4202019990</v>
      </c>
      <c r="C288" t="s">
        <v>1602</v>
      </c>
      <c r="D288">
        <v>30</v>
      </c>
      <c r="E288">
        <v>2</v>
      </c>
    </row>
    <row r="289" spans="1:5" hidden="1">
      <c r="A289" t="s">
        <v>1570</v>
      </c>
      <c r="B289">
        <v>4203010010</v>
      </c>
      <c r="C289" t="s">
        <v>1603</v>
      </c>
      <c r="D289">
        <v>30</v>
      </c>
      <c r="E289">
        <v>2</v>
      </c>
    </row>
    <row r="290" spans="1:5" hidden="1">
      <c r="A290" t="s">
        <v>1570</v>
      </c>
      <c r="B290">
        <v>4203010020</v>
      </c>
      <c r="C290" t="s">
        <v>1604</v>
      </c>
      <c r="D290">
        <v>30</v>
      </c>
      <c r="E290">
        <v>2</v>
      </c>
    </row>
    <row r="291" spans="1:5" hidden="1">
      <c r="A291" t="s">
        <v>1570</v>
      </c>
      <c r="B291">
        <v>4205010110</v>
      </c>
      <c r="C291" t="s">
        <v>828</v>
      </c>
      <c r="D291">
        <v>30</v>
      </c>
      <c r="E291">
        <v>2</v>
      </c>
    </row>
    <row r="292" spans="1:5" hidden="1">
      <c r="A292" t="s">
        <v>1570</v>
      </c>
      <c r="B292">
        <v>4301010010</v>
      </c>
      <c r="C292" t="s">
        <v>228</v>
      </c>
      <c r="D292">
        <v>30</v>
      </c>
      <c r="E292">
        <v>2</v>
      </c>
    </row>
    <row r="293" spans="1:5" hidden="1">
      <c r="A293" t="s">
        <v>1570</v>
      </c>
      <c r="B293">
        <v>4301010020</v>
      </c>
      <c r="C293" t="s">
        <v>226</v>
      </c>
      <c r="D293">
        <v>30</v>
      </c>
      <c r="E293">
        <v>2</v>
      </c>
    </row>
    <row r="294" spans="1:5" hidden="1">
      <c r="A294" t="s">
        <v>1570</v>
      </c>
      <c r="B294">
        <v>4301010030</v>
      </c>
      <c r="C294" t="s">
        <v>224</v>
      </c>
      <c r="D294">
        <v>30</v>
      </c>
      <c r="E294">
        <v>2</v>
      </c>
    </row>
    <row r="295" spans="1:5" hidden="1">
      <c r="A295" t="s">
        <v>1570</v>
      </c>
      <c r="B295">
        <v>4301010040</v>
      </c>
      <c r="C295" t="s">
        <v>222</v>
      </c>
      <c r="D295">
        <v>30</v>
      </c>
      <c r="E295">
        <v>2</v>
      </c>
    </row>
    <row r="296" spans="1:5" hidden="1">
      <c r="A296" t="s">
        <v>1570</v>
      </c>
      <c r="B296">
        <v>4301010050</v>
      </c>
      <c r="C296" t="s">
        <v>1605</v>
      </c>
      <c r="D296">
        <v>30</v>
      </c>
      <c r="E296">
        <v>2</v>
      </c>
    </row>
    <row r="297" spans="1:5" hidden="1">
      <c r="A297" t="s">
        <v>1570</v>
      </c>
      <c r="B297">
        <v>4301010060</v>
      </c>
      <c r="C297" t="s">
        <v>1606</v>
      </c>
      <c r="D297">
        <v>30</v>
      </c>
      <c r="E297">
        <v>2</v>
      </c>
    </row>
    <row r="298" spans="1:5" hidden="1">
      <c r="A298" t="s">
        <v>1570</v>
      </c>
      <c r="B298">
        <v>4301010070</v>
      </c>
      <c r="C298" t="s">
        <v>217</v>
      </c>
      <c r="D298">
        <v>30</v>
      </c>
      <c r="E298">
        <v>2</v>
      </c>
    </row>
    <row r="299" spans="1:5" hidden="1">
      <c r="A299" t="s">
        <v>1570</v>
      </c>
      <c r="B299">
        <v>4302010010</v>
      </c>
      <c r="C299" t="s">
        <v>824</v>
      </c>
      <c r="D299">
        <v>30</v>
      </c>
      <c r="E299">
        <v>2</v>
      </c>
    </row>
    <row r="300" spans="1:5" hidden="1">
      <c r="A300" t="s">
        <v>1570</v>
      </c>
      <c r="B300">
        <v>4302010020</v>
      </c>
      <c r="C300" t="s">
        <v>826</v>
      </c>
      <c r="D300">
        <v>30</v>
      </c>
      <c r="E300">
        <v>2</v>
      </c>
    </row>
    <row r="301" spans="1:5" hidden="1">
      <c r="A301" t="s">
        <v>1570</v>
      </c>
      <c r="B301">
        <v>4302010030</v>
      </c>
      <c r="C301" t="s">
        <v>828</v>
      </c>
      <c r="D301">
        <v>30</v>
      </c>
      <c r="E301">
        <v>2</v>
      </c>
    </row>
    <row r="302" spans="1:5" hidden="1">
      <c r="A302" t="s">
        <v>1570</v>
      </c>
      <c r="B302">
        <v>4302020010</v>
      </c>
      <c r="C302" t="s">
        <v>25</v>
      </c>
      <c r="D302">
        <v>30</v>
      </c>
      <c r="E302">
        <v>2</v>
      </c>
    </row>
    <row r="303" spans="1:5" hidden="1">
      <c r="A303" t="s">
        <v>1570</v>
      </c>
      <c r="B303">
        <v>4302020020</v>
      </c>
      <c r="C303" t="s">
        <v>1607</v>
      </c>
      <c r="D303">
        <v>30</v>
      </c>
      <c r="E303">
        <v>2</v>
      </c>
    </row>
    <row r="304" spans="1:5" hidden="1">
      <c r="A304" t="s">
        <v>1570</v>
      </c>
      <c r="B304">
        <v>4302030010</v>
      </c>
      <c r="C304" t="s">
        <v>26</v>
      </c>
      <c r="D304">
        <v>30</v>
      </c>
      <c r="E304">
        <v>2</v>
      </c>
    </row>
    <row r="305" spans="1:5" hidden="1">
      <c r="A305" t="s">
        <v>1570</v>
      </c>
      <c r="B305">
        <v>4302040010</v>
      </c>
      <c r="C305" t="s">
        <v>831</v>
      </c>
      <c r="D305">
        <v>30</v>
      </c>
      <c r="E305">
        <v>2</v>
      </c>
    </row>
    <row r="306" spans="1:5" hidden="1">
      <c r="A306" t="s">
        <v>1570</v>
      </c>
      <c r="B306">
        <v>4302040020</v>
      </c>
      <c r="C306" t="s">
        <v>1608</v>
      </c>
      <c r="D306">
        <v>30</v>
      </c>
      <c r="E306">
        <v>2</v>
      </c>
    </row>
    <row r="307" spans="1:5" hidden="1">
      <c r="A307" t="s">
        <v>1570</v>
      </c>
      <c r="B307">
        <v>4302040030</v>
      </c>
      <c r="C307" t="s">
        <v>1609</v>
      </c>
      <c r="D307">
        <v>30</v>
      </c>
      <c r="E307">
        <v>2</v>
      </c>
    </row>
    <row r="308" spans="1:5" hidden="1">
      <c r="A308" t="s">
        <v>1570</v>
      </c>
      <c r="B308">
        <v>4401010010</v>
      </c>
      <c r="C308" t="s">
        <v>1610</v>
      </c>
      <c r="D308">
        <v>30</v>
      </c>
      <c r="E308">
        <v>2</v>
      </c>
    </row>
    <row r="309" spans="1:5" hidden="1">
      <c r="A309" t="s">
        <v>1570</v>
      </c>
      <c r="B309">
        <v>4401010020</v>
      </c>
      <c r="C309" t="s">
        <v>1611</v>
      </c>
      <c r="D309">
        <v>30</v>
      </c>
      <c r="E309">
        <v>2</v>
      </c>
    </row>
    <row r="310" spans="1:5" hidden="1">
      <c r="A310" t="s">
        <v>1570</v>
      </c>
      <c r="B310">
        <v>4401010030</v>
      </c>
      <c r="C310" t="s">
        <v>1612</v>
      </c>
      <c r="D310">
        <v>30</v>
      </c>
      <c r="E310">
        <v>2</v>
      </c>
    </row>
    <row r="311" spans="1:5" hidden="1">
      <c r="A311" t="s">
        <v>1570</v>
      </c>
      <c r="B311">
        <v>4401010040</v>
      </c>
      <c r="C311" t="s">
        <v>1613</v>
      </c>
      <c r="D311">
        <v>30</v>
      </c>
      <c r="E311">
        <v>2</v>
      </c>
    </row>
    <row r="312" spans="1:5" hidden="1">
      <c r="A312" t="s">
        <v>1570</v>
      </c>
      <c r="B312">
        <v>4401010050</v>
      </c>
      <c r="C312" t="s">
        <v>1614</v>
      </c>
      <c r="D312">
        <v>30</v>
      </c>
      <c r="E312">
        <v>2</v>
      </c>
    </row>
    <row r="313" spans="1:5" hidden="1">
      <c r="A313" t="s">
        <v>1570</v>
      </c>
      <c r="B313">
        <v>4401010060</v>
      </c>
      <c r="C313" t="s">
        <v>1615</v>
      </c>
      <c r="D313">
        <v>30</v>
      </c>
      <c r="E313">
        <v>2</v>
      </c>
    </row>
    <row r="314" spans="1:5" hidden="1">
      <c r="A314" t="s">
        <v>1570</v>
      </c>
      <c r="B314">
        <v>4901010010</v>
      </c>
      <c r="C314" t="s">
        <v>749</v>
      </c>
      <c r="D314">
        <v>30</v>
      </c>
      <c r="E314">
        <v>2</v>
      </c>
    </row>
    <row r="315" spans="1:5" hidden="1">
      <c r="A315" t="s">
        <v>1570</v>
      </c>
      <c r="B315">
        <v>4901010020</v>
      </c>
      <c r="C315" t="s">
        <v>751</v>
      </c>
      <c r="D315">
        <v>30</v>
      </c>
      <c r="E315">
        <v>2</v>
      </c>
    </row>
    <row r="316" spans="1:5" hidden="1">
      <c r="A316" t="s">
        <v>1570</v>
      </c>
      <c r="B316">
        <v>4901010030</v>
      </c>
      <c r="C316" t="s">
        <v>753</v>
      </c>
      <c r="D316">
        <v>30</v>
      </c>
      <c r="E316">
        <v>2</v>
      </c>
    </row>
    <row r="317" spans="1:5" hidden="1">
      <c r="A317" t="s">
        <v>1570</v>
      </c>
      <c r="B317">
        <v>4901020010</v>
      </c>
      <c r="C317" t="s">
        <v>757</v>
      </c>
      <c r="D317">
        <v>30</v>
      </c>
      <c r="E317">
        <v>2</v>
      </c>
    </row>
    <row r="318" spans="1:5" hidden="1">
      <c r="A318" t="s">
        <v>1570</v>
      </c>
      <c r="B318">
        <v>4901020020</v>
      </c>
      <c r="C318" t="s">
        <v>759</v>
      </c>
      <c r="D318">
        <v>30</v>
      </c>
      <c r="E318">
        <v>2</v>
      </c>
    </row>
    <row r="319" spans="1:5" hidden="1">
      <c r="A319" t="s">
        <v>1570</v>
      </c>
      <c r="B319">
        <v>4901020030</v>
      </c>
      <c r="C319" t="s">
        <v>1616</v>
      </c>
      <c r="D319">
        <v>30</v>
      </c>
      <c r="E319">
        <v>2</v>
      </c>
    </row>
    <row r="320" spans="1:5" hidden="1">
      <c r="A320" t="s">
        <v>1570</v>
      </c>
      <c r="B320">
        <v>4901030010</v>
      </c>
      <c r="C320" t="s">
        <v>765</v>
      </c>
      <c r="D320">
        <v>30</v>
      </c>
      <c r="E320">
        <v>2</v>
      </c>
    </row>
    <row r="321" spans="1:5" hidden="1">
      <c r="A321" t="s">
        <v>1570</v>
      </c>
      <c r="B321">
        <v>4901030020</v>
      </c>
      <c r="C321" t="s">
        <v>767</v>
      </c>
      <c r="D321">
        <v>30</v>
      </c>
      <c r="E321">
        <v>2</v>
      </c>
    </row>
    <row r="322" spans="1:5" hidden="1">
      <c r="A322" t="s">
        <v>1570</v>
      </c>
      <c r="B322">
        <v>4901040010</v>
      </c>
      <c r="C322" t="s">
        <v>771</v>
      </c>
      <c r="D322">
        <v>30</v>
      </c>
      <c r="E322">
        <v>2</v>
      </c>
    </row>
    <row r="323" spans="1:5" hidden="1">
      <c r="A323" t="s">
        <v>1570</v>
      </c>
      <c r="B323">
        <v>4901050010</v>
      </c>
      <c r="C323" t="s">
        <v>775</v>
      </c>
      <c r="D323">
        <v>30</v>
      </c>
      <c r="E323">
        <v>2</v>
      </c>
    </row>
    <row r="324" spans="1:5" hidden="1">
      <c r="A324" t="s">
        <v>1570</v>
      </c>
      <c r="B324">
        <v>4901990010</v>
      </c>
      <c r="C324" t="s">
        <v>801</v>
      </c>
      <c r="D324">
        <v>30</v>
      </c>
      <c r="E324">
        <v>2</v>
      </c>
    </row>
    <row r="325" spans="1:5" hidden="1">
      <c r="A325" t="s">
        <v>1570</v>
      </c>
      <c r="B325">
        <v>4901990020</v>
      </c>
      <c r="C325" t="s">
        <v>803</v>
      </c>
      <c r="D325">
        <v>30</v>
      </c>
      <c r="E325">
        <v>2</v>
      </c>
    </row>
    <row r="326" spans="1:5" hidden="1">
      <c r="A326" t="s">
        <v>1570</v>
      </c>
      <c r="B326">
        <v>4901990030</v>
      </c>
      <c r="C326" t="s">
        <v>805</v>
      </c>
      <c r="D326">
        <v>30</v>
      </c>
      <c r="E326">
        <v>2</v>
      </c>
    </row>
    <row r="327" spans="1:5" hidden="1">
      <c r="A327" t="s">
        <v>1570</v>
      </c>
      <c r="B327">
        <v>4901990040</v>
      </c>
      <c r="C327" t="s">
        <v>807</v>
      </c>
      <c r="D327">
        <v>30</v>
      </c>
      <c r="E327">
        <v>2</v>
      </c>
    </row>
    <row r="328" spans="1:5" hidden="1">
      <c r="A328" t="s">
        <v>1570</v>
      </c>
      <c r="B328">
        <v>4901990050</v>
      </c>
      <c r="C328" t="s">
        <v>809</v>
      </c>
      <c r="D328">
        <v>30</v>
      </c>
      <c r="E328">
        <v>2</v>
      </c>
    </row>
    <row r="329" spans="1:5" hidden="1">
      <c r="A329" t="s">
        <v>1570</v>
      </c>
      <c r="B329">
        <v>4901990060</v>
      </c>
      <c r="C329" t="s">
        <v>811</v>
      </c>
      <c r="D329">
        <v>30</v>
      </c>
      <c r="E329">
        <v>2</v>
      </c>
    </row>
    <row r="330" spans="1:5" hidden="1">
      <c r="A330" t="s">
        <v>1570</v>
      </c>
      <c r="B330">
        <v>4901990070</v>
      </c>
      <c r="C330" t="s">
        <v>1617</v>
      </c>
      <c r="D330">
        <v>30</v>
      </c>
      <c r="E330">
        <v>2</v>
      </c>
    </row>
    <row r="331" spans="1:5" hidden="1">
      <c r="A331" t="s">
        <v>1570</v>
      </c>
      <c r="B331">
        <v>4901990080</v>
      </c>
      <c r="C331" t="s">
        <v>1618</v>
      </c>
      <c r="D331">
        <v>30</v>
      </c>
      <c r="E331">
        <v>2</v>
      </c>
    </row>
    <row r="332" spans="1:5" hidden="1">
      <c r="A332" t="s">
        <v>1570</v>
      </c>
      <c r="B332">
        <v>4901990090</v>
      </c>
      <c r="C332" t="s">
        <v>1619</v>
      </c>
      <c r="D332">
        <v>30</v>
      </c>
      <c r="E332">
        <v>2</v>
      </c>
    </row>
    <row r="333" spans="1:5" hidden="1">
      <c r="A333" t="s">
        <v>1570</v>
      </c>
      <c r="B333">
        <v>4902010010</v>
      </c>
      <c r="C333" t="s">
        <v>840</v>
      </c>
      <c r="D333">
        <v>30</v>
      </c>
      <c r="E333">
        <v>2</v>
      </c>
    </row>
    <row r="334" spans="1:5" hidden="1">
      <c r="A334" t="s">
        <v>1570</v>
      </c>
      <c r="B334">
        <v>4902010020</v>
      </c>
      <c r="C334" t="s">
        <v>842</v>
      </c>
      <c r="D334">
        <v>30</v>
      </c>
      <c r="E334">
        <v>2</v>
      </c>
    </row>
    <row r="335" spans="1:5" hidden="1">
      <c r="A335" t="s">
        <v>1570</v>
      </c>
      <c r="B335">
        <v>4902010030</v>
      </c>
      <c r="C335" t="s">
        <v>844</v>
      </c>
      <c r="D335">
        <v>30</v>
      </c>
      <c r="E335">
        <v>2</v>
      </c>
    </row>
    <row r="336" spans="1:5" hidden="1">
      <c r="A336" t="s">
        <v>1570</v>
      </c>
      <c r="B336">
        <v>4902010040</v>
      </c>
      <c r="C336" t="s">
        <v>846</v>
      </c>
      <c r="D336">
        <v>30</v>
      </c>
      <c r="E336">
        <v>2</v>
      </c>
    </row>
    <row r="337" spans="1:5" hidden="1">
      <c r="A337" t="s">
        <v>1570</v>
      </c>
      <c r="B337">
        <v>4902010050</v>
      </c>
      <c r="C337" t="s">
        <v>848</v>
      </c>
      <c r="D337">
        <v>30</v>
      </c>
      <c r="E337">
        <v>2</v>
      </c>
    </row>
    <row r="338" spans="1:5" hidden="1">
      <c r="A338" t="s">
        <v>1570</v>
      </c>
      <c r="B338">
        <v>4902010060</v>
      </c>
      <c r="C338" t="s">
        <v>850</v>
      </c>
      <c r="D338">
        <v>30</v>
      </c>
      <c r="E338">
        <v>2</v>
      </c>
    </row>
    <row r="339" spans="1:5" hidden="1">
      <c r="A339" t="s">
        <v>1570</v>
      </c>
      <c r="B339">
        <v>4902010070</v>
      </c>
      <c r="C339" t="s">
        <v>1620</v>
      </c>
      <c r="D339">
        <v>30</v>
      </c>
      <c r="E339">
        <v>2</v>
      </c>
    </row>
    <row r="340" spans="1:5" hidden="1">
      <c r="A340" t="s">
        <v>1570</v>
      </c>
      <c r="B340">
        <v>4902010080</v>
      </c>
      <c r="C340" t="s">
        <v>852</v>
      </c>
      <c r="D340">
        <v>30</v>
      </c>
      <c r="E340">
        <v>2</v>
      </c>
    </row>
    <row r="341" spans="1:5" hidden="1">
      <c r="A341" t="s">
        <v>1570</v>
      </c>
      <c r="B341">
        <v>4902010090</v>
      </c>
      <c r="C341" t="s">
        <v>854</v>
      </c>
      <c r="D341">
        <v>30</v>
      </c>
      <c r="E341">
        <v>2</v>
      </c>
    </row>
    <row r="342" spans="1:5" hidden="1">
      <c r="A342" t="s">
        <v>1570</v>
      </c>
      <c r="B342">
        <v>4902010100</v>
      </c>
      <c r="C342" t="s">
        <v>856</v>
      </c>
      <c r="D342">
        <v>30</v>
      </c>
      <c r="E342">
        <v>2</v>
      </c>
    </row>
    <row r="343" spans="1:5" hidden="1">
      <c r="A343" t="s">
        <v>1570</v>
      </c>
      <c r="B343">
        <v>4902010110</v>
      </c>
      <c r="C343" t="s">
        <v>858</v>
      </c>
      <c r="D343">
        <v>30</v>
      </c>
      <c r="E343">
        <v>2</v>
      </c>
    </row>
    <row r="344" spans="1:5" hidden="1">
      <c r="A344" t="s">
        <v>1570</v>
      </c>
      <c r="B344">
        <v>4902010120</v>
      </c>
      <c r="C344" t="s">
        <v>860</v>
      </c>
      <c r="D344">
        <v>30</v>
      </c>
      <c r="E344">
        <v>2</v>
      </c>
    </row>
    <row r="345" spans="1:5" hidden="1">
      <c r="A345" t="s">
        <v>1570</v>
      </c>
      <c r="B345">
        <v>4902010130</v>
      </c>
      <c r="C345" t="s">
        <v>862</v>
      </c>
      <c r="D345">
        <v>30</v>
      </c>
      <c r="E345">
        <v>2</v>
      </c>
    </row>
    <row r="346" spans="1:5" hidden="1">
      <c r="A346" t="s">
        <v>1570</v>
      </c>
      <c r="B346">
        <v>4902010140</v>
      </c>
      <c r="C346" t="s">
        <v>864</v>
      </c>
      <c r="D346">
        <v>30</v>
      </c>
      <c r="E346">
        <v>2</v>
      </c>
    </row>
    <row r="347" spans="1:5" hidden="1">
      <c r="A347" t="s">
        <v>1570</v>
      </c>
      <c r="B347">
        <v>4902010150</v>
      </c>
      <c r="C347" t="s">
        <v>866</v>
      </c>
      <c r="D347">
        <v>30</v>
      </c>
      <c r="E347">
        <v>2</v>
      </c>
    </row>
    <row r="348" spans="1:5" hidden="1">
      <c r="A348" t="s">
        <v>1570</v>
      </c>
      <c r="B348">
        <v>4902010160</v>
      </c>
      <c r="C348" t="s">
        <v>868</v>
      </c>
      <c r="D348">
        <v>30</v>
      </c>
      <c r="E348">
        <v>2</v>
      </c>
    </row>
    <row r="349" spans="1:5" hidden="1">
      <c r="A349" t="s">
        <v>1570</v>
      </c>
      <c r="B349">
        <v>4902010180</v>
      </c>
      <c r="C349" t="s">
        <v>870</v>
      </c>
      <c r="D349">
        <v>30</v>
      </c>
      <c r="E349">
        <v>2</v>
      </c>
    </row>
    <row r="350" spans="1:5" hidden="1">
      <c r="A350" t="s">
        <v>1570</v>
      </c>
      <c r="B350">
        <v>4902010190</v>
      </c>
      <c r="C350" t="s">
        <v>872</v>
      </c>
      <c r="D350">
        <v>30</v>
      </c>
      <c r="E350">
        <v>2</v>
      </c>
    </row>
    <row r="351" spans="1:5" hidden="1">
      <c r="A351" t="s">
        <v>1570</v>
      </c>
      <c r="B351">
        <v>4902010200</v>
      </c>
      <c r="C351" t="s">
        <v>874</v>
      </c>
      <c r="D351">
        <v>30</v>
      </c>
      <c r="E351">
        <v>2</v>
      </c>
    </row>
    <row r="352" spans="1:5" hidden="1">
      <c r="A352" t="s">
        <v>1570</v>
      </c>
      <c r="B352">
        <v>4902010210</v>
      </c>
      <c r="C352" t="s">
        <v>876</v>
      </c>
      <c r="D352">
        <v>30</v>
      </c>
      <c r="E352">
        <v>2</v>
      </c>
    </row>
    <row r="353" spans="1:5" hidden="1">
      <c r="A353" t="s">
        <v>1570</v>
      </c>
      <c r="B353">
        <v>4902010220</v>
      </c>
      <c r="C353" t="s">
        <v>856</v>
      </c>
      <c r="D353">
        <v>30</v>
      </c>
      <c r="E353">
        <v>2</v>
      </c>
    </row>
    <row r="354" spans="1:5" hidden="1">
      <c r="A354" t="s">
        <v>1570</v>
      </c>
      <c r="B354">
        <v>4902010230</v>
      </c>
      <c r="C354" t="s">
        <v>879</v>
      </c>
      <c r="D354">
        <v>30</v>
      </c>
      <c r="E354">
        <v>2</v>
      </c>
    </row>
    <row r="355" spans="1:5" hidden="1">
      <c r="A355" t="s">
        <v>1570</v>
      </c>
      <c r="B355">
        <v>4902010240</v>
      </c>
      <c r="C355" t="s">
        <v>881</v>
      </c>
      <c r="D355">
        <v>30</v>
      </c>
      <c r="E355">
        <v>2</v>
      </c>
    </row>
    <row r="356" spans="1:5" hidden="1">
      <c r="A356" t="s">
        <v>1570</v>
      </c>
      <c r="B356">
        <v>4902010250</v>
      </c>
      <c r="C356" t="s">
        <v>1621</v>
      </c>
      <c r="D356">
        <v>30</v>
      </c>
      <c r="E356">
        <v>2</v>
      </c>
    </row>
    <row r="357" spans="1:5" hidden="1">
      <c r="A357" t="s">
        <v>1570</v>
      </c>
      <c r="B357">
        <v>4902020010</v>
      </c>
      <c r="C357" t="s">
        <v>884</v>
      </c>
      <c r="D357">
        <v>30</v>
      </c>
      <c r="E357">
        <v>2</v>
      </c>
    </row>
    <row r="358" spans="1:5" hidden="1">
      <c r="A358" t="s">
        <v>1570</v>
      </c>
      <c r="B358">
        <v>4902020020</v>
      </c>
      <c r="C358" t="s">
        <v>886</v>
      </c>
      <c r="D358">
        <v>30</v>
      </c>
      <c r="E358">
        <v>2</v>
      </c>
    </row>
    <row r="359" spans="1:5" hidden="1">
      <c r="A359" t="s">
        <v>1495</v>
      </c>
      <c r="B359">
        <v>5101010010</v>
      </c>
      <c r="C359" t="s">
        <v>1622</v>
      </c>
      <c r="D359">
        <v>30</v>
      </c>
      <c r="E359">
        <v>3</v>
      </c>
    </row>
    <row r="360" spans="1:5" hidden="1">
      <c r="A360" t="s">
        <v>1495</v>
      </c>
      <c r="B360">
        <v>5101010011</v>
      </c>
      <c r="C360" t="s">
        <v>1623</v>
      </c>
      <c r="D360">
        <v>30</v>
      </c>
      <c r="E360">
        <v>3</v>
      </c>
    </row>
    <row r="361" spans="1:5" hidden="1">
      <c r="A361" t="s">
        <v>1495</v>
      </c>
      <c r="B361">
        <v>5101010020</v>
      </c>
      <c r="C361" t="s">
        <v>1624</v>
      </c>
      <c r="D361">
        <v>30</v>
      </c>
      <c r="E361">
        <v>3</v>
      </c>
    </row>
    <row r="362" spans="1:5" hidden="1">
      <c r="A362" t="s">
        <v>1495</v>
      </c>
      <c r="B362">
        <v>5101010030</v>
      </c>
      <c r="C362" t="s">
        <v>1625</v>
      </c>
      <c r="D362">
        <v>30</v>
      </c>
      <c r="E362">
        <v>3</v>
      </c>
    </row>
    <row r="363" spans="1:5" hidden="1">
      <c r="A363" t="s">
        <v>1495</v>
      </c>
      <c r="B363">
        <v>5101010031</v>
      </c>
      <c r="C363" t="s">
        <v>1626</v>
      </c>
      <c r="D363">
        <v>30</v>
      </c>
      <c r="E363">
        <v>3</v>
      </c>
    </row>
    <row r="364" spans="1:5" hidden="1">
      <c r="A364" t="s">
        <v>1495</v>
      </c>
      <c r="B364">
        <v>5102010010</v>
      </c>
      <c r="C364" t="s">
        <v>1627</v>
      </c>
      <c r="D364">
        <v>30</v>
      </c>
      <c r="E364">
        <v>3</v>
      </c>
    </row>
    <row r="365" spans="1:5" hidden="1">
      <c r="A365" t="s">
        <v>1495</v>
      </c>
      <c r="B365">
        <v>5102010030</v>
      </c>
      <c r="C365" t="s">
        <v>1628</v>
      </c>
      <c r="D365">
        <v>30</v>
      </c>
      <c r="E365">
        <v>3</v>
      </c>
    </row>
    <row r="366" spans="1:5">
      <c r="A366" t="s">
        <v>1629</v>
      </c>
      <c r="B366">
        <v>5201010010</v>
      </c>
      <c r="C366" t="s">
        <v>103</v>
      </c>
      <c r="D366">
        <v>30</v>
      </c>
      <c r="E366">
        <v>3</v>
      </c>
    </row>
    <row r="367" spans="1:5">
      <c r="A367" t="s">
        <v>1629</v>
      </c>
      <c r="B367">
        <v>5201020010</v>
      </c>
      <c r="C367" t="s">
        <v>571</v>
      </c>
      <c r="D367">
        <v>30</v>
      </c>
      <c r="E367">
        <v>3</v>
      </c>
    </row>
    <row r="368" spans="1:5">
      <c r="A368" t="s">
        <v>1629</v>
      </c>
      <c r="B368">
        <v>5201020020</v>
      </c>
      <c r="C368" t="s">
        <v>572</v>
      </c>
      <c r="D368">
        <v>30</v>
      </c>
      <c r="E368">
        <v>3</v>
      </c>
    </row>
    <row r="369" spans="1:5" hidden="1">
      <c r="A369" t="s">
        <v>1630</v>
      </c>
      <c r="B369">
        <v>5201030010</v>
      </c>
      <c r="C369" t="s">
        <v>582</v>
      </c>
      <c r="D369">
        <v>30</v>
      </c>
      <c r="E369">
        <v>3</v>
      </c>
    </row>
    <row r="370" spans="1:5" hidden="1">
      <c r="A370" t="s">
        <v>1631</v>
      </c>
      <c r="B370">
        <v>5201030020</v>
      </c>
      <c r="C370" t="s">
        <v>586</v>
      </c>
      <c r="D370">
        <v>30</v>
      </c>
      <c r="E370">
        <v>3</v>
      </c>
    </row>
    <row r="371" spans="1:5" hidden="1">
      <c r="A371" t="s">
        <v>1632</v>
      </c>
      <c r="B371">
        <v>5202010010</v>
      </c>
      <c r="C371" t="s">
        <v>1633</v>
      </c>
      <c r="D371">
        <v>30</v>
      </c>
      <c r="E371">
        <v>3</v>
      </c>
    </row>
    <row r="372" spans="1:5" hidden="1">
      <c r="A372" t="s">
        <v>1632</v>
      </c>
      <c r="B372">
        <v>5202010020</v>
      </c>
      <c r="C372" t="s">
        <v>1634</v>
      </c>
      <c r="D372">
        <v>30</v>
      </c>
      <c r="E372">
        <v>3</v>
      </c>
    </row>
    <row r="373" spans="1:5" hidden="1">
      <c r="A373" t="s">
        <v>1632</v>
      </c>
      <c r="B373">
        <v>5202010030</v>
      </c>
      <c r="C373" t="s">
        <v>1635</v>
      </c>
      <c r="D373">
        <v>30</v>
      </c>
      <c r="E373">
        <v>3</v>
      </c>
    </row>
    <row r="374" spans="1:5" hidden="1">
      <c r="A374" t="s">
        <v>1632</v>
      </c>
      <c r="B374">
        <v>5202010040</v>
      </c>
      <c r="C374" t="s">
        <v>1636</v>
      </c>
      <c r="D374">
        <v>30</v>
      </c>
      <c r="E374">
        <v>3</v>
      </c>
    </row>
    <row r="375" spans="1:5" hidden="1">
      <c r="A375" t="s">
        <v>1632</v>
      </c>
      <c r="B375">
        <v>5202010050</v>
      </c>
      <c r="C375" t="s">
        <v>1637</v>
      </c>
      <c r="D375">
        <v>30</v>
      </c>
      <c r="E375">
        <v>3</v>
      </c>
    </row>
    <row r="376" spans="1:5" hidden="1">
      <c r="A376" t="s">
        <v>1638</v>
      </c>
      <c r="B376">
        <v>5202010060</v>
      </c>
      <c r="C376" t="s">
        <v>725</v>
      </c>
      <c r="D376">
        <v>30</v>
      </c>
      <c r="E376">
        <v>3</v>
      </c>
    </row>
    <row r="377" spans="1:5">
      <c r="A377" t="s">
        <v>1629</v>
      </c>
      <c r="B377">
        <v>5202010070</v>
      </c>
      <c r="C377" t="s">
        <v>573</v>
      </c>
      <c r="D377">
        <v>30</v>
      </c>
      <c r="E377">
        <v>3</v>
      </c>
    </row>
    <row r="378" spans="1:5">
      <c r="A378" t="s">
        <v>1629</v>
      </c>
      <c r="B378">
        <v>5202010080</v>
      </c>
      <c r="C378" t="s">
        <v>574</v>
      </c>
      <c r="D378">
        <v>30</v>
      </c>
      <c r="E378">
        <v>3</v>
      </c>
    </row>
    <row r="379" spans="1:5" hidden="1">
      <c r="A379" t="s">
        <v>1632</v>
      </c>
      <c r="B379">
        <v>5202010090</v>
      </c>
      <c r="C379" t="s">
        <v>1639</v>
      </c>
      <c r="D379">
        <v>30</v>
      </c>
      <c r="E379">
        <v>3</v>
      </c>
    </row>
    <row r="380" spans="1:5" hidden="1">
      <c r="A380" t="s">
        <v>1631</v>
      </c>
      <c r="B380">
        <v>5202010100</v>
      </c>
      <c r="C380" t="s">
        <v>587</v>
      </c>
      <c r="D380">
        <v>30</v>
      </c>
      <c r="E380">
        <v>3</v>
      </c>
    </row>
    <row r="381" spans="1:5" hidden="1">
      <c r="A381" t="s">
        <v>1632</v>
      </c>
      <c r="B381">
        <v>5202010110</v>
      </c>
      <c r="C381" t="s">
        <v>1640</v>
      </c>
      <c r="D381">
        <v>30</v>
      </c>
      <c r="E381">
        <v>3</v>
      </c>
    </row>
    <row r="382" spans="1:5" hidden="1">
      <c r="A382" t="s">
        <v>1631</v>
      </c>
      <c r="B382">
        <v>5202010120</v>
      </c>
      <c r="C382" t="s">
        <v>588</v>
      </c>
      <c r="D382">
        <v>30</v>
      </c>
      <c r="E382">
        <v>3</v>
      </c>
    </row>
    <row r="383" spans="1:5" hidden="1">
      <c r="A383" t="s">
        <v>1631</v>
      </c>
      <c r="B383">
        <v>5202010130</v>
      </c>
      <c r="C383" t="s">
        <v>1027</v>
      </c>
      <c r="D383">
        <v>30</v>
      </c>
      <c r="E383">
        <v>3</v>
      </c>
    </row>
    <row r="384" spans="1:5" hidden="1">
      <c r="A384" t="s">
        <v>1632</v>
      </c>
      <c r="B384">
        <v>5202020010</v>
      </c>
      <c r="C384" t="s">
        <v>1641</v>
      </c>
      <c r="D384">
        <v>30</v>
      </c>
      <c r="E384">
        <v>3</v>
      </c>
    </row>
    <row r="385" spans="1:5" hidden="1">
      <c r="A385" t="s">
        <v>1632</v>
      </c>
      <c r="B385">
        <v>5202020020</v>
      </c>
      <c r="C385" t="s">
        <v>1642</v>
      </c>
      <c r="D385">
        <v>30</v>
      </c>
      <c r="E385">
        <v>3</v>
      </c>
    </row>
    <row r="386" spans="1:5" hidden="1">
      <c r="A386" t="s">
        <v>1632</v>
      </c>
      <c r="B386">
        <v>5202020030</v>
      </c>
      <c r="C386" t="s">
        <v>1643</v>
      </c>
      <c r="D386">
        <v>30</v>
      </c>
      <c r="E386">
        <v>3</v>
      </c>
    </row>
    <row r="387" spans="1:5" hidden="1">
      <c r="A387" t="s">
        <v>1644</v>
      </c>
      <c r="B387">
        <v>5203010010</v>
      </c>
      <c r="C387" t="s">
        <v>592</v>
      </c>
      <c r="D387">
        <v>30</v>
      </c>
      <c r="E387">
        <v>3</v>
      </c>
    </row>
    <row r="388" spans="1:5" hidden="1">
      <c r="A388" t="s">
        <v>1644</v>
      </c>
      <c r="B388">
        <v>5203010020</v>
      </c>
      <c r="C388" t="s">
        <v>593</v>
      </c>
      <c r="D388">
        <v>30</v>
      </c>
      <c r="E388">
        <v>3</v>
      </c>
    </row>
    <row r="389" spans="1:5" hidden="1">
      <c r="A389" t="s">
        <v>1644</v>
      </c>
      <c r="B389">
        <v>5203010030</v>
      </c>
      <c r="C389" t="s">
        <v>594</v>
      </c>
      <c r="D389">
        <v>30</v>
      </c>
      <c r="E389">
        <v>3</v>
      </c>
    </row>
    <row r="390" spans="1:5">
      <c r="A390" t="s">
        <v>1629</v>
      </c>
      <c r="B390">
        <v>5203010040</v>
      </c>
      <c r="C390" t="s">
        <v>575</v>
      </c>
      <c r="D390">
        <v>30</v>
      </c>
      <c r="E390">
        <v>3</v>
      </c>
    </row>
    <row r="391" spans="1:5" hidden="1">
      <c r="A391" t="s">
        <v>1630</v>
      </c>
      <c r="B391">
        <v>5203010050</v>
      </c>
      <c r="C391" t="s">
        <v>583</v>
      </c>
      <c r="D391">
        <v>30</v>
      </c>
      <c r="E391">
        <v>3</v>
      </c>
    </row>
    <row r="392" spans="1:5" hidden="1">
      <c r="A392" t="s">
        <v>1631</v>
      </c>
      <c r="B392">
        <v>5203010070</v>
      </c>
      <c r="C392" t="s">
        <v>589</v>
      </c>
      <c r="D392">
        <v>30</v>
      </c>
      <c r="E392">
        <v>3</v>
      </c>
    </row>
    <row r="393" spans="1:5" hidden="1">
      <c r="A393" t="s">
        <v>1632</v>
      </c>
      <c r="B393">
        <v>5203010080</v>
      </c>
      <c r="C393" t="s">
        <v>1645</v>
      </c>
      <c r="D393">
        <v>30</v>
      </c>
      <c r="E393">
        <v>3</v>
      </c>
    </row>
    <row r="394" spans="1:5" hidden="1">
      <c r="A394" t="s">
        <v>1638</v>
      </c>
      <c r="B394">
        <v>5203010090</v>
      </c>
      <c r="C394" t="s">
        <v>1646</v>
      </c>
      <c r="D394">
        <v>30</v>
      </c>
      <c r="E394">
        <v>3</v>
      </c>
    </row>
    <row r="395" spans="1:5">
      <c r="A395" t="s">
        <v>1629</v>
      </c>
      <c r="B395">
        <v>5203020010</v>
      </c>
      <c r="C395" t="s">
        <v>576</v>
      </c>
      <c r="D395">
        <v>30</v>
      </c>
      <c r="E395">
        <v>3</v>
      </c>
    </row>
    <row r="396" spans="1:5" hidden="1">
      <c r="A396" t="s">
        <v>1630</v>
      </c>
      <c r="B396">
        <v>5203020020</v>
      </c>
      <c r="C396" t="s">
        <v>584</v>
      </c>
      <c r="D396">
        <v>30</v>
      </c>
      <c r="E396">
        <v>3</v>
      </c>
    </row>
    <row r="397" spans="1:5" hidden="1">
      <c r="A397" t="s">
        <v>1644</v>
      </c>
      <c r="B397">
        <v>5203020030</v>
      </c>
      <c r="C397" t="s">
        <v>595</v>
      </c>
      <c r="D397">
        <v>30</v>
      </c>
      <c r="E397">
        <v>3</v>
      </c>
    </row>
    <row r="398" spans="1:5" hidden="1">
      <c r="A398" t="s">
        <v>1644</v>
      </c>
      <c r="B398">
        <v>5203020040</v>
      </c>
      <c r="C398" t="s">
        <v>596</v>
      </c>
      <c r="D398">
        <v>30</v>
      </c>
      <c r="E398">
        <v>3</v>
      </c>
    </row>
    <row r="399" spans="1:5" hidden="1">
      <c r="A399" t="s">
        <v>1644</v>
      </c>
      <c r="B399">
        <v>5203020050</v>
      </c>
      <c r="C399" t="s">
        <v>597</v>
      </c>
      <c r="D399">
        <v>30</v>
      </c>
      <c r="E399">
        <v>3</v>
      </c>
    </row>
    <row r="400" spans="1:5" hidden="1">
      <c r="A400" t="s">
        <v>1644</v>
      </c>
      <c r="B400">
        <v>5203020060</v>
      </c>
      <c r="C400" t="s">
        <v>598</v>
      </c>
      <c r="D400">
        <v>30</v>
      </c>
      <c r="E400">
        <v>3</v>
      </c>
    </row>
    <row r="401" spans="1:5">
      <c r="A401" t="s">
        <v>1629</v>
      </c>
      <c r="B401">
        <v>5203020070</v>
      </c>
      <c r="C401" t="s">
        <v>577</v>
      </c>
      <c r="D401">
        <v>30</v>
      </c>
      <c r="E401">
        <v>3</v>
      </c>
    </row>
    <row r="402" spans="1:5" hidden="1">
      <c r="A402" t="s">
        <v>1644</v>
      </c>
      <c r="B402">
        <v>5203020080</v>
      </c>
      <c r="C402" t="s">
        <v>599</v>
      </c>
      <c r="D402">
        <v>30</v>
      </c>
      <c r="E402">
        <v>3</v>
      </c>
    </row>
    <row r="403" spans="1:5" hidden="1">
      <c r="A403" t="s">
        <v>1644</v>
      </c>
      <c r="B403">
        <v>5203020090</v>
      </c>
      <c r="C403" t="s">
        <v>600</v>
      </c>
      <c r="D403">
        <v>30</v>
      </c>
      <c r="E403">
        <v>3</v>
      </c>
    </row>
    <row r="404" spans="1:5" hidden="1">
      <c r="A404" t="s">
        <v>1644</v>
      </c>
      <c r="B404">
        <v>5203020100</v>
      </c>
      <c r="C404" t="s">
        <v>601</v>
      </c>
      <c r="D404">
        <v>30</v>
      </c>
      <c r="E404">
        <v>3</v>
      </c>
    </row>
    <row r="405" spans="1:5" hidden="1">
      <c r="A405" t="s">
        <v>1644</v>
      </c>
      <c r="B405">
        <v>5203020110</v>
      </c>
      <c r="C405" t="s">
        <v>602</v>
      </c>
      <c r="D405">
        <v>30</v>
      </c>
      <c r="E405">
        <v>3</v>
      </c>
    </row>
    <row r="406" spans="1:5" hidden="1">
      <c r="A406" t="s">
        <v>1644</v>
      </c>
      <c r="B406">
        <v>5203020120</v>
      </c>
      <c r="C406" t="s">
        <v>603</v>
      </c>
      <c r="D406">
        <v>30</v>
      </c>
      <c r="E406">
        <v>3</v>
      </c>
    </row>
    <row r="407" spans="1:5" hidden="1">
      <c r="A407" t="s">
        <v>1644</v>
      </c>
      <c r="B407">
        <v>5203029990</v>
      </c>
      <c r="C407" t="s">
        <v>1647</v>
      </c>
      <c r="D407">
        <v>30</v>
      </c>
      <c r="E407">
        <v>3</v>
      </c>
    </row>
    <row r="408" spans="1:5" hidden="1">
      <c r="A408" t="s">
        <v>1632</v>
      </c>
      <c r="B408">
        <v>5204010010</v>
      </c>
      <c r="C408" t="s">
        <v>1648</v>
      </c>
      <c r="D408">
        <v>30</v>
      </c>
      <c r="E408">
        <v>3</v>
      </c>
    </row>
    <row r="409" spans="1:5" hidden="1">
      <c r="A409" t="s">
        <v>1632</v>
      </c>
      <c r="B409">
        <v>5204010020</v>
      </c>
      <c r="C409" t="s">
        <v>1649</v>
      </c>
      <c r="D409">
        <v>30</v>
      </c>
      <c r="E409">
        <v>3</v>
      </c>
    </row>
    <row r="410" spans="1:5" hidden="1">
      <c r="A410" t="s">
        <v>1632</v>
      </c>
      <c r="B410">
        <v>5204010030</v>
      </c>
      <c r="C410" t="s">
        <v>1650</v>
      </c>
      <c r="D410">
        <v>30</v>
      </c>
      <c r="E410">
        <v>3</v>
      </c>
    </row>
    <row r="411" spans="1:5" hidden="1">
      <c r="A411" t="s">
        <v>1632</v>
      </c>
      <c r="B411">
        <v>5204010040</v>
      </c>
      <c r="C411" t="s">
        <v>1651</v>
      </c>
      <c r="D411">
        <v>30</v>
      </c>
      <c r="E411">
        <v>3</v>
      </c>
    </row>
    <row r="412" spans="1:5" hidden="1">
      <c r="A412" t="s">
        <v>1632</v>
      </c>
      <c r="B412">
        <v>5204010050</v>
      </c>
      <c r="C412" t="s">
        <v>1652</v>
      </c>
      <c r="D412">
        <v>30</v>
      </c>
      <c r="E412">
        <v>3</v>
      </c>
    </row>
    <row r="413" spans="1:5" hidden="1">
      <c r="A413" t="s">
        <v>1638</v>
      </c>
      <c r="B413">
        <v>5204010060</v>
      </c>
      <c r="C413" t="s">
        <v>1005</v>
      </c>
      <c r="D413">
        <v>30</v>
      </c>
      <c r="E413">
        <v>3</v>
      </c>
    </row>
    <row r="414" spans="1:5" hidden="1">
      <c r="A414" t="s">
        <v>1632</v>
      </c>
      <c r="B414">
        <v>5204010070</v>
      </c>
      <c r="C414" t="s">
        <v>1653</v>
      </c>
      <c r="D414">
        <v>30</v>
      </c>
      <c r="E414">
        <v>3</v>
      </c>
    </row>
    <row r="415" spans="1:5" hidden="1">
      <c r="A415" t="s">
        <v>1638</v>
      </c>
      <c r="B415">
        <v>5204010080</v>
      </c>
      <c r="C415" t="s">
        <v>1006</v>
      </c>
      <c r="D415">
        <v>30</v>
      </c>
      <c r="E415">
        <v>3</v>
      </c>
    </row>
    <row r="416" spans="1:5" hidden="1">
      <c r="A416" t="s">
        <v>1638</v>
      </c>
      <c r="B416">
        <v>5204010090</v>
      </c>
      <c r="C416" t="s">
        <v>1007</v>
      </c>
      <c r="D416">
        <v>30</v>
      </c>
      <c r="E416">
        <v>3</v>
      </c>
    </row>
    <row r="417" spans="1:5" hidden="1">
      <c r="A417" t="s">
        <v>1632</v>
      </c>
      <c r="B417">
        <v>5204010100</v>
      </c>
      <c r="C417" t="s">
        <v>1654</v>
      </c>
      <c r="D417">
        <v>30</v>
      </c>
      <c r="E417">
        <v>3</v>
      </c>
    </row>
    <row r="418" spans="1:5" hidden="1">
      <c r="A418" t="s">
        <v>1638</v>
      </c>
      <c r="B418">
        <v>5204010110</v>
      </c>
      <c r="C418" t="s">
        <v>1008</v>
      </c>
      <c r="D418">
        <v>30</v>
      </c>
      <c r="E418">
        <v>3</v>
      </c>
    </row>
    <row r="419" spans="1:5" hidden="1">
      <c r="A419" t="s">
        <v>1638</v>
      </c>
      <c r="B419">
        <v>5204010120</v>
      </c>
      <c r="C419" t="s">
        <v>727</v>
      </c>
      <c r="D419">
        <v>30</v>
      </c>
      <c r="E419">
        <v>3</v>
      </c>
    </row>
    <row r="420" spans="1:5" hidden="1">
      <c r="A420" t="s">
        <v>1632</v>
      </c>
      <c r="B420">
        <v>5204020010</v>
      </c>
      <c r="C420" t="s">
        <v>1655</v>
      </c>
      <c r="D420">
        <v>30</v>
      </c>
      <c r="E420">
        <v>3</v>
      </c>
    </row>
    <row r="421" spans="1:5" hidden="1">
      <c r="A421" t="s">
        <v>1632</v>
      </c>
      <c r="B421">
        <v>5204020020</v>
      </c>
      <c r="C421" t="s">
        <v>1656</v>
      </c>
      <c r="D421">
        <v>30</v>
      </c>
      <c r="E421">
        <v>3</v>
      </c>
    </row>
    <row r="422" spans="1:5" hidden="1">
      <c r="A422" t="s">
        <v>1632</v>
      </c>
      <c r="B422">
        <v>5204020030</v>
      </c>
      <c r="C422" t="s">
        <v>1657</v>
      </c>
      <c r="D422">
        <v>30</v>
      </c>
      <c r="E422">
        <v>3</v>
      </c>
    </row>
    <row r="423" spans="1:5" hidden="1">
      <c r="A423" t="s">
        <v>1632</v>
      </c>
      <c r="B423">
        <v>5204020040</v>
      </c>
      <c r="C423" t="s">
        <v>1658</v>
      </c>
      <c r="D423">
        <v>30</v>
      </c>
      <c r="E423">
        <v>3</v>
      </c>
    </row>
    <row r="424" spans="1:5" hidden="1">
      <c r="A424" t="s">
        <v>1638</v>
      </c>
      <c r="B424">
        <v>5204020050</v>
      </c>
      <c r="C424" t="s">
        <v>728</v>
      </c>
      <c r="D424">
        <v>30</v>
      </c>
      <c r="E424">
        <v>3</v>
      </c>
    </row>
    <row r="425" spans="1:5" hidden="1">
      <c r="A425" t="s">
        <v>1638</v>
      </c>
      <c r="B425">
        <v>5204020060</v>
      </c>
      <c r="C425" t="s">
        <v>729</v>
      </c>
      <c r="D425">
        <v>30</v>
      </c>
      <c r="E425">
        <v>3</v>
      </c>
    </row>
    <row r="426" spans="1:5" hidden="1">
      <c r="A426" t="s">
        <v>1528</v>
      </c>
      <c r="B426">
        <v>5204020070</v>
      </c>
      <c r="C426" t="s">
        <v>1028</v>
      </c>
      <c r="D426">
        <v>30</v>
      </c>
      <c r="E426">
        <v>3</v>
      </c>
    </row>
    <row r="427" spans="1:5" hidden="1">
      <c r="A427" t="s">
        <v>1495</v>
      </c>
      <c r="B427">
        <v>5204020080</v>
      </c>
      <c r="C427" t="s">
        <v>1659</v>
      </c>
      <c r="D427">
        <v>30</v>
      </c>
      <c r="E427">
        <v>3</v>
      </c>
    </row>
    <row r="428" spans="1:5" hidden="1">
      <c r="A428" t="s">
        <v>1632</v>
      </c>
      <c r="B428">
        <v>5204020090</v>
      </c>
      <c r="C428" t="s">
        <v>1660</v>
      </c>
      <c r="D428">
        <v>30</v>
      </c>
      <c r="E428">
        <v>3</v>
      </c>
    </row>
    <row r="429" spans="1:5" hidden="1">
      <c r="A429" t="s">
        <v>1632</v>
      </c>
      <c r="B429">
        <v>5204020100</v>
      </c>
      <c r="C429" t="s">
        <v>1661</v>
      </c>
      <c r="D429">
        <v>30</v>
      </c>
      <c r="E429">
        <v>3</v>
      </c>
    </row>
    <row r="430" spans="1:5" hidden="1">
      <c r="A430" t="s">
        <v>1632</v>
      </c>
      <c r="B430">
        <v>5204020110</v>
      </c>
      <c r="C430" t="s">
        <v>1662</v>
      </c>
      <c r="D430">
        <v>30</v>
      </c>
      <c r="E430">
        <v>3</v>
      </c>
    </row>
    <row r="431" spans="1:5" hidden="1">
      <c r="A431" t="s">
        <v>1638</v>
      </c>
      <c r="B431">
        <v>5204020120</v>
      </c>
      <c r="C431" t="s">
        <v>1029</v>
      </c>
      <c r="D431">
        <v>30</v>
      </c>
      <c r="E431">
        <v>3</v>
      </c>
    </row>
    <row r="432" spans="1:5" hidden="1">
      <c r="A432" t="s">
        <v>1528</v>
      </c>
      <c r="B432">
        <v>5204029990</v>
      </c>
      <c r="C432" t="s">
        <v>621</v>
      </c>
      <c r="D432">
        <v>30</v>
      </c>
      <c r="E432">
        <v>3</v>
      </c>
    </row>
    <row r="433" spans="1:5" hidden="1">
      <c r="A433" t="s">
        <v>1632</v>
      </c>
      <c r="B433">
        <v>5205010010</v>
      </c>
      <c r="C433" t="s">
        <v>1033</v>
      </c>
      <c r="D433">
        <v>30</v>
      </c>
      <c r="E433">
        <v>3</v>
      </c>
    </row>
    <row r="434" spans="1:5" hidden="1">
      <c r="A434" t="s">
        <v>1632</v>
      </c>
      <c r="B434">
        <v>5205010020</v>
      </c>
      <c r="C434" t="s">
        <v>1663</v>
      </c>
      <c r="D434">
        <v>30</v>
      </c>
      <c r="E434">
        <v>3</v>
      </c>
    </row>
    <row r="435" spans="1:5" hidden="1">
      <c r="A435" t="s">
        <v>1528</v>
      </c>
      <c r="B435">
        <v>5205010030</v>
      </c>
      <c r="C435" t="s">
        <v>623</v>
      </c>
      <c r="D435">
        <v>30</v>
      </c>
      <c r="E435">
        <v>3</v>
      </c>
    </row>
    <row r="436" spans="1:5" hidden="1">
      <c r="A436" t="s">
        <v>1528</v>
      </c>
      <c r="B436">
        <v>5205010040</v>
      </c>
      <c r="C436" t="s">
        <v>624</v>
      </c>
      <c r="D436">
        <v>30</v>
      </c>
      <c r="E436">
        <v>3</v>
      </c>
    </row>
    <row r="437" spans="1:5" hidden="1">
      <c r="A437" t="s">
        <v>1638</v>
      </c>
      <c r="B437">
        <v>5205010050</v>
      </c>
      <c r="C437" t="s">
        <v>730</v>
      </c>
      <c r="D437">
        <v>30</v>
      </c>
      <c r="E437">
        <v>3</v>
      </c>
    </row>
    <row r="438" spans="1:5" hidden="1">
      <c r="A438" t="s">
        <v>1632</v>
      </c>
      <c r="B438">
        <v>5205010070</v>
      </c>
      <c r="C438" t="s">
        <v>1664</v>
      </c>
      <c r="D438">
        <v>30</v>
      </c>
      <c r="E438">
        <v>3</v>
      </c>
    </row>
    <row r="439" spans="1:5">
      <c r="A439" t="s">
        <v>1629</v>
      </c>
      <c r="B439">
        <v>5205010080</v>
      </c>
      <c r="C439" t="s">
        <v>1834</v>
      </c>
      <c r="D439">
        <v>30</v>
      </c>
      <c r="E439">
        <v>3</v>
      </c>
    </row>
    <row r="440" spans="1:5">
      <c r="A440" t="s">
        <v>1629</v>
      </c>
      <c r="B440">
        <v>5205010090</v>
      </c>
      <c r="C440" t="s">
        <v>579</v>
      </c>
      <c r="D440">
        <v>30</v>
      </c>
      <c r="E440">
        <v>3</v>
      </c>
    </row>
    <row r="441" spans="1:5" hidden="1">
      <c r="A441" t="s">
        <v>1528</v>
      </c>
      <c r="B441">
        <v>5205010100</v>
      </c>
      <c r="C441" t="s">
        <v>1665</v>
      </c>
      <c r="D441">
        <v>30</v>
      </c>
      <c r="E441">
        <v>3</v>
      </c>
    </row>
    <row r="442" spans="1:5" hidden="1">
      <c r="A442" t="s">
        <v>1528</v>
      </c>
      <c r="B442">
        <v>5206010010</v>
      </c>
      <c r="C442" t="s">
        <v>1666</v>
      </c>
      <c r="D442">
        <v>30</v>
      </c>
      <c r="E442">
        <v>3</v>
      </c>
    </row>
    <row r="443" spans="1:5" hidden="1">
      <c r="A443" t="s">
        <v>1528</v>
      </c>
      <c r="B443">
        <v>5206010020</v>
      </c>
      <c r="C443" t="s">
        <v>1667</v>
      </c>
      <c r="D443">
        <v>30</v>
      </c>
      <c r="E443">
        <v>3</v>
      </c>
    </row>
    <row r="444" spans="1:5" hidden="1">
      <c r="A444" t="s">
        <v>1528</v>
      </c>
      <c r="B444">
        <v>5206020010</v>
      </c>
      <c r="C444" t="s">
        <v>1668</v>
      </c>
      <c r="D444">
        <v>30</v>
      </c>
      <c r="E444">
        <v>3</v>
      </c>
    </row>
    <row r="445" spans="1:5" hidden="1">
      <c r="A445" t="s">
        <v>1528</v>
      </c>
      <c r="B445">
        <v>5206020020</v>
      </c>
      <c r="C445" t="s">
        <v>1669</v>
      </c>
      <c r="D445">
        <v>30</v>
      </c>
      <c r="E445">
        <v>3</v>
      </c>
    </row>
    <row r="446" spans="1:5" hidden="1">
      <c r="A446" t="s">
        <v>1644</v>
      </c>
      <c r="B446">
        <v>5301010010</v>
      </c>
      <c r="C446" t="s">
        <v>605</v>
      </c>
      <c r="D446">
        <v>30</v>
      </c>
      <c r="E446">
        <v>3</v>
      </c>
    </row>
    <row r="447" spans="1:5" hidden="1">
      <c r="A447" t="s">
        <v>1644</v>
      </c>
      <c r="B447">
        <v>5301010020</v>
      </c>
      <c r="C447" t="s">
        <v>606</v>
      </c>
      <c r="D447">
        <v>30</v>
      </c>
      <c r="E447">
        <v>3</v>
      </c>
    </row>
    <row r="448" spans="1:5" hidden="1">
      <c r="A448" t="s">
        <v>1644</v>
      </c>
      <c r="B448">
        <v>5301010030</v>
      </c>
      <c r="C448" t="s">
        <v>607</v>
      </c>
      <c r="D448">
        <v>30</v>
      </c>
      <c r="E448">
        <v>3</v>
      </c>
    </row>
    <row r="449" spans="1:5" hidden="1">
      <c r="A449" t="s">
        <v>1644</v>
      </c>
      <c r="B449">
        <v>5301010040</v>
      </c>
      <c r="C449" t="s">
        <v>608</v>
      </c>
      <c r="D449">
        <v>30</v>
      </c>
      <c r="E449">
        <v>3</v>
      </c>
    </row>
    <row r="450" spans="1:5" hidden="1">
      <c r="A450" t="s">
        <v>1644</v>
      </c>
      <c r="B450">
        <v>5301010050</v>
      </c>
      <c r="C450" t="s">
        <v>609</v>
      </c>
      <c r="D450">
        <v>30</v>
      </c>
      <c r="E450">
        <v>3</v>
      </c>
    </row>
    <row r="451" spans="1:5" hidden="1">
      <c r="A451" t="s">
        <v>1644</v>
      </c>
      <c r="B451">
        <v>5301010060</v>
      </c>
      <c r="C451" t="s">
        <v>610</v>
      </c>
      <c r="D451">
        <v>30</v>
      </c>
      <c r="E451">
        <v>3</v>
      </c>
    </row>
    <row r="452" spans="1:5" hidden="1">
      <c r="A452" t="s">
        <v>1644</v>
      </c>
      <c r="B452">
        <v>5301010070</v>
      </c>
      <c r="C452" t="s">
        <v>611</v>
      </c>
      <c r="D452">
        <v>30</v>
      </c>
      <c r="E452">
        <v>3</v>
      </c>
    </row>
    <row r="453" spans="1:5" hidden="1">
      <c r="A453" t="s">
        <v>1644</v>
      </c>
      <c r="B453">
        <v>5301010080</v>
      </c>
      <c r="C453" t="s">
        <v>612</v>
      </c>
      <c r="D453">
        <v>30</v>
      </c>
      <c r="E453">
        <v>3</v>
      </c>
    </row>
    <row r="454" spans="1:5" hidden="1">
      <c r="A454" t="s">
        <v>1644</v>
      </c>
      <c r="B454">
        <v>5301010090</v>
      </c>
      <c r="C454" t="s">
        <v>613</v>
      </c>
      <c r="D454">
        <v>30</v>
      </c>
      <c r="E454">
        <v>3</v>
      </c>
    </row>
    <row r="455" spans="1:5" hidden="1">
      <c r="A455" t="s">
        <v>1644</v>
      </c>
      <c r="B455">
        <v>5301019990</v>
      </c>
      <c r="C455" t="s">
        <v>614</v>
      </c>
      <c r="D455">
        <v>30</v>
      </c>
      <c r="E455">
        <v>3</v>
      </c>
    </row>
    <row r="456" spans="1:5" hidden="1">
      <c r="A456" t="s">
        <v>1528</v>
      </c>
      <c r="B456">
        <v>5302010010</v>
      </c>
      <c r="C456" t="s">
        <v>629</v>
      </c>
      <c r="D456">
        <v>30</v>
      </c>
      <c r="E456">
        <v>3</v>
      </c>
    </row>
    <row r="457" spans="1:5" hidden="1">
      <c r="A457" t="s">
        <v>1528</v>
      </c>
      <c r="B457">
        <v>5302010020</v>
      </c>
      <c r="C457" t="s">
        <v>630</v>
      </c>
      <c r="D457">
        <v>30</v>
      </c>
      <c r="E457">
        <v>3</v>
      </c>
    </row>
    <row r="458" spans="1:5" hidden="1">
      <c r="A458" t="s">
        <v>1528</v>
      </c>
      <c r="B458">
        <v>5302010030</v>
      </c>
      <c r="C458" t="s">
        <v>631</v>
      </c>
      <c r="D458">
        <v>30</v>
      </c>
      <c r="E458">
        <v>3</v>
      </c>
    </row>
    <row r="459" spans="1:5" hidden="1">
      <c r="A459" t="s">
        <v>1528</v>
      </c>
      <c r="B459">
        <v>5302010040</v>
      </c>
      <c r="C459" t="s">
        <v>632</v>
      </c>
      <c r="D459">
        <v>30</v>
      </c>
      <c r="E459">
        <v>3</v>
      </c>
    </row>
    <row r="460" spans="1:5" hidden="1">
      <c r="A460" t="s">
        <v>1528</v>
      </c>
      <c r="B460">
        <v>5302010050</v>
      </c>
      <c r="C460" t="s">
        <v>633</v>
      </c>
      <c r="D460">
        <v>30</v>
      </c>
      <c r="E460">
        <v>3</v>
      </c>
    </row>
    <row r="461" spans="1:5" hidden="1">
      <c r="A461" t="s">
        <v>1528</v>
      </c>
      <c r="B461">
        <v>5302020010</v>
      </c>
      <c r="C461" t="s">
        <v>634</v>
      </c>
      <c r="D461">
        <v>30</v>
      </c>
      <c r="E461">
        <v>3</v>
      </c>
    </row>
    <row r="462" spans="1:5" hidden="1">
      <c r="A462" t="s">
        <v>1528</v>
      </c>
      <c r="B462">
        <v>5302020020</v>
      </c>
      <c r="C462" t="s">
        <v>635</v>
      </c>
      <c r="D462">
        <v>30</v>
      </c>
      <c r="E462">
        <v>3</v>
      </c>
    </row>
    <row r="463" spans="1:5" hidden="1">
      <c r="A463" t="s">
        <v>1528</v>
      </c>
      <c r="B463">
        <v>5302020030</v>
      </c>
      <c r="C463" t="s">
        <v>636</v>
      </c>
      <c r="D463">
        <v>30</v>
      </c>
      <c r="E463">
        <v>3</v>
      </c>
    </row>
    <row r="464" spans="1:5" hidden="1">
      <c r="A464" t="s">
        <v>1528</v>
      </c>
      <c r="B464">
        <v>5302020040</v>
      </c>
      <c r="C464" t="s">
        <v>1030</v>
      </c>
      <c r="D464">
        <v>30</v>
      </c>
      <c r="E464">
        <v>3</v>
      </c>
    </row>
    <row r="465" spans="1:5" hidden="1">
      <c r="A465" t="s">
        <v>1528</v>
      </c>
      <c r="B465">
        <v>5302029990</v>
      </c>
      <c r="C465" t="s">
        <v>637</v>
      </c>
      <c r="D465">
        <v>30</v>
      </c>
      <c r="E465">
        <v>3</v>
      </c>
    </row>
    <row r="466" spans="1:5" hidden="1">
      <c r="A466" t="s">
        <v>1528</v>
      </c>
      <c r="B466">
        <v>5302030010</v>
      </c>
      <c r="C466" t="s">
        <v>638</v>
      </c>
      <c r="D466">
        <v>30</v>
      </c>
      <c r="E466">
        <v>3</v>
      </c>
    </row>
    <row r="467" spans="1:5" hidden="1">
      <c r="A467" t="s">
        <v>1528</v>
      </c>
      <c r="B467">
        <v>5302030020</v>
      </c>
      <c r="C467" t="s">
        <v>1670</v>
      </c>
      <c r="D467">
        <v>30</v>
      </c>
      <c r="E467">
        <v>3</v>
      </c>
    </row>
    <row r="468" spans="1:5" hidden="1">
      <c r="A468" t="s">
        <v>1528</v>
      </c>
      <c r="B468">
        <v>5302030030</v>
      </c>
      <c r="C468" t="s">
        <v>640</v>
      </c>
      <c r="D468">
        <v>30</v>
      </c>
      <c r="E468">
        <v>3</v>
      </c>
    </row>
    <row r="469" spans="1:5" hidden="1">
      <c r="A469" t="s">
        <v>1528</v>
      </c>
      <c r="B469">
        <v>5302030040</v>
      </c>
      <c r="C469" t="s">
        <v>641</v>
      </c>
      <c r="D469">
        <v>30</v>
      </c>
      <c r="E469">
        <v>3</v>
      </c>
    </row>
    <row r="470" spans="1:5" hidden="1">
      <c r="A470" t="s">
        <v>1528</v>
      </c>
      <c r="B470">
        <v>5302030050</v>
      </c>
      <c r="C470" t="s">
        <v>642</v>
      </c>
      <c r="D470">
        <v>30</v>
      </c>
      <c r="E470">
        <v>3</v>
      </c>
    </row>
    <row r="471" spans="1:5" hidden="1">
      <c r="A471" t="s">
        <v>1528</v>
      </c>
      <c r="B471">
        <v>5302030060</v>
      </c>
      <c r="C471" t="s">
        <v>643</v>
      </c>
      <c r="D471">
        <v>30</v>
      </c>
      <c r="E471">
        <v>3</v>
      </c>
    </row>
    <row r="472" spans="1:5" hidden="1">
      <c r="A472" t="s">
        <v>1528</v>
      </c>
      <c r="B472">
        <v>5302030070</v>
      </c>
      <c r="C472" t="s">
        <v>644</v>
      </c>
      <c r="D472">
        <v>30</v>
      </c>
      <c r="E472">
        <v>3</v>
      </c>
    </row>
    <row r="473" spans="1:5" hidden="1">
      <c r="A473" t="s">
        <v>1528</v>
      </c>
      <c r="B473">
        <v>5302039990</v>
      </c>
      <c r="C473" t="s">
        <v>645</v>
      </c>
      <c r="D473">
        <v>30</v>
      </c>
      <c r="E473">
        <v>3</v>
      </c>
    </row>
    <row r="474" spans="1:5" hidden="1">
      <c r="A474" t="s">
        <v>1528</v>
      </c>
      <c r="B474">
        <v>5302040010</v>
      </c>
      <c r="C474" t="s">
        <v>646</v>
      </c>
      <c r="D474">
        <v>30</v>
      </c>
      <c r="E474">
        <v>3</v>
      </c>
    </row>
    <row r="475" spans="1:5" hidden="1">
      <c r="A475" t="s">
        <v>1528</v>
      </c>
      <c r="B475">
        <v>5302050010</v>
      </c>
      <c r="C475" t="s">
        <v>647</v>
      </c>
      <c r="D475">
        <v>30</v>
      </c>
      <c r="E475">
        <v>3</v>
      </c>
    </row>
    <row r="476" spans="1:5" hidden="1">
      <c r="A476" t="s">
        <v>1528</v>
      </c>
      <c r="B476">
        <v>5302050020</v>
      </c>
      <c r="C476" t="s">
        <v>648</v>
      </c>
      <c r="D476">
        <v>30</v>
      </c>
      <c r="E476">
        <v>3</v>
      </c>
    </row>
    <row r="477" spans="1:5" hidden="1">
      <c r="A477" t="s">
        <v>1528</v>
      </c>
      <c r="B477">
        <v>5302050030</v>
      </c>
      <c r="C477" t="s">
        <v>649</v>
      </c>
      <c r="D477">
        <v>30</v>
      </c>
      <c r="E477">
        <v>3</v>
      </c>
    </row>
    <row r="478" spans="1:5" hidden="1">
      <c r="A478" t="s">
        <v>1528</v>
      </c>
      <c r="B478">
        <v>5302060010</v>
      </c>
      <c r="C478" t="s">
        <v>650</v>
      </c>
      <c r="D478">
        <v>30</v>
      </c>
      <c r="E478">
        <v>3</v>
      </c>
    </row>
    <row r="479" spans="1:5" hidden="1">
      <c r="A479" t="s">
        <v>1528</v>
      </c>
      <c r="B479">
        <v>5302060020</v>
      </c>
      <c r="C479" t="s">
        <v>651</v>
      </c>
      <c r="D479">
        <v>30</v>
      </c>
      <c r="E479">
        <v>3</v>
      </c>
    </row>
    <row r="480" spans="1:5" hidden="1">
      <c r="A480" t="s">
        <v>1528</v>
      </c>
      <c r="B480">
        <v>5302060030</v>
      </c>
      <c r="C480" t="s">
        <v>652</v>
      </c>
      <c r="D480">
        <v>30</v>
      </c>
      <c r="E480">
        <v>3</v>
      </c>
    </row>
    <row r="481" spans="1:5" hidden="1">
      <c r="A481" t="s">
        <v>1528</v>
      </c>
      <c r="B481">
        <v>5302069990</v>
      </c>
      <c r="C481" t="s">
        <v>653</v>
      </c>
      <c r="D481">
        <v>30</v>
      </c>
      <c r="E481">
        <v>3</v>
      </c>
    </row>
    <row r="482" spans="1:5" hidden="1">
      <c r="A482" t="s">
        <v>1528</v>
      </c>
      <c r="B482">
        <v>5302070010</v>
      </c>
      <c r="C482" t="s">
        <v>1671</v>
      </c>
      <c r="D482">
        <v>30</v>
      </c>
      <c r="E482">
        <v>3</v>
      </c>
    </row>
    <row r="483" spans="1:5" hidden="1">
      <c r="A483" t="s">
        <v>1644</v>
      </c>
      <c r="B483">
        <v>5302080010</v>
      </c>
      <c r="C483" t="s">
        <v>615</v>
      </c>
      <c r="D483">
        <v>30</v>
      </c>
      <c r="E483">
        <v>3</v>
      </c>
    </row>
    <row r="484" spans="1:5" hidden="1">
      <c r="A484" t="s">
        <v>1528</v>
      </c>
      <c r="B484">
        <v>5302080020</v>
      </c>
      <c r="C484" t="s">
        <v>655</v>
      </c>
      <c r="D484">
        <v>30</v>
      </c>
      <c r="E484">
        <v>3</v>
      </c>
    </row>
    <row r="485" spans="1:5" hidden="1">
      <c r="A485" t="s">
        <v>1528</v>
      </c>
      <c r="B485">
        <v>5302090010</v>
      </c>
      <c r="C485" t="s">
        <v>656</v>
      </c>
      <c r="D485">
        <v>30</v>
      </c>
      <c r="E485">
        <v>3</v>
      </c>
    </row>
    <row r="486" spans="1:5" hidden="1">
      <c r="A486" t="s">
        <v>1528</v>
      </c>
      <c r="B486">
        <v>5302999990</v>
      </c>
      <c r="C486" t="s">
        <v>657</v>
      </c>
      <c r="D486">
        <v>30</v>
      </c>
      <c r="E486">
        <v>3</v>
      </c>
    </row>
    <row r="487" spans="1:5" hidden="1">
      <c r="A487" t="s">
        <v>1497</v>
      </c>
      <c r="B487">
        <v>5303010010</v>
      </c>
      <c r="C487" t="s">
        <v>681</v>
      </c>
      <c r="D487">
        <v>30</v>
      </c>
      <c r="E487">
        <v>3</v>
      </c>
    </row>
    <row r="488" spans="1:5" hidden="1">
      <c r="A488" t="s">
        <v>1495</v>
      </c>
      <c r="B488">
        <v>5303010011</v>
      </c>
      <c r="C488" t="s">
        <v>1672</v>
      </c>
      <c r="D488">
        <v>30</v>
      </c>
      <c r="E488">
        <v>3</v>
      </c>
    </row>
    <row r="489" spans="1:5" hidden="1">
      <c r="A489" t="s">
        <v>1497</v>
      </c>
      <c r="B489">
        <v>5303010020</v>
      </c>
      <c r="C489" t="s">
        <v>682</v>
      </c>
      <c r="D489">
        <v>30</v>
      </c>
      <c r="E489">
        <v>3</v>
      </c>
    </row>
    <row r="490" spans="1:5" hidden="1">
      <c r="A490" t="s">
        <v>1495</v>
      </c>
      <c r="B490">
        <v>5303010021</v>
      </c>
      <c r="C490" t="s">
        <v>1673</v>
      </c>
      <c r="D490">
        <v>30</v>
      </c>
      <c r="E490">
        <v>3</v>
      </c>
    </row>
    <row r="491" spans="1:5" hidden="1">
      <c r="A491" t="s">
        <v>1497</v>
      </c>
      <c r="B491">
        <v>5303010030</v>
      </c>
      <c r="C491" t="s">
        <v>683</v>
      </c>
      <c r="D491">
        <v>30</v>
      </c>
      <c r="E491">
        <v>3</v>
      </c>
    </row>
    <row r="492" spans="1:5" hidden="1">
      <c r="A492" t="s">
        <v>1495</v>
      </c>
      <c r="B492">
        <v>5303010031</v>
      </c>
      <c r="C492" t="s">
        <v>1674</v>
      </c>
      <c r="D492">
        <v>30</v>
      </c>
      <c r="E492">
        <v>3</v>
      </c>
    </row>
    <row r="493" spans="1:5" hidden="1">
      <c r="A493" t="s">
        <v>1497</v>
      </c>
      <c r="B493">
        <v>5303010040</v>
      </c>
      <c r="C493" t="s">
        <v>684</v>
      </c>
      <c r="D493">
        <v>30</v>
      </c>
      <c r="E493">
        <v>3</v>
      </c>
    </row>
    <row r="494" spans="1:5" hidden="1">
      <c r="A494" t="s">
        <v>1495</v>
      </c>
      <c r="B494">
        <v>5303010041</v>
      </c>
      <c r="C494" t="s">
        <v>1675</v>
      </c>
      <c r="D494">
        <v>30</v>
      </c>
      <c r="E494">
        <v>3</v>
      </c>
    </row>
    <row r="495" spans="1:5" hidden="1">
      <c r="A495" t="s">
        <v>1497</v>
      </c>
      <c r="B495">
        <v>5303010050</v>
      </c>
      <c r="C495" t="s">
        <v>685</v>
      </c>
      <c r="D495">
        <v>30</v>
      </c>
      <c r="E495">
        <v>3</v>
      </c>
    </row>
    <row r="496" spans="1:5" hidden="1">
      <c r="A496" t="s">
        <v>1495</v>
      </c>
      <c r="B496">
        <v>5303010051</v>
      </c>
      <c r="C496" t="s">
        <v>1676</v>
      </c>
      <c r="D496">
        <v>30</v>
      </c>
      <c r="E496">
        <v>3</v>
      </c>
    </row>
    <row r="497" spans="1:5" hidden="1">
      <c r="A497" t="s">
        <v>1497</v>
      </c>
      <c r="B497">
        <v>5303010060</v>
      </c>
      <c r="C497" t="s">
        <v>1677</v>
      </c>
      <c r="D497">
        <v>30</v>
      </c>
      <c r="E497">
        <v>3</v>
      </c>
    </row>
    <row r="498" spans="1:5" hidden="1">
      <c r="A498" t="s">
        <v>1495</v>
      </c>
      <c r="B498">
        <v>5303010061</v>
      </c>
      <c r="C498" t="s">
        <v>1678</v>
      </c>
      <c r="D498">
        <v>30</v>
      </c>
      <c r="E498">
        <v>3</v>
      </c>
    </row>
    <row r="499" spans="1:5" hidden="1">
      <c r="A499" t="s">
        <v>1497</v>
      </c>
      <c r="B499">
        <v>5303010070</v>
      </c>
      <c r="C499" t="s">
        <v>1679</v>
      </c>
      <c r="D499">
        <v>30</v>
      </c>
      <c r="E499">
        <v>3</v>
      </c>
    </row>
    <row r="500" spans="1:5" hidden="1">
      <c r="A500" t="s">
        <v>1495</v>
      </c>
      <c r="B500">
        <v>5303010071</v>
      </c>
      <c r="C500" t="s">
        <v>1680</v>
      </c>
      <c r="D500">
        <v>30</v>
      </c>
      <c r="E500">
        <v>3</v>
      </c>
    </row>
    <row r="501" spans="1:5" hidden="1">
      <c r="A501" t="s">
        <v>1497</v>
      </c>
      <c r="B501">
        <v>5303010080</v>
      </c>
      <c r="C501" t="s">
        <v>1681</v>
      </c>
      <c r="D501">
        <v>30</v>
      </c>
      <c r="E501">
        <v>3</v>
      </c>
    </row>
    <row r="502" spans="1:5" hidden="1">
      <c r="A502" t="s">
        <v>1495</v>
      </c>
      <c r="B502">
        <v>5303010081</v>
      </c>
      <c r="C502" t="s">
        <v>1682</v>
      </c>
      <c r="D502">
        <v>30</v>
      </c>
      <c r="E502">
        <v>3</v>
      </c>
    </row>
    <row r="503" spans="1:5" hidden="1">
      <c r="A503" t="s">
        <v>1497</v>
      </c>
      <c r="B503">
        <v>5303010090</v>
      </c>
      <c r="C503" t="s">
        <v>689</v>
      </c>
      <c r="D503">
        <v>30</v>
      </c>
      <c r="E503">
        <v>3</v>
      </c>
    </row>
    <row r="504" spans="1:5" hidden="1">
      <c r="A504" t="s">
        <v>1495</v>
      </c>
      <c r="B504">
        <v>5303010091</v>
      </c>
      <c r="C504" t="s">
        <v>1683</v>
      </c>
      <c r="D504">
        <v>30</v>
      </c>
      <c r="E504">
        <v>3</v>
      </c>
    </row>
    <row r="505" spans="1:5" hidden="1">
      <c r="A505" t="s">
        <v>1497</v>
      </c>
      <c r="B505">
        <v>5303010100</v>
      </c>
      <c r="C505" t="s">
        <v>690</v>
      </c>
      <c r="D505">
        <v>30</v>
      </c>
      <c r="E505">
        <v>3</v>
      </c>
    </row>
    <row r="506" spans="1:5" hidden="1">
      <c r="A506" t="s">
        <v>1495</v>
      </c>
      <c r="B506">
        <v>5303010101</v>
      </c>
      <c r="C506" t="s">
        <v>1684</v>
      </c>
      <c r="D506">
        <v>30</v>
      </c>
      <c r="E506">
        <v>3</v>
      </c>
    </row>
    <row r="507" spans="1:5" hidden="1">
      <c r="A507" t="s">
        <v>1497</v>
      </c>
      <c r="B507">
        <v>5303010110</v>
      </c>
      <c r="C507" t="s">
        <v>691</v>
      </c>
      <c r="D507">
        <v>30</v>
      </c>
      <c r="E507">
        <v>3</v>
      </c>
    </row>
    <row r="508" spans="1:5" hidden="1">
      <c r="A508" t="s">
        <v>1495</v>
      </c>
      <c r="B508">
        <v>5303010111</v>
      </c>
      <c r="C508" t="s">
        <v>1685</v>
      </c>
      <c r="D508">
        <v>30</v>
      </c>
      <c r="E508">
        <v>3</v>
      </c>
    </row>
    <row r="509" spans="1:5" hidden="1">
      <c r="A509" t="s">
        <v>1497</v>
      </c>
      <c r="B509">
        <v>5303010120</v>
      </c>
      <c r="C509" t="s">
        <v>692</v>
      </c>
      <c r="D509">
        <v>30</v>
      </c>
      <c r="E509">
        <v>3</v>
      </c>
    </row>
    <row r="510" spans="1:5" hidden="1">
      <c r="A510" t="s">
        <v>1495</v>
      </c>
      <c r="B510">
        <v>5303010121</v>
      </c>
      <c r="C510" t="s">
        <v>1686</v>
      </c>
      <c r="D510">
        <v>30</v>
      </c>
      <c r="E510">
        <v>3</v>
      </c>
    </row>
    <row r="511" spans="1:5" hidden="1">
      <c r="A511" t="s">
        <v>1497</v>
      </c>
      <c r="B511">
        <v>5303010130</v>
      </c>
      <c r="C511" t="s">
        <v>693</v>
      </c>
      <c r="D511">
        <v>30</v>
      </c>
      <c r="E511">
        <v>3</v>
      </c>
    </row>
    <row r="512" spans="1:5" hidden="1">
      <c r="A512" t="s">
        <v>1495</v>
      </c>
      <c r="B512">
        <v>5303010131</v>
      </c>
      <c r="C512" t="s">
        <v>1687</v>
      </c>
      <c r="D512">
        <v>30</v>
      </c>
      <c r="E512">
        <v>3</v>
      </c>
    </row>
    <row r="513" spans="1:5" hidden="1">
      <c r="A513" t="s">
        <v>1497</v>
      </c>
      <c r="B513">
        <v>5303010140</v>
      </c>
      <c r="C513" t="s">
        <v>694</v>
      </c>
      <c r="D513">
        <v>30</v>
      </c>
      <c r="E513">
        <v>3</v>
      </c>
    </row>
    <row r="514" spans="1:5" hidden="1">
      <c r="A514" t="s">
        <v>1495</v>
      </c>
      <c r="B514">
        <v>5303010141</v>
      </c>
      <c r="C514" t="s">
        <v>1688</v>
      </c>
      <c r="D514">
        <v>30</v>
      </c>
      <c r="E514">
        <v>3</v>
      </c>
    </row>
    <row r="515" spans="1:5" hidden="1">
      <c r="A515" t="s">
        <v>1497</v>
      </c>
      <c r="B515">
        <v>5303010150</v>
      </c>
      <c r="C515" t="s">
        <v>695</v>
      </c>
      <c r="D515">
        <v>30</v>
      </c>
      <c r="E515">
        <v>3</v>
      </c>
    </row>
    <row r="516" spans="1:5" hidden="1">
      <c r="A516" t="s">
        <v>1495</v>
      </c>
      <c r="B516">
        <v>5303010151</v>
      </c>
      <c r="C516" t="s">
        <v>1689</v>
      </c>
      <c r="D516">
        <v>30</v>
      </c>
      <c r="E516">
        <v>3</v>
      </c>
    </row>
    <row r="517" spans="1:5" hidden="1">
      <c r="A517" t="s">
        <v>1497</v>
      </c>
      <c r="B517">
        <v>5303010160</v>
      </c>
      <c r="C517" t="s">
        <v>696</v>
      </c>
      <c r="D517">
        <v>30</v>
      </c>
      <c r="E517">
        <v>3</v>
      </c>
    </row>
    <row r="518" spans="1:5" hidden="1">
      <c r="A518" t="s">
        <v>1495</v>
      </c>
      <c r="B518">
        <v>5303010161</v>
      </c>
      <c r="C518" t="s">
        <v>1690</v>
      </c>
      <c r="D518">
        <v>30</v>
      </c>
      <c r="E518">
        <v>3</v>
      </c>
    </row>
    <row r="519" spans="1:5" hidden="1">
      <c r="A519" t="s">
        <v>1497</v>
      </c>
      <c r="B519">
        <v>5303010170</v>
      </c>
      <c r="C519" t="s">
        <v>697</v>
      </c>
      <c r="D519">
        <v>30</v>
      </c>
      <c r="E519">
        <v>3</v>
      </c>
    </row>
    <row r="520" spans="1:5" hidden="1">
      <c r="A520" t="s">
        <v>1495</v>
      </c>
      <c r="B520">
        <v>5303010171</v>
      </c>
      <c r="C520" t="s">
        <v>1691</v>
      </c>
      <c r="D520">
        <v>30</v>
      </c>
      <c r="E520">
        <v>3</v>
      </c>
    </row>
    <row r="521" spans="1:5" hidden="1">
      <c r="A521" t="s">
        <v>1497</v>
      </c>
      <c r="B521">
        <v>5303010180</v>
      </c>
      <c r="C521" t="s">
        <v>698</v>
      </c>
      <c r="D521">
        <v>30</v>
      </c>
      <c r="E521">
        <v>3</v>
      </c>
    </row>
    <row r="522" spans="1:5" hidden="1">
      <c r="A522" t="s">
        <v>1495</v>
      </c>
      <c r="B522">
        <v>5303010181</v>
      </c>
      <c r="C522" t="s">
        <v>1692</v>
      </c>
      <c r="D522">
        <v>30</v>
      </c>
      <c r="E522">
        <v>3</v>
      </c>
    </row>
    <row r="523" spans="1:5" hidden="1">
      <c r="A523" t="s">
        <v>1497</v>
      </c>
      <c r="B523">
        <v>5303010190</v>
      </c>
      <c r="C523" t="s">
        <v>699</v>
      </c>
      <c r="D523">
        <v>30</v>
      </c>
      <c r="E523">
        <v>3</v>
      </c>
    </row>
    <row r="524" spans="1:5" hidden="1">
      <c r="A524" t="s">
        <v>1495</v>
      </c>
      <c r="B524">
        <v>5303010191</v>
      </c>
      <c r="C524" t="s">
        <v>1693</v>
      </c>
      <c r="D524">
        <v>30</v>
      </c>
      <c r="E524">
        <v>3</v>
      </c>
    </row>
    <row r="525" spans="1:5" hidden="1">
      <c r="A525" t="s">
        <v>1497</v>
      </c>
      <c r="B525">
        <v>5303010200</v>
      </c>
      <c r="C525" t="s">
        <v>700</v>
      </c>
      <c r="D525">
        <v>30</v>
      </c>
      <c r="E525">
        <v>3</v>
      </c>
    </row>
    <row r="526" spans="1:5" hidden="1">
      <c r="A526" t="s">
        <v>1495</v>
      </c>
      <c r="B526">
        <v>5303010201</v>
      </c>
      <c r="C526" t="s">
        <v>1694</v>
      </c>
      <c r="D526">
        <v>30</v>
      </c>
      <c r="E526">
        <v>3</v>
      </c>
    </row>
    <row r="527" spans="1:5" hidden="1">
      <c r="A527" t="s">
        <v>1497</v>
      </c>
      <c r="B527">
        <v>5303010210</v>
      </c>
      <c r="C527" t="s">
        <v>701</v>
      </c>
      <c r="D527">
        <v>30</v>
      </c>
      <c r="E527">
        <v>3</v>
      </c>
    </row>
    <row r="528" spans="1:5" hidden="1">
      <c r="A528" t="s">
        <v>1495</v>
      </c>
      <c r="B528">
        <v>5303010211</v>
      </c>
      <c r="C528" t="s">
        <v>1695</v>
      </c>
      <c r="D528">
        <v>30</v>
      </c>
      <c r="E528">
        <v>3</v>
      </c>
    </row>
    <row r="529" spans="1:5" hidden="1">
      <c r="A529" t="s">
        <v>1497</v>
      </c>
      <c r="B529">
        <v>5303010220</v>
      </c>
      <c r="C529" t="s">
        <v>702</v>
      </c>
      <c r="D529">
        <v>30</v>
      </c>
      <c r="E529">
        <v>3</v>
      </c>
    </row>
    <row r="530" spans="1:5" hidden="1">
      <c r="A530" t="s">
        <v>1495</v>
      </c>
      <c r="B530">
        <v>5303010221</v>
      </c>
      <c r="C530" t="s">
        <v>1696</v>
      </c>
      <c r="D530">
        <v>30</v>
      </c>
      <c r="E530">
        <v>3</v>
      </c>
    </row>
    <row r="531" spans="1:5" hidden="1">
      <c r="A531" t="s">
        <v>1497</v>
      </c>
      <c r="B531">
        <v>5303010230</v>
      </c>
      <c r="C531" t="s">
        <v>703</v>
      </c>
      <c r="D531">
        <v>30</v>
      </c>
      <c r="E531">
        <v>3</v>
      </c>
    </row>
    <row r="532" spans="1:5" hidden="1">
      <c r="A532" t="s">
        <v>1495</v>
      </c>
      <c r="B532">
        <v>5303010231</v>
      </c>
      <c r="C532" t="s">
        <v>1697</v>
      </c>
      <c r="D532">
        <v>30</v>
      </c>
      <c r="E532">
        <v>3</v>
      </c>
    </row>
    <row r="533" spans="1:5" hidden="1">
      <c r="A533" t="s">
        <v>1497</v>
      </c>
      <c r="B533">
        <v>5303010240</v>
      </c>
      <c r="C533" t="s">
        <v>704</v>
      </c>
      <c r="D533">
        <v>30</v>
      </c>
      <c r="E533">
        <v>3</v>
      </c>
    </row>
    <row r="534" spans="1:5" hidden="1">
      <c r="A534" t="s">
        <v>1495</v>
      </c>
      <c r="B534">
        <v>5303010241</v>
      </c>
      <c r="C534" t="s">
        <v>1698</v>
      </c>
      <c r="D534">
        <v>30</v>
      </c>
      <c r="E534">
        <v>3</v>
      </c>
    </row>
    <row r="535" spans="1:5" hidden="1">
      <c r="A535" t="s">
        <v>1497</v>
      </c>
      <c r="B535">
        <v>5303010250</v>
      </c>
      <c r="C535" t="s">
        <v>1699</v>
      </c>
      <c r="D535">
        <v>30</v>
      </c>
      <c r="E535">
        <v>3</v>
      </c>
    </row>
    <row r="536" spans="1:5" hidden="1">
      <c r="A536" t="s">
        <v>1495</v>
      </c>
      <c r="B536">
        <v>5303010251</v>
      </c>
      <c r="C536" t="s">
        <v>1700</v>
      </c>
      <c r="D536">
        <v>30</v>
      </c>
      <c r="E536">
        <v>3</v>
      </c>
    </row>
    <row r="537" spans="1:5" hidden="1">
      <c r="A537" t="s">
        <v>1497</v>
      </c>
      <c r="B537">
        <v>5303010260</v>
      </c>
      <c r="C537" t="s">
        <v>706</v>
      </c>
      <c r="D537">
        <v>30</v>
      </c>
      <c r="E537">
        <v>3</v>
      </c>
    </row>
    <row r="538" spans="1:5" hidden="1">
      <c r="A538" t="s">
        <v>1495</v>
      </c>
      <c r="B538">
        <v>5303010261</v>
      </c>
      <c r="C538" t="s">
        <v>1701</v>
      </c>
      <c r="D538">
        <v>30</v>
      </c>
      <c r="E538">
        <v>3</v>
      </c>
    </row>
    <row r="539" spans="1:5" hidden="1">
      <c r="A539" t="s">
        <v>1497</v>
      </c>
      <c r="B539">
        <v>5303010290</v>
      </c>
      <c r="C539" t="s">
        <v>914</v>
      </c>
      <c r="D539">
        <v>30</v>
      </c>
      <c r="E539">
        <v>3</v>
      </c>
    </row>
    <row r="540" spans="1:5" hidden="1">
      <c r="A540" t="s">
        <v>1495</v>
      </c>
      <c r="B540">
        <v>5303010990</v>
      </c>
      <c r="C540" t="s">
        <v>1702</v>
      </c>
      <c r="D540">
        <v>30</v>
      </c>
      <c r="E540">
        <v>3</v>
      </c>
    </row>
    <row r="541" spans="1:5" hidden="1">
      <c r="A541" t="s">
        <v>1495</v>
      </c>
      <c r="B541">
        <v>5303019980</v>
      </c>
      <c r="C541" t="s">
        <v>1703</v>
      </c>
      <c r="D541">
        <v>30</v>
      </c>
      <c r="E541">
        <v>3</v>
      </c>
    </row>
    <row r="542" spans="1:5" hidden="1">
      <c r="A542" t="s">
        <v>1495</v>
      </c>
      <c r="B542">
        <v>5303019990</v>
      </c>
      <c r="C542" t="s">
        <v>1704</v>
      </c>
      <c r="D542">
        <v>30</v>
      </c>
      <c r="E542">
        <v>3</v>
      </c>
    </row>
    <row r="543" spans="1:5" hidden="1">
      <c r="A543" t="s">
        <v>1528</v>
      </c>
      <c r="B543">
        <v>5304010010</v>
      </c>
      <c r="C543" t="s">
        <v>658</v>
      </c>
      <c r="D543">
        <v>30</v>
      </c>
      <c r="E543">
        <v>3</v>
      </c>
    </row>
    <row r="544" spans="1:5" hidden="1">
      <c r="A544" t="s">
        <v>1528</v>
      </c>
      <c r="B544">
        <v>5304010020</v>
      </c>
      <c r="C544" t="s">
        <v>659</v>
      </c>
      <c r="D544">
        <v>30</v>
      </c>
      <c r="E544">
        <v>3</v>
      </c>
    </row>
    <row r="545" spans="1:5" hidden="1">
      <c r="A545" t="s">
        <v>1528</v>
      </c>
      <c r="B545">
        <v>5304010030</v>
      </c>
      <c r="C545" t="s">
        <v>660</v>
      </c>
      <c r="D545">
        <v>30</v>
      </c>
      <c r="E545">
        <v>3</v>
      </c>
    </row>
    <row r="546" spans="1:5" hidden="1">
      <c r="A546" t="s">
        <v>1528</v>
      </c>
      <c r="B546">
        <v>5304010040</v>
      </c>
      <c r="C546" t="s">
        <v>661</v>
      </c>
      <c r="D546">
        <v>30</v>
      </c>
      <c r="E546">
        <v>3</v>
      </c>
    </row>
    <row r="547" spans="1:5" hidden="1">
      <c r="A547" t="s">
        <v>1528</v>
      </c>
      <c r="B547">
        <v>5304010050</v>
      </c>
      <c r="C547" t="s">
        <v>662</v>
      </c>
      <c r="D547">
        <v>30</v>
      </c>
      <c r="E547">
        <v>3</v>
      </c>
    </row>
    <row r="548" spans="1:5" hidden="1">
      <c r="A548" t="s">
        <v>1528</v>
      </c>
      <c r="B548">
        <v>5304010060</v>
      </c>
      <c r="C548" t="s">
        <v>663</v>
      </c>
      <c r="D548">
        <v>30</v>
      </c>
      <c r="E548">
        <v>3</v>
      </c>
    </row>
    <row r="549" spans="1:5" hidden="1">
      <c r="A549" t="s">
        <v>1528</v>
      </c>
      <c r="B549">
        <v>5304010070</v>
      </c>
      <c r="C549" t="s">
        <v>664</v>
      </c>
      <c r="D549">
        <v>30</v>
      </c>
      <c r="E549">
        <v>3</v>
      </c>
    </row>
    <row r="550" spans="1:5" hidden="1">
      <c r="A550" t="s">
        <v>1528</v>
      </c>
      <c r="B550">
        <v>5304010080</v>
      </c>
      <c r="C550" t="s">
        <v>665</v>
      </c>
      <c r="D550">
        <v>30</v>
      </c>
      <c r="E550">
        <v>3</v>
      </c>
    </row>
    <row r="551" spans="1:5" hidden="1">
      <c r="A551" t="s">
        <v>1705</v>
      </c>
      <c r="B551">
        <v>5304020010</v>
      </c>
      <c r="C551" t="s">
        <v>104</v>
      </c>
      <c r="D551">
        <v>30</v>
      </c>
      <c r="E551">
        <v>3</v>
      </c>
    </row>
    <row r="552" spans="1:5" hidden="1">
      <c r="A552" t="s">
        <v>1705</v>
      </c>
      <c r="B552">
        <v>5304020020</v>
      </c>
      <c r="C552" t="s">
        <v>105</v>
      </c>
      <c r="D552">
        <v>30</v>
      </c>
      <c r="E552">
        <v>3</v>
      </c>
    </row>
    <row r="553" spans="1:5" hidden="1">
      <c r="A553" t="s">
        <v>1705</v>
      </c>
      <c r="B553">
        <v>5304020030</v>
      </c>
      <c r="C553" t="s">
        <v>106</v>
      </c>
      <c r="D553">
        <v>30</v>
      </c>
      <c r="E553">
        <v>3</v>
      </c>
    </row>
    <row r="554" spans="1:5" hidden="1">
      <c r="A554" t="s">
        <v>1705</v>
      </c>
      <c r="B554">
        <v>5304020040</v>
      </c>
      <c r="C554" t="s">
        <v>107</v>
      </c>
      <c r="D554">
        <v>30</v>
      </c>
      <c r="E554">
        <v>3</v>
      </c>
    </row>
    <row r="555" spans="1:5" hidden="1">
      <c r="A555" t="s">
        <v>1705</v>
      </c>
      <c r="B555">
        <v>5304020050</v>
      </c>
      <c r="C555" t="s">
        <v>675</v>
      </c>
      <c r="D555">
        <v>30</v>
      </c>
      <c r="E555">
        <v>3</v>
      </c>
    </row>
    <row r="556" spans="1:5" hidden="1">
      <c r="A556" t="s">
        <v>1705</v>
      </c>
      <c r="B556">
        <v>5304020060</v>
      </c>
      <c r="C556" t="s">
        <v>108</v>
      </c>
      <c r="D556">
        <v>30</v>
      </c>
      <c r="E556">
        <v>3</v>
      </c>
    </row>
    <row r="557" spans="1:5" hidden="1">
      <c r="A557" t="s">
        <v>1705</v>
      </c>
      <c r="B557">
        <v>5304020070</v>
      </c>
      <c r="C557" t="s">
        <v>109</v>
      </c>
      <c r="D557">
        <v>30</v>
      </c>
      <c r="E557">
        <v>3</v>
      </c>
    </row>
    <row r="558" spans="1:5" hidden="1">
      <c r="A558" t="s">
        <v>1705</v>
      </c>
      <c r="B558">
        <v>5304029990</v>
      </c>
      <c r="C558" t="s">
        <v>920</v>
      </c>
      <c r="D558">
        <v>30</v>
      </c>
      <c r="E558">
        <v>3</v>
      </c>
    </row>
    <row r="559" spans="1:5" hidden="1">
      <c r="A559" t="s">
        <v>1528</v>
      </c>
      <c r="B559">
        <v>5304040010</v>
      </c>
      <c r="C559" t="s">
        <v>666</v>
      </c>
      <c r="D559">
        <v>30</v>
      </c>
      <c r="E559">
        <v>3</v>
      </c>
    </row>
    <row r="560" spans="1:5" hidden="1">
      <c r="A560" t="s">
        <v>1528</v>
      </c>
      <c r="B560">
        <v>5304050010</v>
      </c>
      <c r="C560" t="s">
        <v>667</v>
      </c>
      <c r="D560">
        <v>30</v>
      </c>
      <c r="E560">
        <v>3</v>
      </c>
    </row>
    <row r="561" spans="1:5" hidden="1">
      <c r="A561" t="s">
        <v>1528</v>
      </c>
      <c r="B561">
        <v>5304050020</v>
      </c>
      <c r="C561" t="s">
        <v>668</v>
      </c>
      <c r="D561">
        <v>30</v>
      </c>
      <c r="E561">
        <v>3</v>
      </c>
    </row>
    <row r="562" spans="1:5" hidden="1">
      <c r="A562" t="s">
        <v>1528</v>
      </c>
      <c r="B562">
        <v>5304050030</v>
      </c>
      <c r="C562" t="s">
        <v>669</v>
      </c>
      <c r="D562">
        <v>30</v>
      </c>
      <c r="E562">
        <v>3</v>
      </c>
    </row>
    <row r="563" spans="1:5" hidden="1">
      <c r="A563" t="s">
        <v>1495</v>
      </c>
      <c r="B563">
        <v>5304060010</v>
      </c>
      <c r="C563" t="s">
        <v>1034</v>
      </c>
      <c r="D563">
        <v>30</v>
      </c>
      <c r="E563">
        <v>3</v>
      </c>
    </row>
    <row r="564" spans="1:5" hidden="1">
      <c r="A564" t="s">
        <v>1495</v>
      </c>
      <c r="B564">
        <v>5304060020</v>
      </c>
      <c r="C564" t="s">
        <v>1706</v>
      </c>
      <c r="D564">
        <v>30</v>
      </c>
      <c r="E564">
        <v>3</v>
      </c>
    </row>
    <row r="565" spans="1:5" hidden="1">
      <c r="A565" t="s">
        <v>1528</v>
      </c>
      <c r="B565">
        <v>5304990010</v>
      </c>
      <c r="C565" t="s">
        <v>670</v>
      </c>
      <c r="D565">
        <v>30</v>
      </c>
      <c r="E565">
        <v>3</v>
      </c>
    </row>
    <row r="566" spans="1:5" hidden="1">
      <c r="A566" t="s">
        <v>1707</v>
      </c>
      <c r="B566">
        <v>5304990020</v>
      </c>
      <c r="C566" t="s">
        <v>1708</v>
      </c>
      <c r="D566">
        <v>30</v>
      </c>
      <c r="E566">
        <v>3</v>
      </c>
    </row>
    <row r="567" spans="1:5" hidden="1">
      <c r="A567" t="s">
        <v>1495</v>
      </c>
      <c r="B567">
        <v>5304990030</v>
      </c>
      <c r="C567" t="s">
        <v>1709</v>
      </c>
      <c r="D567">
        <v>30</v>
      </c>
      <c r="E567">
        <v>3</v>
      </c>
    </row>
    <row r="568" spans="1:5" hidden="1">
      <c r="A568" t="s">
        <v>1497</v>
      </c>
      <c r="B568">
        <v>5304990040</v>
      </c>
      <c r="C568" t="s">
        <v>916</v>
      </c>
      <c r="D568">
        <v>30</v>
      </c>
      <c r="E568">
        <v>3</v>
      </c>
    </row>
    <row r="569" spans="1:5" hidden="1">
      <c r="A569" t="s">
        <v>1528</v>
      </c>
      <c r="B569">
        <v>5304999990</v>
      </c>
      <c r="C569" t="s">
        <v>671</v>
      </c>
      <c r="D569">
        <v>30</v>
      </c>
      <c r="E569">
        <v>3</v>
      </c>
    </row>
    <row r="570" spans="1:5" hidden="1">
      <c r="A570" t="s">
        <v>1495</v>
      </c>
      <c r="B570">
        <v>5402010010</v>
      </c>
      <c r="C570" t="s">
        <v>1710</v>
      </c>
      <c r="D570">
        <v>30</v>
      </c>
      <c r="E570">
        <v>3</v>
      </c>
    </row>
    <row r="571" spans="1:5" hidden="1">
      <c r="A571" t="s">
        <v>1495</v>
      </c>
      <c r="B571">
        <v>5402010020</v>
      </c>
      <c r="C571" t="s">
        <v>1711</v>
      </c>
      <c r="D571">
        <v>30</v>
      </c>
      <c r="E571">
        <v>3</v>
      </c>
    </row>
    <row r="572" spans="1:5" hidden="1">
      <c r="A572" t="s">
        <v>1495</v>
      </c>
      <c r="B572">
        <v>5402010030</v>
      </c>
      <c r="C572" t="s">
        <v>1712</v>
      </c>
      <c r="D572">
        <v>30</v>
      </c>
      <c r="E572">
        <v>3</v>
      </c>
    </row>
    <row r="573" spans="1:5" hidden="1">
      <c r="A573" t="s">
        <v>1495</v>
      </c>
      <c r="B573">
        <v>5402020010</v>
      </c>
      <c r="C573" t="s">
        <v>1713</v>
      </c>
      <c r="D573">
        <v>30</v>
      </c>
      <c r="E573">
        <v>3</v>
      </c>
    </row>
    <row r="574" spans="1:5" hidden="1">
      <c r="A574" t="s">
        <v>1495</v>
      </c>
      <c r="B574">
        <v>5403010010</v>
      </c>
      <c r="C574" t="s">
        <v>1714</v>
      </c>
      <c r="D574">
        <v>30</v>
      </c>
      <c r="E574">
        <v>3</v>
      </c>
    </row>
    <row r="575" spans="1:5" hidden="1">
      <c r="A575" t="s">
        <v>1495</v>
      </c>
      <c r="B575">
        <v>5403020010</v>
      </c>
      <c r="C575" t="s">
        <v>1715</v>
      </c>
      <c r="D575">
        <v>30</v>
      </c>
      <c r="E575">
        <v>3</v>
      </c>
    </row>
    <row r="576" spans="1:5" hidden="1">
      <c r="A576" t="s">
        <v>1495</v>
      </c>
      <c r="B576">
        <v>5403030010</v>
      </c>
      <c r="C576" t="s">
        <v>1716</v>
      </c>
      <c r="D576">
        <v>30</v>
      </c>
      <c r="E576">
        <v>3</v>
      </c>
    </row>
    <row r="577" spans="1:5" hidden="1">
      <c r="A577" t="s">
        <v>1495</v>
      </c>
      <c r="B577">
        <v>5403040010</v>
      </c>
      <c r="C577" t="s">
        <v>1717</v>
      </c>
      <c r="D577">
        <v>30</v>
      </c>
      <c r="E577">
        <v>3</v>
      </c>
    </row>
    <row r="578" spans="1:5" hidden="1">
      <c r="A578" t="s">
        <v>1495</v>
      </c>
      <c r="B578">
        <v>5403050010</v>
      </c>
      <c r="C578" t="s">
        <v>1718</v>
      </c>
      <c r="D578">
        <v>30</v>
      </c>
      <c r="E578">
        <v>3</v>
      </c>
    </row>
    <row r="579" spans="1:5" hidden="1">
      <c r="A579" t="s">
        <v>1495</v>
      </c>
      <c r="B579">
        <v>5403060010</v>
      </c>
      <c r="C579" t="s">
        <v>1719</v>
      </c>
      <c r="D579">
        <v>30</v>
      </c>
      <c r="E579">
        <v>3</v>
      </c>
    </row>
    <row r="580" spans="1:5" hidden="1">
      <c r="A580" t="s">
        <v>1495</v>
      </c>
      <c r="B580">
        <v>5403070010</v>
      </c>
      <c r="C580" t="s">
        <v>1720</v>
      </c>
      <c r="D580">
        <v>30</v>
      </c>
      <c r="E580">
        <v>3</v>
      </c>
    </row>
    <row r="581" spans="1:5" hidden="1">
      <c r="A581" t="s">
        <v>1495</v>
      </c>
      <c r="B581">
        <v>5403080010</v>
      </c>
      <c r="C581" t="s">
        <v>1721</v>
      </c>
      <c r="D581">
        <v>30</v>
      </c>
      <c r="E581">
        <v>3</v>
      </c>
    </row>
    <row r="582" spans="1:5" hidden="1">
      <c r="A582" t="s">
        <v>1495</v>
      </c>
      <c r="B582">
        <v>5403090010</v>
      </c>
      <c r="C582" t="s">
        <v>1722</v>
      </c>
      <c r="D582">
        <v>30</v>
      </c>
      <c r="E582">
        <v>3</v>
      </c>
    </row>
    <row r="583" spans="1:5" hidden="1">
      <c r="A583" t="s">
        <v>1495</v>
      </c>
      <c r="B583">
        <v>5403100010</v>
      </c>
      <c r="C583" t="s">
        <v>1723</v>
      </c>
      <c r="D583">
        <v>30</v>
      </c>
      <c r="E583">
        <v>3</v>
      </c>
    </row>
    <row r="584" spans="1:5" hidden="1">
      <c r="A584" t="s">
        <v>1495</v>
      </c>
      <c r="B584">
        <v>5403110010</v>
      </c>
      <c r="C584" t="s">
        <v>1724</v>
      </c>
      <c r="D584">
        <v>30</v>
      </c>
      <c r="E584">
        <v>3</v>
      </c>
    </row>
    <row r="585" spans="1:5" hidden="1">
      <c r="A585" t="s">
        <v>1495</v>
      </c>
      <c r="B585">
        <v>5403120010</v>
      </c>
      <c r="C585" t="s">
        <v>1725</v>
      </c>
      <c r="D585">
        <v>30</v>
      </c>
      <c r="E585">
        <v>3</v>
      </c>
    </row>
    <row r="586" spans="1:5" hidden="1">
      <c r="A586" t="s">
        <v>1495</v>
      </c>
      <c r="B586">
        <v>5403130010</v>
      </c>
      <c r="C586" t="s">
        <v>1726</v>
      </c>
      <c r="D586">
        <v>30</v>
      </c>
      <c r="E586">
        <v>3</v>
      </c>
    </row>
    <row r="587" spans="1:5" hidden="1">
      <c r="A587" t="s">
        <v>1495</v>
      </c>
      <c r="B587">
        <v>5403140010</v>
      </c>
      <c r="C587" t="s">
        <v>1727</v>
      </c>
      <c r="D587">
        <v>30</v>
      </c>
      <c r="E587">
        <v>3</v>
      </c>
    </row>
    <row r="588" spans="1:5" hidden="1">
      <c r="A588" t="s">
        <v>1495</v>
      </c>
      <c r="B588">
        <v>5403150010</v>
      </c>
      <c r="C588" t="s">
        <v>1728</v>
      </c>
      <c r="D588">
        <v>30</v>
      </c>
      <c r="E588">
        <v>3</v>
      </c>
    </row>
    <row r="589" spans="1:5" hidden="1">
      <c r="A589" t="s">
        <v>1495</v>
      </c>
      <c r="B589">
        <v>5403160010</v>
      </c>
      <c r="C589" t="s">
        <v>1729</v>
      </c>
      <c r="D589">
        <v>30</v>
      </c>
      <c r="E589">
        <v>3</v>
      </c>
    </row>
    <row r="590" spans="1:5" hidden="1">
      <c r="A590" t="s">
        <v>1495</v>
      </c>
      <c r="B590">
        <v>5403980010</v>
      </c>
      <c r="C590" t="s">
        <v>1730</v>
      </c>
      <c r="D590">
        <v>30</v>
      </c>
      <c r="E590">
        <v>3</v>
      </c>
    </row>
    <row r="591" spans="1:5" hidden="1">
      <c r="A591" t="s">
        <v>1495</v>
      </c>
      <c r="B591">
        <v>5404010010</v>
      </c>
      <c r="C591" t="s">
        <v>1731</v>
      </c>
      <c r="D591">
        <v>30</v>
      </c>
      <c r="E591">
        <v>3</v>
      </c>
    </row>
    <row r="592" spans="1:5" hidden="1">
      <c r="A592" t="s">
        <v>1495</v>
      </c>
      <c r="B592">
        <v>5404020010</v>
      </c>
      <c r="C592" t="s">
        <v>1732</v>
      </c>
      <c r="D592">
        <v>30</v>
      </c>
      <c r="E592">
        <v>3</v>
      </c>
    </row>
    <row r="593" spans="1:5" hidden="1">
      <c r="A593" t="s">
        <v>1495</v>
      </c>
      <c r="B593">
        <v>5404990010</v>
      </c>
      <c r="C593" t="s">
        <v>1733</v>
      </c>
      <c r="D593">
        <v>30</v>
      </c>
      <c r="E593">
        <v>3</v>
      </c>
    </row>
    <row r="594" spans="1:5" hidden="1">
      <c r="A594" t="s">
        <v>1495</v>
      </c>
      <c r="B594">
        <v>5404990020</v>
      </c>
      <c r="C594" t="s">
        <v>1734</v>
      </c>
      <c r="D594">
        <v>30</v>
      </c>
      <c r="E594">
        <v>3</v>
      </c>
    </row>
    <row r="595" spans="1:5" hidden="1">
      <c r="A595" t="s">
        <v>1495</v>
      </c>
      <c r="B595">
        <v>5404990030</v>
      </c>
      <c r="C595" t="s">
        <v>1735</v>
      </c>
      <c r="D595">
        <v>30</v>
      </c>
      <c r="E595">
        <v>3</v>
      </c>
    </row>
    <row r="596" spans="1:5" hidden="1">
      <c r="A596" t="s">
        <v>1495</v>
      </c>
      <c r="B596">
        <v>5404990040</v>
      </c>
      <c r="C596" t="s">
        <v>1736</v>
      </c>
      <c r="D596">
        <v>30</v>
      </c>
      <c r="E596">
        <v>3</v>
      </c>
    </row>
    <row r="597" spans="1:5" hidden="1">
      <c r="A597" t="s">
        <v>1495</v>
      </c>
      <c r="B597">
        <v>5404990050</v>
      </c>
      <c r="C597" t="s">
        <v>1737</v>
      </c>
      <c r="D597">
        <v>30</v>
      </c>
      <c r="E597">
        <v>3</v>
      </c>
    </row>
    <row r="598" spans="1:5" hidden="1">
      <c r="A598" t="s">
        <v>1495</v>
      </c>
      <c r="B598">
        <v>5404999990</v>
      </c>
      <c r="C598" t="s">
        <v>1738</v>
      </c>
      <c r="D598">
        <v>30</v>
      </c>
      <c r="E598">
        <v>3</v>
      </c>
    </row>
    <row r="599" spans="1:5" hidden="1">
      <c r="A599" t="s">
        <v>1495</v>
      </c>
      <c r="B599">
        <v>5405010010</v>
      </c>
      <c r="C599" t="s">
        <v>1739</v>
      </c>
      <c r="D599">
        <v>30</v>
      </c>
      <c r="E599">
        <v>3</v>
      </c>
    </row>
    <row r="600" spans="1:5" hidden="1">
      <c r="A600" t="s">
        <v>1495</v>
      </c>
      <c r="B600">
        <v>5405020010</v>
      </c>
      <c r="C600" t="s">
        <v>1740</v>
      </c>
      <c r="D600">
        <v>30</v>
      </c>
      <c r="E600">
        <v>3</v>
      </c>
    </row>
    <row r="601" spans="1:5" hidden="1">
      <c r="A601" t="s">
        <v>1495</v>
      </c>
      <c r="B601">
        <v>5405030010</v>
      </c>
      <c r="C601" t="s">
        <v>1741</v>
      </c>
      <c r="D601">
        <v>30</v>
      </c>
      <c r="E601">
        <v>3</v>
      </c>
    </row>
    <row r="602" spans="1:5" hidden="1">
      <c r="A602" t="s">
        <v>1495</v>
      </c>
      <c r="B602">
        <v>5405030020</v>
      </c>
      <c r="C602" t="s">
        <v>1742</v>
      </c>
      <c r="D602">
        <v>30</v>
      </c>
      <c r="E602">
        <v>3</v>
      </c>
    </row>
    <row r="603" spans="1:5" hidden="1">
      <c r="A603" t="s">
        <v>1495</v>
      </c>
      <c r="B603">
        <v>5405030030</v>
      </c>
      <c r="C603" t="s">
        <v>1743</v>
      </c>
      <c r="D603">
        <v>30</v>
      </c>
      <c r="E603">
        <v>3</v>
      </c>
    </row>
    <row r="604" spans="1:5" hidden="1">
      <c r="A604" t="s">
        <v>1495</v>
      </c>
      <c r="B604">
        <v>5406010010</v>
      </c>
      <c r="C604" t="s">
        <v>1744</v>
      </c>
      <c r="D604">
        <v>30</v>
      </c>
      <c r="E604">
        <v>3</v>
      </c>
    </row>
    <row r="605" spans="1:5" hidden="1">
      <c r="A605" t="s">
        <v>1495</v>
      </c>
      <c r="B605">
        <v>5499999990</v>
      </c>
      <c r="C605" t="s">
        <v>1745</v>
      </c>
      <c r="D605">
        <v>30</v>
      </c>
      <c r="E605">
        <v>3</v>
      </c>
    </row>
    <row r="606" spans="1:5" hidden="1">
      <c r="A606" t="s">
        <v>1638</v>
      </c>
      <c r="B606">
        <v>5501010010</v>
      </c>
      <c r="C606" t="s">
        <v>731</v>
      </c>
      <c r="D606">
        <v>30</v>
      </c>
      <c r="E606">
        <v>3</v>
      </c>
    </row>
    <row r="607" spans="1:5" hidden="1">
      <c r="A607" t="s">
        <v>1638</v>
      </c>
      <c r="B607">
        <v>5501010020</v>
      </c>
      <c r="C607" t="s">
        <v>1009</v>
      </c>
      <c r="D607">
        <v>30</v>
      </c>
      <c r="E607">
        <v>3</v>
      </c>
    </row>
    <row r="608" spans="1:5" hidden="1">
      <c r="A608" t="s">
        <v>1638</v>
      </c>
      <c r="B608">
        <v>5501010030</v>
      </c>
      <c r="C608" t="s">
        <v>1011</v>
      </c>
      <c r="D608">
        <v>30</v>
      </c>
      <c r="E608">
        <v>3</v>
      </c>
    </row>
    <row r="609" spans="1:5" hidden="1">
      <c r="A609" t="s">
        <v>1638</v>
      </c>
      <c r="B609">
        <v>5502010010</v>
      </c>
      <c r="C609" t="s">
        <v>732</v>
      </c>
      <c r="D609">
        <v>30</v>
      </c>
      <c r="E609">
        <v>3</v>
      </c>
    </row>
    <row r="610" spans="1:5" hidden="1">
      <c r="A610" t="s">
        <v>1638</v>
      </c>
      <c r="B610">
        <v>5502010020</v>
      </c>
      <c r="C610" t="s">
        <v>733</v>
      </c>
      <c r="D610">
        <v>30</v>
      </c>
      <c r="E610">
        <v>3</v>
      </c>
    </row>
    <row r="611" spans="1:5" hidden="1">
      <c r="A611" t="s">
        <v>1495</v>
      </c>
      <c r="B611">
        <v>5502010030</v>
      </c>
      <c r="C611" t="s">
        <v>1746</v>
      </c>
      <c r="D611">
        <v>30</v>
      </c>
      <c r="E611">
        <v>3</v>
      </c>
    </row>
    <row r="612" spans="1:5" hidden="1">
      <c r="A612" t="s">
        <v>1638</v>
      </c>
      <c r="B612">
        <v>5502010040</v>
      </c>
      <c r="C612" t="s">
        <v>1013</v>
      </c>
      <c r="D612">
        <v>30</v>
      </c>
      <c r="E612">
        <v>3</v>
      </c>
    </row>
    <row r="613" spans="1:5" hidden="1">
      <c r="A613" t="s">
        <v>1638</v>
      </c>
      <c r="B613">
        <v>5502010050</v>
      </c>
      <c r="C613" t="s">
        <v>1747</v>
      </c>
      <c r="D613">
        <v>30</v>
      </c>
      <c r="E613">
        <v>3</v>
      </c>
    </row>
    <row r="614" spans="1:5" hidden="1">
      <c r="A614" t="s">
        <v>1638</v>
      </c>
      <c r="B614">
        <v>5502010060</v>
      </c>
      <c r="C614" t="s">
        <v>734</v>
      </c>
      <c r="D614">
        <v>30</v>
      </c>
      <c r="E614">
        <v>3</v>
      </c>
    </row>
    <row r="615" spans="1:5" hidden="1">
      <c r="A615" t="s">
        <v>1638</v>
      </c>
      <c r="B615">
        <v>5502010070</v>
      </c>
      <c r="C615" t="s">
        <v>735</v>
      </c>
      <c r="D615">
        <v>30</v>
      </c>
      <c r="E615">
        <v>3</v>
      </c>
    </row>
    <row r="616" spans="1:5" hidden="1">
      <c r="A616" t="s">
        <v>1638</v>
      </c>
      <c r="B616">
        <v>5502020010</v>
      </c>
      <c r="C616" t="s">
        <v>736</v>
      </c>
      <c r="D616">
        <v>30</v>
      </c>
      <c r="E616">
        <v>3</v>
      </c>
    </row>
    <row r="617" spans="1:5" hidden="1">
      <c r="A617" t="s">
        <v>1638</v>
      </c>
      <c r="B617">
        <v>5502020020</v>
      </c>
      <c r="C617" t="s">
        <v>1748</v>
      </c>
      <c r="D617">
        <v>30</v>
      </c>
      <c r="E617">
        <v>3</v>
      </c>
    </row>
    <row r="618" spans="1:5" hidden="1">
      <c r="A618" t="s">
        <v>1638</v>
      </c>
      <c r="B618">
        <v>5502030010</v>
      </c>
      <c r="C618" t="s">
        <v>738</v>
      </c>
      <c r="D618">
        <v>30</v>
      </c>
      <c r="E618">
        <v>3</v>
      </c>
    </row>
    <row r="619" spans="1:5" hidden="1">
      <c r="A619" t="s">
        <v>1638</v>
      </c>
      <c r="B619">
        <v>5502030020</v>
      </c>
      <c r="C619" t="s">
        <v>739</v>
      </c>
      <c r="D619">
        <v>30</v>
      </c>
      <c r="E619">
        <v>3</v>
      </c>
    </row>
    <row r="620" spans="1:5" hidden="1">
      <c r="A620" t="s">
        <v>1638</v>
      </c>
      <c r="B620">
        <v>5502040010</v>
      </c>
      <c r="C620" t="s">
        <v>740</v>
      </c>
      <c r="D620">
        <v>30</v>
      </c>
      <c r="E620">
        <v>3</v>
      </c>
    </row>
    <row r="621" spans="1:5" hidden="1">
      <c r="A621" t="s">
        <v>1528</v>
      </c>
      <c r="B621">
        <v>5502040020</v>
      </c>
      <c r="C621" t="s">
        <v>672</v>
      </c>
      <c r="D621">
        <v>30</v>
      </c>
      <c r="E621">
        <v>3</v>
      </c>
    </row>
    <row r="622" spans="1:5" hidden="1">
      <c r="A622" t="s">
        <v>1528</v>
      </c>
      <c r="B622">
        <v>5502040030</v>
      </c>
      <c r="C622" t="s">
        <v>673</v>
      </c>
      <c r="D622">
        <v>30</v>
      </c>
      <c r="E622">
        <v>3</v>
      </c>
    </row>
    <row r="623" spans="1:5">
      <c r="A623" t="s">
        <v>1629</v>
      </c>
      <c r="B623">
        <v>5502040050</v>
      </c>
      <c r="C623" t="s">
        <v>580</v>
      </c>
      <c r="D623">
        <v>30</v>
      </c>
      <c r="E623">
        <v>3</v>
      </c>
    </row>
    <row r="624" spans="1:5" hidden="1">
      <c r="A624" t="s">
        <v>1638</v>
      </c>
      <c r="B624">
        <v>5502050010</v>
      </c>
      <c r="C624" t="s">
        <v>741</v>
      </c>
      <c r="D624">
        <v>30</v>
      </c>
      <c r="E624">
        <v>3</v>
      </c>
    </row>
    <row r="625" spans="1:5" hidden="1">
      <c r="A625" t="s">
        <v>1638</v>
      </c>
      <c r="B625">
        <v>5502059990</v>
      </c>
      <c r="C625" t="s">
        <v>121</v>
      </c>
      <c r="D625">
        <v>30</v>
      </c>
      <c r="E625">
        <v>3</v>
      </c>
    </row>
    <row r="626" spans="1:5" hidden="1">
      <c r="A626" t="s">
        <v>1638</v>
      </c>
      <c r="B626">
        <v>5503010010</v>
      </c>
      <c r="C626" t="s">
        <v>742</v>
      </c>
      <c r="D626">
        <v>30</v>
      </c>
      <c r="E626">
        <v>3</v>
      </c>
    </row>
    <row r="627" spans="1:5" hidden="1">
      <c r="A627" t="s">
        <v>1495</v>
      </c>
      <c r="B627">
        <v>5602010010</v>
      </c>
      <c r="C627" t="s">
        <v>1749</v>
      </c>
      <c r="D627">
        <v>30</v>
      </c>
      <c r="E627">
        <v>3</v>
      </c>
    </row>
    <row r="628" spans="1:5" hidden="1">
      <c r="A628" t="s">
        <v>1495</v>
      </c>
      <c r="B628">
        <v>5602010020</v>
      </c>
      <c r="C628" t="s">
        <v>1750</v>
      </c>
      <c r="D628">
        <v>30</v>
      </c>
      <c r="E628">
        <v>3</v>
      </c>
    </row>
    <row r="629" spans="1:5" hidden="1">
      <c r="A629" t="s">
        <v>1495</v>
      </c>
      <c r="B629">
        <v>5602010030</v>
      </c>
      <c r="C629" t="s">
        <v>1751</v>
      </c>
      <c r="D629">
        <v>30</v>
      </c>
      <c r="E629">
        <v>3</v>
      </c>
    </row>
    <row r="630" spans="1:5" hidden="1">
      <c r="A630" t="s">
        <v>1495</v>
      </c>
      <c r="B630">
        <v>5602010040</v>
      </c>
      <c r="C630" t="s">
        <v>1752</v>
      </c>
      <c r="D630">
        <v>30</v>
      </c>
      <c r="E630">
        <v>3</v>
      </c>
    </row>
    <row r="631" spans="1:5" hidden="1">
      <c r="A631" t="s">
        <v>1495</v>
      </c>
      <c r="B631">
        <v>5602010050</v>
      </c>
      <c r="C631" t="s">
        <v>1753</v>
      </c>
      <c r="D631">
        <v>30</v>
      </c>
      <c r="E631">
        <v>3</v>
      </c>
    </row>
    <row r="632" spans="1:5" hidden="1">
      <c r="A632" t="s">
        <v>1495</v>
      </c>
      <c r="B632">
        <v>5602010060</v>
      </c>
      <c r="C632" t="s">
        <v>1754</v>
      </c>
      <c r="D632">
        <v>30</v>
      </c>
      <c r="E632">
        <v>3</v>
      </c>
    </row>
    <row r="633" spans="1:5" hidden="1">
      <c r="A633" t="s">
        <v>1495</v>
      </c>
      <c r="B633">
        <v>5602020010</v>
      </c>
      <c r="C633" t="s">
        <v>1755</v>
      </c>
      <c r="D633">
        <v>30</v>
      </c>
      <c r="E633">
        <v>3</v>
      </c>
    </row>
    <row r="634" spans="1:5" hidden="1">
      <c r="A634" t="s">
        <v>1495</v>
      </c>
      <c r="B634">
        <v>5602020020</v>
      </c>
      <c r="C634" t="s">
        <v>1756</v>
      </c>
      <c r="D634">
        <v>30</v>
      </c>
      <c r="E634">
        <v>3</v>
      </c>
    </row>
    <row r="635" spans="1:5" hidden="1">
      <c r="A635" t="s">
        <v>1495</v>
      </c>
      <c r="B635">
        <v>5602030010</v>
      </c>
      <c r="C635" t="s">
        <v>1757</v>
      </c>
      <c r="D635">
        <v>30</v>
      </c>
      <c r="E635">
        <v>3</v>
      </c>
    </row>
    <row r="636" spans="1:5" hidden="1">
      <c r="A636" t="s">
        <v>1495</v>
      </c>
      <c r="B636">
        <v>5602040010</v>
      </c>
      <c r="C636" t="s">
        <v>1758</v>
      </c>
      <c r="D636">
        <v>30</v>
      </c>
      <c r="E636">
        <v>3</v>
      </c>
    </row>
    <row r="637" spans="1:5" hidden="1">
      <c r="A637" t="s">
        <v>1495</v>
      </c>
      <c r="B637">
        <v>5603010010</v>
      </c>
      <c r="C637" t="s">
        <v>1759</v>
      </c>
      <c r="D637">
        <v>30</v>
      </c>
      <c r="E637">
        <v>3</v>
      </c>
    </row>
    <row r="638" spans="1:5" hidden="1">
      <c r="A638" t="s">
        <v>1495</v>
      </c>
      <c r="B638">
        <v>5603010020</v>
      </c>
      <c r="C638" t="s">
        <v>1760</v>
      </c>
      <c r="D638">
        <v>30</v>
      </c>
      <c r="E638">
        <v>3</v>
      </c>
    </row>
    <row r="639" spans="1:5" hidden="1">
      <c r="A639" t="s">
        <v>1495</v>
      </c>
      <c r="B639">
        <v>5603010030</v>
      </c>
      <c r="C639" t="s">
        <v>1761</v>
      </c>
      <c r="D639">
        <v>30</v>
      </c>
      <c r="E639">
        <v>3</v>
      </c>
    </row>
    <row r="640" spans="1:5" hidden="1">
      <c r="A640" t="s">
        <v>1495</v>
      </c>
      <c r="B640">
        <v>5603010040</v>
      </c>
      <c r="C640" t="s">
        <v>1762</v>
      </c>
      <c r="D640">
        <v>30</v>
      </c>
      <c r="E640">
        <v>3</v>
      </c>
    </row>
    <row r="641" spans="1:5" hidden="1">
      <c r="A641" t="s">
        <v>1638</v>
      </c>
      <c r="B641">
        <v>5603010050</v>
      </c>
      <c r="C641" t="s">
        <v>1015</v>
      </c>
      <c r="D641">
        <v>30</v>
      </c>
      <c r="E641">
        <v>3</v>
      </c>
    </row>
    <row r="642" spans="1:5" hidden="1">
      <c r="A642" t="s">
        <v>1495</v>
      </c>
      <c r="B642">
        <v>5603010060</v>
      </c>
      <c r="C642" t="s">
        <v>1763</v>
      </c>
      <c r="D642">
        <v>30</v>
      </c>
      <c r="E642">
        <v>3</v>
      </c>
    </row>
    <row r="643" spans="1:5" hidden="1">
      <c r="A643" t="s">
        <v>1495</v>
      </c>
      <c r="B643">
        <v>5603010070</v>
      </c>
      <c r="C643" t="s">
        <v>1764</v>
      </c>
      <c r="D643">
        <v>30</v>
      </c>
      <c r="E643">
        <v>3</v>
      </c>
    </row>
    <row r="644" spans="1:5" hidden="1">
      <c r="A644" t="s">
        <v>1495</v>
      </c>
      <c r="B644">
        <v>5699010010</v>
      </c>
      <c r="C644" t="s">
        <v>1765</v>
      </c>
      <c r="D644">
        <v>30</v>
      </c>
      <c r="E644">
        <v>3</v>
      </c>
    </row>
    <row r="645" spans="1:5" hidden="1">
      <c r="A645" t="s">
        <v>1495</v>
      </c>
      <c r="B645">
        <v>5699010020</v>
      </c>
      <c r="C645" t="s">
        <v>1766</v>
      </c>
      <c r="D645">
        <v>30</v>
      </c>
      <c r="E645">
        <v>3</v>
      </c>
    </row>
    <row r="646" spans="1:5" hidden="1">
      <c r="A646" t="s">
        <v>1495</v>
      </c>
      <c r="B646">
        <v>5701010010</v>
      </c>
      <c r="C646" t="s">
        <v>1767</v>
      </c>
      <c r="D646">
        <v>30</v>
      </c>
      <c r="E646">
        <v>3</v>
      </c>
    </row>
    <row r="647" spans="1:5" hidden="1">
      <c r="A647" t="s">
        <v>1495</v>
      </c>
      <c r="B647">
        <v>5701010020</v>
      </c>
      <c r="C647" t="s">
        <v>1768</v>
      </c>
      <c r="D647">
        <v>30</v>
      </c>
      <c r="E647">
        <v>3</v>
      </c>
    </row>
    <row r="648" spans="1:5" hidden="1">
      <c r="A648" t="s">
        <v>1495</v>
      </c>
      <c r="B648">
        <v>5701010030</v>
      </c>
      <c r="C648" t="s">
        <v>1769</v>
      </c>
      <c r="D648">
        <v>30</v>
      </c>
      <c r="E648">
        <v>3</v>
      </c>
    </row>
    <row r="649" spans="1:5" hidden="1">
      <c r="A649" t="s">
        <v>1495</v>
      </c>
      <c r="B649">
        <v>5701010040</v>
      </c>
      <c r="C649" t="s">
        <v>1770</v>
      </c>
      <c r="D649">
        <v>30</v>
      </c>
      <c r="E649">
        <v>3</v>
      </c>
    </row>
    <row r="650" spans="1:5" hidden="1">
      <c r="A650" t="s">
        <v>1495</v>
      </c>
      <c r="B650">
        <v>5701010050</v>
      </c>
      <c r="C650" t="s">
        <v>1771</v>
      </c>
      <c r="D650">
        <v>30</v>
      </c>
      <c r="E650">
        <v>3</v>
      </c>
    </row>
    <row r="651" spans="1:5" hidden="1">
      <c r="A651" t="s">
        <v>1495</v>
      </c>
      <c r="B651">
        <v>5701010060</v>
      </c>
      <c r="C651" t="s">
        <v>1772</v>
      </c>
      <c r="D651">
        <v>30</v>
      </c>
      <c r="E651">
        <v>3</v>
      </c>
    </row>
    <row r="652" spans="1:5" hidden="1">
      <c r="A652" t="s">
        <v>1495</v>
      </c>
      <c r="B652">
        <v>5701020010</v>
      </c>
      <c r="C652" t="s">
        <v>1773</v>
      </c>
      <c r="D652">
        <v>30</v>
      </c>
      <c r="E652">
        <v>3</v>
      </c>
    </row>
    <row r="653" spans="1:5" hidden="1">
      <c r="A653" t="s">
        <v>1495</v>
      </c>
      <c r="B653">
        <v>5901010010</v>
      </c>
      <c r="C653" t="s">
        <v>1774</v>
      </c>
      <c r="D653">
        <v>30</v>
      </c>
      <c r="E653">
        <v>3</v>
      </c>
    </row>
    <row r="654" spans="1:5" hidden="1">
      <c r="A654" t="s">
        <v>1495</v>
      </c>
      <c r="B654">
        <v>5901010020</v>
      </c>
      <c r="C654" t="s">
        <v>1775</v>
      </c>
      <c r="D654">
        <v>30</v>
      </c>
      <c r="E654">
        <v>3</v>
      </c>
    </row>
    <row r="655" spans="1:5" hidden="1">
      <c r="A655" t="s">
        <v>1638</v>
      </c>
      <c r="B655">
        <v>5902010010</v>
      </c>
      <c r="C655" t="s">
        <v>1017</v>
      </c>
      <c r="D655">
        <v>30</v>
      </c>
      <c r="E655">
        <v>3</v>
      </c>
    </row>
    <row r="656" spans="1:5" hidden="1">
      <c r="A656" t="s">
        <v>1644</v>
      </c>
      <c r="B656">
        <v>5902020010</v>
      </c>
      <c r="C656" t="s">
        <v>890</v>
      </c>
      <c r="D656">
        <v>30</v>
      </c>
      <c r="E656">
        <v>3</v>
      </c>
    </row>
    <row r="657" spans="1:5" hidden="1">
      <c r="A657" t="s">
        <v>1528</v>
      </c>
      <c r="B657">
        <v>5902020020</v>
      </c>
      <c r="C657" t="s">
        <v>892</v>
      </c>
      <c r="D657">
        <v>30</v>
      </c>
      <c r="E657">
        <v>3</v>
      </c>
    </row>
    <row r="658" spans="1:5" hidden="1">
      <c r="A658" t="s">
        <v>1495</v>
      </c>
      <c r="B658">
        <v>5902020030</v>
      </c>
      <c r="C658" t="s">
        <v>1776</v>
      </c>
      <c r="D658">
        <v>30</v>
      </c>
      <c r="E658">
        <v>3</v>
      </c>
    </row>
    <row r="659" spans="1:5" hidden="1">
      <c r="A659" t="s">
        <v>1495</v>
      </c>
      <c r="B659">
        <v>5902020040</v>
      </c>
      <c r="C659" t="s">
        <v>1777</v>
      </c>
      <c r="D659">
        <v>30</v>
      </c>
      <c r="E659">
        <v>3</v>
      </c>
    </row>
    <row r="660" spans="1:5" hidden="1">
      <c r="A660" t="s">
        <v>1495</v>
      </c>
      <c r="B660">
        <v>5902020050</v>
      </c>
      <c r="C660" t="s">
        <v>1778</v>
      </c>
      <c r="D660">
        <v>30</v>
      </c>
      <c r="E660">
        <v>3</v>
      </c>
    </row>
    <row r="661" spans="1:5" hidden="1">
      <c r="A661" t="s">
        <v>1638</v>
      </c>
      <c r="B661">
        <v>5902020060</v>
      </c>
      <c r="C661" t="s">
        <v>1019</v>
      </c>
      <c r="D661">
        <v>30</v>
      </c>
      <c r="E661">
        <v>3</v>
      </c>
    </row>
    <row r="662" spans="1:5" hidden="1">
      <c r="A662" t="s">
        <v>1497</v>
      </c>
      <c r="B662">
        <v>5902020070</v>
      </c>
      <c r="C662" t="s">
        <v>918</v>
      </c>
      <c r="D662">
        <v>30</v>
      </c>
      <c r="E662">
        <v>3</v>
      </c>
    </row>
    <row r="663" spans="1:5" hidden="1">
      <c r="A663" t="s">
        <v>1495</v>
      </c>
      <c r="B663">
        <v>5902020080</v>
      </c>
      <c r="C663" t="s">
        <v>1779</v>
      </c>
      <c r="D663">
        <v>30</v>
      </c>
      <c r="E663">
        <v>3</v>
      </c>
    </row>
    <row r="664" spans="1:5" hidden="1">
      <c r="A664" t="s">
        <v>1495</v>
      </c>
      <c r="B664">
        <v>5902020090</v>
      </c>
      <c r="C664" t="s">
        <v>1780</v>
      </c>
      <c r="D664">
        <v>30</v>
      </c>
      <c r="E664">
        <v>3</v>
      </c>
    </row>
    <row r="665" spans="1:5" hidden="1">
      <c r="A665" t="s">
        <v>1638</v>
      </c>
      <c r="B665">
        <v>5902020100</v>
      </c>
      <c r="C665" t="s">
        <v>1021</v>
      </c>
      <c r="D665">
        <v>30</v>
      </c>
      <c r="E665">
        <v>3</v>
      </c>
    </row>
    <row r="666" spans="1:5" hidden="1">
      <c r="A666" t="s">
        <v>1528</v>
      </c>
      <c r="B666">
        <v>5902020110</v>
      </c>
      <c r="C666" t="s">
        <v>1781</v>
      </c>
      <c r="D666">
        <v>30</v>
      </c>
      <c r="E666">
        <v>3</v>
      </c>
    </row>
    <row r="667" spans="1:5" hidden="1">
      <c r="A667" t="s">
        <v>1705</v>
      </c>
      <c r="B667">
        <v>5902020120</v>
      </c>
      <c r="C667" t="s">
        <v>922</v>
      </c>
      <c r="D667">
        <v>30</v>
      </c>
      <c r="E667">
        <v>3</v>
      </c>
    </row>
    <row r="668" spans="1:5" hidden="1">
      <c r="A668" t="s">
        <v>1528</v>
      </c>
      <c r="B668">
        <v>5902020130</v>
      </c>
      <c r="C668" t="s">
        <v>1782</v>
      </c>
      <c r="D668">
        <v>30</v>
      </c>
      <c r="E668">
        <v>3</v>
      </c>
    </row>
    <row r="669" spans="1:5">
      <c r="A669" t="s">
        <v>1629</v>
      </c>
      <c r="B669">
        <v>5902020140</v>
      </c>
      <c r="C669" t="s">
        <v>888</v>
      </c>
      <c r="D669">
        <v>30</v>
      </c>
      <c r="E669">
        <v>3</v>
      </c>
    </row>
    <row r="670" spans="1:5" hidden="1">
      <c r="A670" t="s">
        <v>1638</v>
      </c>
      <c r="B670">
        <v>5902020150</v>
      </c>
      <c r="C670" t="s">
        <v>1783</v>
      </c>
      <c r="D670">
        <v>30</v>
      </c>
      <c r="E670">
        <v>3</v>
      </c>
    </row>
    <row r="671" spans="1:5" hidden="1">
      <c r="A671" t="s">
        <v>1495</v>
      </c>
      <c r="B671">
        <v>5902030010</v>
      </c>
      <c r="C671" t="s">
        <v>1784</v>
      </c>
      <c r="D671">
        <v>30</v>
      </c>
      <c r="E671">
        <v>3</v>
      </c>
    </row>
    <row r="672" spans="1:5" hidden="1">
      <c r="A672" t="s">
        <v>1638</v>
      </c>
      <c r="B672">
        <v>5902030020</v>
      </c>
      <c r="C672" t="s">
        <v>1023</v>
      </c>
      <c r="D672">
        <v>30</v>
      </c>
      <c r="E672">
        <v>3</v>
      </c>
    </row>
    <row r="673" spans="1:5" hidden="1">
      <c r="A673" t="s">
        <v>1495</v>
      </c>
      <c r="B673">
        <v>5902030030</v>
      </c>
      <c r="C673" t="s">
        <v>1785</v>
      </c>
      <c r="D673">
        <v>30</v>
      </c>
      <c r="E673">
        <v>3</v>
      </c>
    </row>
    <row r="674" spans="1:5" hidden="1">
      <c r="A674" t="s">
        <v>1495</v>
      </c>
      <c r="B674">
        <v>5902030040</v>
      </c>
      <c r="C674" t="s">
        <v>1786</v>
      </c>
      <c r="D674">
        <v>30</v>
      </c>
      <c r="E674">
        <v>3</v>
      </c>
    </row>
    <row r="675" spans="1:5" hidden="1">
      <c r="A675" t="s">
        <v>1638</v>
      </c>
      <c r="B675">
        <v>5902030050</v>
      </c>
      <c r="C675" t="s">
        <v>1025</v>
      </c>
      <c r="D675">
        <v>30</v>
      </c>
      <c r="E675">
        <v>3</v>
      </c>
    </row>
    <row r="676" spans="1:5" hidden="1">
      <c r="A676" t="s">
        <v>1495</v>
      </c>
      <c r="B676">
        <v>5903030010</v>
      </c>
      <c r="C676" t="s">
        <v>1787</v>
      </c>
      <c r="D676">
        <v>30</v>
      </c>
      <c r="E676">
        <v>3</v>
      </c>
    </row>
    <row r="677" spans="1:5" hidden="1">
      <c r="A677" t="s">
        <v>1495</v>
      </c>
      <c r="B677">
        <v>5903030020</v>
      </c>
      <c r="C677" t="s">
        <v>1788</v>
      </c>
      <c r="D677">
        <v>30</v>
      </c>
      <c r="E677">
        <v>3</v>
      </c>
    </row>
    <row r="678" spans="1:5" hidden="1">
      <c r="A678" t="s">
        <v>1495</v>
      </c>
      <c r="B678">
        <v>5903030030</v>
      </c>
      <c r="C678" t="s">
        <v>1789</v>
      </c>
      <c r="D678">
        <v>30</v>
      </c>
      <c r="E678">
        <v>3</v>
      </c>
    </row>
    <row r="679" spans="1:5" hidden="1">
      <c r="A679" t="s">
        <v>1495</v>
      </c>
      <c r="B679">
        <v>5903030040</v>
      </c>
      <c r="C679" t="s">
        <v>1790</v>
      </c>
      <c r="D679">
        <v>30</v>
      </c>
      <c r="E679">
        <v>3</v>
      </c>
    </row>
    <row r="680" spans="1:5" hidden="1">
      <c r="A680" t="s">
        <v>1495</v>
      </c>
      <c r="B680">
        <v>5903030050</v>
      </c>
      <c r="C680" t="s">
        <v>1791</v>
      </c>
      <c r="D680">
        <v>30</v>
      </c>
      <c r="E680">
        <v>3</v>
      </c>
    </row>
    <row r="681" spans="1:5" hidden="1">
      <c r="A681" t="s">
        <v>1495</v>
      </c>
      <c r="B681">
        <v>5903030060</v>
      </c>
      <c r="C681" t="s">
        <v>1792</v>
      </c>
      <c r="D681">
        <v>30</v>
      </c>
      <c r="E681">
        <v>3</v>
      </c>
    </row>
    <row r="682" spans="1:5" hidden="1">
      <c r="A682" t="s">
        <v>1495</v>
      </c>
      <c r="B682">
        <v>5903030070</v>
      </c>
      <c r="C682" t="s">
        <v>1793</v>
      </c>
      <c r="D682">
        <v>30</v>
      </c>
      <c r="E682">
        <v>3</v>
      </c>
    </row>
    <row r="683" spans="1:5" hidden="1">
      <c r="A683" t="s">
        <v>1495</v>
      </c>
      <c r="B683">
        <v>5903030080</v>
      </c>
      <c r="C683" t="s">
        <v>1794</v>
      </c>
      <c r="D683">
        <v>30</v>
      </c>
      <c r="E683">
        <v>3</v>
      </c>
    </row>
    <row r="684" spans="1:5" hidden="1">
      <c r="A684" t="s">
        <v>1495</v>
      </c>
      <c r="B684">
        <v>5903030090</v>
      </c>
      <c r="C684" t="s">
        <v>1795</v>
      </c>
      <c r="D684">
        <v>30</v>
      </c>
      <c r="E684">
        <v>3</v>
      </c>
    </row>
    <row r="685" spans="1:5" hidden="1">
      <c r="A685" t="s">
        <v>1495</v>
      </c>
      <c r="B685">
        <v>5903030100</v>
      </c>
      <c r="C685" t="s">
        <v>1796</v>
      </c>
      <c r="D685">
        <v>30</v>
      </c>
      <c r="E685">
        <v>3</v>
      </c>
    </row>
    <row r="686" spans="1:5" hidden="1">
      <c r="A686" t="s">
        <v>1495</v>
      </c>
      <c r="B686">
        <v>5903030110</v>
      </c>
      <c r="C686" t="s">
        <v>1797</v>
      </c>
      <c r="D686">
        <v>30</v>
      </c>
      <c r="E686">
        <v>3</v>
      </c>
    </row>
    <row r="687" spans="1:5" hidden="1">
      <c r="A687" t="s">
        <v>1495</v>
      </c>
      <c r="B687">
        <v>5903030120</v>
      </c>
      <c r="C687" t="s">
        <v>1798</v>
      </c>
      <c r="D687">
        <v>30</v>
      </c>
      <c r="E687">
        <v>3</v>
      </c>
    </row>
    <row r="688" spans="1:5" hidden="1">
      <c r="A688" t="s">
        <v>1495</v>
      </c>
      <c r="B688">
        <v>5903030130</v>
      </c>
      <c r="C688" t="s">
        <v>1799</v>
      </c>
      <c r="D688">
        <v>30</v>
      </c>
      <c r="E688">
        <v>3</v>
      </c>
    </row>
    <row r="689" spans="1:5" hidden="1">
      <c r="A689" t="s">
        <v>1495</v>
      </c>
      <c r="B689">
        <v>5903030140</v>
      </c>
      <c r="C689" t="s">
        <v>1800</v>
      </c>
      <c r="D689">
        <v>30</v>
      </c>
      <c r="E689">
        <v>3</v>
      </c>
    </row>
    <row r="690" spans="1:5" hidden="1">
      <c r="A690" t="s">
        <v>1495</v>
      </c>
      <c r="B690">
        <v>5903030150</v>
      </c>
      <c r="C690" t="s">
        <v>1801</v>
      </c>
      <c r="D690">
        <v>30</v>
      </c>
      <c r="E690">
        <v>3</v>
      </c>
    </row>
    <row r="691" spans="1:5" hidden="1">
      <c r="A691" t="s">
        <v>1495</v>
      </c>
      <c r="B691">
        <v>5903030160</v>
      </c>
      <c r="C691" t="s">
        <v>1802</v>
      </c>
      <c r="D691">
        <v>30</v>
      </c>
      <c r="E691">
        <v>3</v>
      </c>
    </row>
    <row r="692" spans="1:5" hidden="1">
      <c r="A692" t="s">
        <v>1495</v>
      </c>
      <c r="B692">
        <v>5903030170</v>
      </c>
      <c r="C692" t="s">
        <v>1803</v>
      </c>
      <c r="D692">
        <v>30</v>
      </c>
      <c r="E692">
        <v>3</v>
      </c>
    </row>
    <row r="693" spans="1:5" hidden="1">
      <c r="A693" t="s">
        <v>1495</v>
      </c>
      <c r="B693">
        <v>5903030180</v>
      </c>
      <c r="C693" t="s">
        <v>1804</v>
      </c>
      <c r="D693">
        <v>30</v>
      </c>
      <c r="E693">
        <v>3</v>
      </c>
    </row>
    <row r="694" spans="1:5" hidden="1">
      <c r="A694" t="s">
        <v>1495</v>
      </c>
      <c r="B694">
        <v>5903030190</v>
      </c>
      <c r="C694" t="s">
        <v>1805</v>
      </c>
      <c r="D694">
        <v>30</v>
      </c>
      <c r="E694">
        <v>3</v>
      </c>
    </row>
    <row r="695" spans="1:5" hidden="1">
      <c r="A695" t="s">
        <v>1495</v>
      </c>
      <c r="B695">
        <v>5903030200</v>
      </c>
      <c r="C695" t="s">
        <v>1806</v>
      </c>
      <c r="D695">
        <v>30</v>
      </c>
      <c r="E695">
        <v>3</v>
      </c>
    </row>
    <row r="696" spans="1:5" hidden="1">
      <c r="A696" t="s">
        <v>1495</v>
      </c>
      <c r="B696">
        <v>5903030210</v>
      </c>
      <c r="C696" t="s">
        <v>1807</v>
      </c>
      <c r="D696">
        <v>30</v>
      </c>
      <c r="E696">
        <v>3</v>
      </c>
    </row>
    <row r="697" spans="1:5" hidden="1">
      <c r="A697" t="s">
        <v>1495</v>
      </c>
      <c r="B697">
        <v>5903030220</v>
      </c>
      <c r="C697" t="s">
        <v>1808</v>
      </c>
      <c r="D697">
        <v>30</v>
      </c>
      <c r="E697">
        <v>3</v>
      </c>
    </row>
    <row r="698" spans="1:5" hidden="1">
      <c r="A698" t="s">
        <v>1495</v>
      </c>
      <c r="B698">
        <v>5903030230</v>
      </c>
      <c r="C698" t="s">
        <v>1809</v>
      </c>
      <c r="D698">
        <v>30</v>
      </c>
      <c r="E698">
        <v>3</v>
      </c>
    </row>
    <row r="699" spans="1:5" hidden="1">
      <c r="A699" t="s">
        <v>1495</v>
      </c>
      <c r="B699">
        <v>5903030240</v>
      </c>
      <c r="C699" t="s">
        <v>1810</v>
      </c>
      <c r="D699">
        <v>30</v>
      </c>
      <c r="E699">
        <v>3</v>
      </c>
    </row>
    <row r="700" spans="1:5" hidden="1">
      <c r="A700" t="s">
        <v>1495</v>
      </c>
      <c r="B700">
        <v>5903040010</v>
      </c>
      <c r="C700" t="s">
        <v>1811</v>
      </c>
      <c r="D700">
        <v>30</v>
      </c>
      <c r="E700">
        <v>3</v>
      </c>
    </row>
    <row r="701" spans="1:5" hidden="1">
      <c r="A701" t="s">
        <v>1495</v>
      </c>
      <c r="B701">
        <v>5903040020</v>
      </c>
      <c r="C701" t="s">
        <v>1812</v>
      </c>
      <c r="D701">
        <v>30</v>
      </c>
      <c r="E701">
        <v>3</v>
      </c>
    </row>
    <row r="702" spans="1:5" hidden="1">
      <c r="A702" t="s">
        <v>1453</v>
      </c>
      <c r="B702">
        <v>8000000000</v>
      </c>
      <c r="C702" t="s">
        <v>1813</v>
      </c>
      <c r="D702">
        <v>90</v>
      </c>
      <c r="E702">
        <v>1</v>
      </c>
    </row>
    <row r="703" spans="1:5" hidden="1">
      <c r="A703" t="s">
        <v>1453</v>
      </c>
      <c r="B703">
        <v>9100000000</v>
      </c>
      <c r="C703" t="s">
        <v>1814</v>
      </c>
      <c r="D703">
        <v>90</v>
      </c>
      <c r="E703">
        <v>1</v>
      </c>
    </row>
    <row r="704" spans="1:5" hidden="1">
      <c r="A704" t="s">
        <v>1453</v>
      </c>
      <c r="B704">
        <v>9120011020</v>
      </c>
      <c r="C704" t="s">
        <v>1815</v>
      </c>
      <c r="D704">
        <v>90</v>
      </c>
      <c r="E704">
        <v>1</v>
      </c>
    </row>
    <row r="705" spans="1:5" hidden="1">
      <c r="A705" t="s">
        <v>1816</v>
      </c>
      <c r="B705" t="s">
        <v>1629</v>
      </c>
      <c r="C705" t="s">
        <v>103</v>
      </c>
      <c r="D705">
        <v>30</v>
      </c>
      <c r="E705">
        <v>3</v>
      </c>
    </row>
    <row r="706" spans="1:5" hidden="1">
      <c r="A706" t="s">
        <v>1817</v>
      </c>
      <c r="B706" t="s">
        <v>1816</v>
      </c>
      <c r="C706" t="s">
        <v>1818</v>
      </c>
      <c r="D706">
        <v>30</v>
      </c>
      <c r="E706">
        <v>3</v>
      </c>
    </row>
    <row r="707" spans="1:5" hidden="1">
      <c r="A707" t="s">
        <v>1816</v>
      </c>
      <c r="B707" t="s">
        <v>1630</v>
      </c>
      <c r="C707" t="s">
        <v>582</v>
      </c>
      <c r="D707">
        <v>30</v>
      </c>
      <c r="E707">
        <v>3</v>
      </c>
    </row>
    <row r="708" spans="1:5" hidden="1">
      <c r="A708" t="s">
        <v>1817</v>
      </c>
      <c r="B708" t="s">
        <v>1631</v>
      </c>
      <c r="C708" t="s">
        <v>586</v>
      </c>
      <c r="D708">
        <v>30</v>
      </c>
      <c r="E708">
        <v>3</v>
      </c>
    </row>
    <row r="709" spans="1:5" hidden="1">
      <c r="A709" t="s">
        <v>1819</v>
      </c>
      <c r="B709" t="s">
        <v>1644</v>
      </c>
      <c r="C709" t="s">
        <v>1820</v>
      </c>
      <c r="D709">
        <v>30</v>
      </c>
      <c r="E709">
        <v>3</v>
      </c>
    </row>
    <row r="710" spans="1:5" hidden="1">
      <c r="A710" t="s">
        <v>1817</v>
      </c>
      <c r="B710" t="s">
        <v>1819</v>
      </c>
      <c r="C710" t="s">
        <v>1821</v>
      </c>
      <c r="D710">
        <v>30</v>
      </c>
      <c r="E710">
        <v>3</v>
      </c>
    </row>
    <row r="711" spans="1:5" hidden="1">
      <c r="A711" t="s">
        <v>1819</v>
      </c>
      <c r="B711" t="s">
        <v>1528</v>
      </c>
      <c r="C711" t="s">
        <v>1822</v>
      </c>
      <c r="D711">
        <v>30</v>
      </c>
      <c r="E711">
        <v>3</v>
      </c>
    </row>
    <row r="712" spans="1:5" hidden="1">
      <c r="A712" t="s">
        <v>1817</v>
      </c>
      <c r="B712" t="s">
        <v>1705</v>
      </c>
      <c r="C712" t="s">
        <v>1823</v>
      </c>
      <c r="D712">
        <v>30</v>
      </c>
      <c r="E712">
        <v>3</v>
      </c>
    </row>
    <row r="713" spans="1:5" hidden="1">
      <c r="A713" t="s">
        <v>1819</v>
      </c>
      <c r="B713" t="s">
        <v>1497</v>
      </c>
      <c r="C713" t="s">
        <v>1824</v>
      </c>
      <c r="D713">
        <v>30</v>
      </c>
      <c r="E713">
        <v>3</v>
      </c>
    </row>
    <row r="714" spans="1:5" hidden="1">
      <c r="A714" t="s">
        <v>1817</v>
      </c>
      <c r="B714" t="s">
        <v>1523</v>
      </c>
      <c r="C714" t="s">
        <v>1825</v>
      </c>
      <c r="D714">
        <v>30</v>
      </c>
      <c r="E714">
        <v>3</v>
      </c>
    </row>
    <row r="715" spans="1:5" hidden="1">
      <c r="A715" t="s">
        <v>1817</v>
      </c>
      <c r="B715" t="s">
        <v>1826</v>
      </c>
      <c r="C715" t="s">
        <v>111</v>
      </c>
      <c r="D715">
        <v>30</v>
      </c>
      <c r="E715">
        <v>3</v>
      </c>
    </row>
    <row r="716" spans="1:5" hidden="1">
      <c r="A716" t="s">
        <v>1817</v>
      </c>
      <c r="B716" t="s">
        <v>1519</v>
      </c>
      <c r="C716" t="s">
        <v>1827</v>
      </c>
      <c r="D716">
        <v>30</v>
      </c>
      <c r="E716">
        <v>3</v>
      </c>
    </row>
    <row r="717" spans="1:5" hidden="1">
      <c r="A717" t="s">
        <v>1817</v>
      </c>
      <c r="B717" t="s">
        <v>1638</v>
      </c>
      <c r="C717" t="s">
        <v>1828</v>
      </c>
      <c r="D717">
        <v>30</v>
      </c>
      <c r="E717">
        <v>3</v>
      </c>
    </row>
    <row r="718" spans="1:5" hidden="1">
      <c r="A718" t="s">
        <v>1817</v>
      </c>
      <c r="B718" t="s">
        <v>159</v>
      </c>
      <c r="C718" t="s">
        <v>744</v>
      </c>
      <c r="D718">
        <v>30</v>
      </c>
      <c r="E718">
        <v>3</v>
      </c>
    </row>
    <row r="719" spans="1:5" hidden="1">
      <c r="A719" t="s">
        <v>1817</v>
      </c>
      <c r="B719" t="s">
        <v>1707</v>
      </c>
      <c r="C719" t="s">
        <v>1829</v>
      </c>
      <c r="D719">
        <v>30</v>
      </c>
      <c r="E719">
        <v>3</v>
      </c>
    </row>
    <row r="720" spans="1:5" hidden="1">
      <c r="A720" t="s">
        <v>1495</v>
      </c>
      <c r="B720" t="s">
        <v>1632</v>
      </c>
      <c r="C720" t="s">
        <v>1830</v>
      </c>
      <c r="D720">
        <v>30</v>
      </c>
      <c r="E720">
        <v>3</v>
      </c>
    </row>
    <row r="721" spans="2:5" hidden="1">
      <c r="B721" t="s">
        <v>1544</v>
      </c>
      <c r="C721" t="s">
        <v>1831</v>
      </c>
      <c r="D721">
        <v>40</v>
      </c>
      <c r="E721">
        <v>3</v>
      </c>
    </row>
    <row r="722" spans="2:5" hidden="1">
      <c r="B722" t="s">
        <v>1453</v>
      </c>
      <c r="C722" t="s">
        <v>1453</v>
      </c>
      <c r="D722">
        <v>90</v>
      </c>
      <c r="E722">
        <v>1</v>
      </c>
    </row>
    <row r="723" spans="2:5" hidden="1">
      <c r="B723" t="s">
        <v>1542</v>
      </c>
      <c r="C723" t="s">
        <v>1542</v>
      </c>
      <c r="D723">
        <v>60</v>
      </c>
      <c r="E723">
        <v>3</v>
      </c>
    </row>
    <row r="724" spans="2:5" hidden="1">
      <c r="B724" t="s">
        <v>1464</v>
      </c>
      <c r="C724" t="s">
        <v>1464</v>
      </c>
      <c r="D724">
        <v>90</v>
      </c>
      <c r="E724">
        <v>1</v>
      </c>
    </row>
    <row r="725" spans="2:5" hidden="1">
      <c r="B725" t="s">
        <v>1817</v>
      </c>
      <c r="C725" t="s">
        <v>1817</v>
      </c>
      <c r="D725">
        <v>30</v>
      </c>
      <c r="E725">
        <v>3</v>
      </c>
    </row>
    <row r="726" spans="2:5" hidden="1">
      <c r="B726" t="s">
        <v>1495</v>
      </c>
      <c r="C726" t="s">
        <v>1495</v>
      </c>
      <c r="D726">
        <v>30</v>
      </c>
      <c r="E726">
        <v>3</v>
      </c>
    </row>
    <row r="727" spans="2:5" hidden="1">
      <c r="B727" t="s">
        <v>1570</v>
      </c>
      <c r="C727" t="s">
        <v>1570</v>
      </c>
      <c r="D727">
        <v>30</v>
      </c>
      <c r="E727">
        <v>2</v>
      </c>
    </row>
  </sheetData>
  <autoFilter ref="A1:F727" xr:uid="{3192B31C-EE85-48CE-BCCA-8587B3E0952D}">
    <filterColumn colId="0">
      <filters>
        <filter val="G100"/>
      </filters>
    </filterColumn>
  </autoFilter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72CC4-770B-43E3-80AE-B3CACA547A01}">
  <sheetPr>
    <tabColor rgb="FFC00000"/>
  </sheetPr>
  <dimension ref="A1:S61"/>
  <sheetViews>
    <sheetView zoomScale="90" zoomScaleNormal="90" workbookViewId="0">
      <selection activeCell="R18" sqref="R18"/>
    </sheetView>
  </sheetViews>
  <sheetFormatPr defaultRowHeight="21"/>
  <cols>
    <col min="1" max="1" width="14.5" style="31" bestFit="1" customWidth="1"/>
    <col min="2" max="2" width="19" style="31" bestFit="1" customWidth="1"/>
    <col min="3" max="3" width="21.6640625" style="31" bestFit="1" customWidth="1"/>
    <col min="4" max="4" width="24.33203125" style="31" bestFit="1" customWidth="1"/>
    <col min="5" max="5" width="20.1640625" style="31" bestFit="1" customWidth="1"/>
    <col min="6" max="6" width="56.83203125" style="31" bestFit="1" customWidth="1"/>
    <col min="7" max="14" width="13.33203125" style="31" customWidth="1"/>
    <col min="15" max="15" width="12.33203125" style="31" bestFit="1" customWidth="1"/>
    <col min="16" max="16" width="9.33203125" style="31"/>
    <col min="17" max="17" width="24.33203125" style="31" bestFit="1" customWidth="1"/>
    <col min="18" max="18" width="17.83203125" style="31" customWidth="1"/>
    <col min="19" max="19" width="22.1640625" style="31" customWidth="1"/>
    <col min="20" max="16384" width="9.33203125" style="31"/>
  </cols>
  <sheetData>
    <row r="1" spans="1:18" s="340" customFormat="1" ht="23.25">
      <c r="A1" s="339" t="s">
        <v>162</v>
      </c>
    </row>
    <row r="2" spans="1:18" s="340" customFormat="1" ht="23.25">
      <c r="A2" s="341" t="s">
        <v>1306</v>
      </c>
      <c r="B2" s="341" t="s">
        <v>158</v>
      </c>
      <c r="C2" s="341" t="s">
        <v>157</v>
      </c>
      <c r="D2" s="341" t="s">
        <v>156</v>
      </c>
      <c r="E2" s="341" t="s">
        <v>155</v>
      </c>
      <c r="F2" s="342" t="s">
        <v>152</v>
      </c>
      <c r="G2" s="341" t="s">
        <v>150</v>
      </c>
      <c r="H2" s="342" t="s">
        <v>148</v>
      </c>
      <c r="I2" s="341" t="s">
        <v>146</v>
      </c>
      <c r="J2" s="341" t="s">
        <v>144</v>
      </c>
      <c r="K2" s="341" t="s">
        <v>142</v>
      </c>
      <c r="L2" s="341" t="s">
        <v>140</v>
      </c>
      <c r="M2" s="342" t="s">
        <v>138</v>
      </c>
      <c r="N2" s="341" t="s">
        <v>136</v>
      </c>
      <c r="Q2" s="343" t="s">
        <v>160</v>
      </c>
      <c r="R2" s="31"/>
    </row>
    <row r="3" spans="1:18">
      <c r="A3" s="344" t="s">
        <v>102</v>
      </c>
      <c r="B3" s="345" t="s">
        <v>149</v>
      </c>
      <c r="C3" s="345" t="s">
        <v>147</v>
      </c>
      <c r="D3" s="345" t="s">
        <v>139</v>
      </c>
      <c r="E3" s="345" t="s">
        <v>135</v>
      </c>
      <c r="F3" s="346" t="s">
        <v>118</v>
      </c>
      <c r="G3" s="346" t="s">
        <v>507</v>
      </c>
      <c r="H3" s="346" t="s">
        <v>485</v>
      </c>
      <c r="I3" s="346" t="s">
        <v>431</v>
      </c>
      <c r="J3" s="346" t="s">
        <v>425</v>
      </c>
      <c r="K3" s="346" t="s">
        <v>122</v>
      </c>
      <c r="L3" s="346" t="s">
        <v>383</v>
      </c>
      <c r="M3" s="346" t="s">
        <v>526</v>
      </c>
      <c r="N3" s="346"/>
      <c r="O3" s="346"/>
      <c r="Q3" s="344" t="s">
        <v>102</v>
      </c>
      <c r="R3" s="347" t="s">
        <v>158</v>
      </c>
    </row>
    <row r="4" spans="1:18">
      <c r="A4" s="344" t="s">
        <v>110</v>
      </c>
      <c r="B4" s="345"/>
      <c r="C4" s="345" t="s">
        <v>145</v>
      </c>
      <c r="D4" s="345" t="s">
        <v>137</v>
      </c>
      <c r="E4" s="345"/>
      <c r="F4" s="346" t="s">
        <v>510</v>
      </c>
      <c r="G4" s="346" t="s">
        <v>506</v>
      </c>
      <c r="H4" s="346" t="s">
        <v>484</v>
      </c>
      <c r="I4" s="346" t="s">
        <v>430</v>
      </c>
      <c r="J4" s="346" t="s">
        <v>116</v>
      </c>
      <c r="K4" s="346" t="s">
        <v>400</v>
      </c>
      <c r="L4" s="346" t="s">
        <v>382</v>
      </c>
      <c r="M4" s="346" t="s">
        <v>369</v>
      </c>
      <c r="N4" s="346"/>
      <c r="O4" s="346"/>
      <c r="Q4" s="344" t="s">
        <v>110</v>
      </c>
      <c r="R4" s="347" t="s">
        <v>157</v>
      </c>
    </row>
    <row r="5" spans="1:18">
      <c r="A5" s="344" t="s">
        <v>111</v>
      </c>
      <c r="C5" s="345" t="s">
        <v>143</v>
      </c>
      <c r="D5" s="345"/>
      <c r="E5" s="345"/>
      <c r="F5" s="346" t="s">
        <v>509</v>
      </c>
      <c r="G5" s="346" t="s">
        <v>505</v>
      </c>
      <c r="H5" s="346" t="s">
        <v>483</v>
      </c>
      <c r="I5" s="346" t="s">
        <v>117</v>
      </c>
      <c r="J5" s="346" t="s">
        <v>424</v>
      </c>
      <c r="K5" s="346" t="s">
        <v>399</v>
      </c>
      <c r="L5" s="346" t="s">
        <v>381</v>
      </c>
      <c r="M5" s="346" t="s">
        <v>368</v>
      </c>
      <c r="N5" s="346"/>
      <c r="Q5" s="344" t="s">
        <v>111</v>
      </c>
      <c r="R5" s="347" t="s">
        <v>156</v>
      </c>
    </row>
    <row r="6" spans="1:18">
      <c r="A6" s="344" t="s">
        <v>113</v>
      </c>
      <c r="C6" s="345" t="s">
        <v>141</v>
      </c>
      <c r="D6" s="345"/>
      <c r="E6" s="345"/>
      <c r="F6" s="346" t="s">
        <v>508</v>
      </c>
      <c r="G6" s="346" t="s">
        <v>504</v>
      </c>
      <c r="H6" s="346" t="s">
        <v>482</v>
      </c>
      <c r="I6" s="346" t="s">
        <v>429</v>
      </c>
      <c r="J6" s="346" t="s">
        <v>423</v>
      </c>
      <c r="K6" s="346" t="s">
        <v>398</v>
      </c>
      <c r="L6" s="346" t="s">
        <v>380</v>
      </c>
      <c r="M6" s="346" t="s">
        <v>367</v>
      </c>
      <c r="N6" s="346"/>
      <c r="Q6" s="344" t="s">
        <v>113</v>
      </c>
      <c r="R6" s="347" t="s">
        <v>155</v>
      </c>
    </row>
    <row r="7" spans="1:18">
      <c r="A7" s="344"/>
      <c r="F7" s="31" t="s">
        <v>543</v>
      </c>
      <c r="G7" s="31" t="s">
        <v>503</v>
      </c>
      <c r="H7" s="31" t="s">
        <v>481</v>
      </c>
      <c r="I7" s="31" t="s">
        <v>428</v>
      </c>
      <c r="J7" s="31" t="s">
        <v>422</v>
      </c>
      <c r="K7" s="31" t="s">
        <v>397</v>
      </c>
      <c r="L7" s="31" t="s">
        <v>379</v>
      </c>
      <c r="M7" s="31" t="s">
        <v>366</v>
      </c>
      <c r="Q7" s="345" t="s">
        <v>149</v>
      </c>
      <c r="R7" s="347" t="s">
        <v>152</v>
      </c>
    </row>
    <row r="8" spans="1:18">
      <c r="G8" s="31" t="s">
        <v>502</v>
      </c>
      <c r="H8" s="31" t="s">
        <v>542</v>
      </c>
      <c r="I8" s="31" t="s">
        <v>427</v>
      </c>
      <c r="J8" s="31" t="s">
        <v>421</v>
      </c>
      <c r="K8" s="31" t="s">
        <v>396</v>
      </c>
      <c r="L8" s="31" t="s">
        <v>378</v>
      </c>
      <c r="M8" s="31" t="s">
        <v>365</v>
      </c>
      <c r="Q8" s="345" t="s">
        <v>147</v>
      </c>
      <c r="R8" s="347" t="s">
        <v>150</v>
      </c>
    </row>
    <row r="9" spans="1:18">
      <c r="G9" s="31" t="s">
        <v>501</v>
      </c>
      <c r="H9" s="31" t="s">
        <v>480</v>
      </c>
      <c r="I9" s="31" t="s">
        <v>426</v>
      </c>
      <c r="J9" s="31" t="s">
        <v>420</v>
      </c>
      <c r="K9" s="31" t="s">
        <v>395</v>
      </c>
      <c r="L9" s="31" t="s">
        <v>377</v>
      </c>
      <c r="M9" s="31" t="s">
        <v>364</v>
      </c>
      <c r="Q9" s="345" t="s">
        <v>145</v>
      </c>
      <c r="R9" s="347" t="s">
        <v>148</v>
      </c>
    </row>
    <row r="10" spans="1:18">
      <c r="G10" s="31" t="s">
        <v>500</v>
      </c>
      <c r="H10" s="31" t="s">
        <v>479</v>
      </c>
      <c r="J10" s="31" t="s">
        <v>419</v>
      </c>
      <c r="K10" s="31" t="s">
        <v>394</v>
      </c>
      <c r="L10" s="31" t="s">
        <v>376</v>
      </c>
      <c r="M10" s="31" t="s">
        <v>363</v>
      </c>
      <c r="Q10" s="345" t="s">
        <v>143</v>
      </c>
      <c r="R10" s="347" t="s">
        <v>146</v>
      </c>
    </row>
    <row r="11" spans="1:18">
      <c r="G11" s="31" t="s">
        <v>499</v>
      </c>
      <c r="H11" s="31" t="s">
        <v>478</v>
      </c>
      <c r="J11" s="31" t="s">
        <v>115</v>
      </c>
      <c r="K11" s="31" t="s">
        <v>393</v>
      </c>
      <c r="L11" s="31" t="s">
        <v>375</v>
      </c>
      <c r="M11" s="31" t="s">
        <v>362</v>
      </c>
      <c r="Q11" s="345" t="s">
        <v>141</v>
      </c>
      <c r="R11" s="347" t="s">
        <v>144</v>
      </c>
    </row>
    <row r="12" spans="1:18">
      <c r="G12" s="31" t="s">
        <v>498</v>
      </c>
      <c r="H12" s="31" t="s">
        <v>477</v>
      </c>
      <c r="J12" s="31" t="s">
        <v>418</v>
      </c>
      <c r="K12" s="31" t="s">
        <v>392</v>
      </c>
      <c r="L12" s="31" t="s">
        <v>374</v>
      </c>
      <c r="M12" s="31" t="s">
        <v>361</v>
      </c>
      <c r="Q12" s="345" t="s">
        <v>139</v>
      </c>
      <c r="R12" s="347" t="s">
        <v>142</v>
      </c>
    </row>
    <row r="13" spans="1:18">
      <c r="G13" s="31" t="s">
        <v>497</v>
      </c>
      <c r="H13" s="31" t="s">
        <v>476</v>
      </c>
      <c r="J13" s="31" t="s">
        <v>417</v>
      </c>
      <c r="K13" s="31" t="s">
        <v>391</v>
      </c>
      <c r="L13" s="31" t="s">
        <v>373</v>
      </c>
      <c r="M13" s="31" t="s">
        <v>360</v>
      </c>
      <c r="Q13" s="345" t="s">
        <v>137</v>
      </c>
      <c r="R13" s="347" t="s">
        <v>140</v>
      </c>
    </row>
    <row r="14" spans="1:18">
      <c r="G14" s="31" t="s">
        <v>552</v>
      </c>
      <c r="H14" s="31" t="s">
        <v>475</v>
      </c>
      <c r="J14" s="31" t="s">
        <v>416</v>
      </c>
      <c r="K14" s="31" t="s">
        <v>390</v>
      </c>
      <c r="L14" s="31" t="s">
        <v>372</v>
      </c>
      <c r="M14" s="31" t="s">
        <v>359</v>
      </c>
      <c r="Q14" s="345" t="s">
        <v>135</v>
      </c>
      <c r="R14" s="347" t="s">
        <v>138</v>
      </c>
    </row>
    <row r="15" spans="1:18">
      <c r="G15" s="31" t="s">
        <v>496</v>
      </c>
      <c r="H15" s="31" t="s">
        <v>474</v>
      </c>
      <c r="J15" s="31" t="s">
        <v>415</v>
      </c>
      <c r="K15" s="31" t="s">
        <v>389</v>
      </c>
      <c r="L15" s="31" t="s">
        <v>371</v>
      </c>
      <c r="M15" s="31" t="s">
        <v>358</v>
      </c>
    </row>
    <row r="16" spans="1:18">
      <c r="G16" s="31" t="s">
        <v>495</v>
      </c>
      <c r="H16" s="31" t="s">
        <v>473</v>
      </c>
      <c r="J16" s="31" t="s">
        <v>414</v>
      </c>
      <c r="K16" s="31" t="s">
        <v>388</v>
      </c>
      <c r="L16" s="31" t="s">
        <v>370</v>
      </c>
      <c r="M16" s="31" t="s">
        <v>357</v>
      </c>
      <c r="R16" s="347"/>
    </row>
    <row r="17" spans="7:19">
      <c r="G17" s="31" t="s">
        <v>494</v>
      </c>
      <c r="H17" s="31" t="s">
        <v>472</v>
      </c>
      <c r="J17" s="31" t="s">
        <v>413</v>
      </c>
      <c r="K17" s="31" t="s">
        <v>387</v>
      </c>
      <c r="M17" s="31" t="s">
        <v>356</v>
      </c>
      <c r="Q17" s="348" t="s">
        <v>131</v>
      </c>
      <c r="R17" s="348" t="s">
        <v>130</v>
      </c>
      <c r="S17" s="348" t="s">
        <v>129</v>
      </c>
    </row>
    <row r="18" spans="7:19">
      <c r="G18" s="31" t="s">
        <v>119</v>
      </c>
      <c r="H18" s="31" t="s">
        <v>471</v>
      </c>
      <c r="J18" s="31" t="s">
        <v>412</v>
      </c>
      <c r="K18" s="31" t="s">
        <v>386</v>
      </c>
      <c r="M18" s="31" t="s">
        <v>355</v>
      </c>
      <c r="Q18" s="349" t="s">
        <v>102</v>
      </c>
      <c r="R18" s="349" t="s">
        <v>128</v>
      </c>
      <c r="S18" s="349"/>
    </row>
    <row r="19" spans="7:19">
      <c r="G19" s="31" t="s">
        <v>493</v>
      </c>
      <c r="H19" s="31" t="s">
        <v>470</v>
      </c>
      <c r="J19" s="31" t="s">
        <v>411</v>
      </c>
      <c r="K19" s="31" t="s">
        <v>385</v>
      </c>
      <c r="M19" s="31" t="s">
        <v>354</v>
      </c>
    </row>
    <row r="20" spans="7:19">
      <c r="G20" s="31" t="s">
        <v>492</v>
      </c>
      <c r="H20" s="31" t="s">
        <v>469</v>
      </c>
      <c r="J20" s="31" t="s">
        <v>410</v>
      </c>
      <c r="K20" s="31" t="s">
        <v>384</v>
      </c>
      <c r="M20" s="31" t="s">
        <v>114</v>
      </c>
    </row>
    <row r="21" spans="7:19">
      <c r="G21" s="31" t="s">
        <v>491</v>
      </c>
      <c r="H21" s="31" t="s">
        <v>468</v>
      </c>
      <c r="J21" s="31" t="s">
        <v>409</v>
      </c>
      <c r="M21" s="31" t="s">
        <v>353</v>
      </c>
    </row>
    <row r="22" spans="7:19">
      <c r="G22" s="31" t="s">
        <v>490</v>
      </c>
      <c r="H22" s="31" t="s">
        <v>467</v>
      </c>
      <c r="J22" s="31" t="s">
        <v>408</v>
      </c>
      <c r="M22" s="31" t="s">
        <v>527</v>
      </c>
    </row>
    <row r="23" spans="7:19">
      <c r="G23" s="31" t="s">
        <v>489</v>
      </c>
      <c r="H23" s="31" t="s">
        <v>466</v>
      </c>
      <c r="J23" s="31" t="s">
        <v>407</v>
      </c>
      <c r="M23" s="31" t="s">
        <v>531</v>
      </c>
    </row>
    <row r="24" spans="7:19">
      <c r="G24" s="31" t="s">
        <v>488</v>
      </c>
      <c r="H24" s="31" t="s">
        <v>465</v>
      </c>
      <c r="J24" s="31" t="s">
        <v>406</v>
      </c>
      <c r="M24" s="31" t="s">
        <v>528</v>
      </c>
    </row>
    <row r="25" spans="7:19">
      <c r="G25" s="31" t="s">
        <v>487</v>
      </c>
      <c r="H25" s="31" t="s">
        <v>464</v>
      </c>
      <c r="J25" s="31" t="s">
        <v>405</v>
      </c>
      <c r="M25" s="31" t="s">
        <v>529</v>
      </c>
    </row>
    <row r="26" spans="7:19">
      <c r="G26" s="31" t="s">
        <v>486</v>
      </c>
      <c r="H26" s="31" t="s">
        <v>463</v>
      </c>
      <c r="J26" s="31" t="s">
        <v>404</v>
      </c>
      <c r="M26" s="31" t="s">
        <v>545</v>
      </c>
    </row>
    <row r="27" spans="7:19">
      <c r="H27" s="31" t="s">
        <v>462</v>
      </c>
      <c r="J27" s="31" t="s">
        <v>403</v>
      </c>
    </row>
    <row r="28" spans="7:19">
      <c r="H28" s="31" t="s">
        <v>461</v>
      </c>
      <c r="J28" s="31" t="s">
        <v>402</v>
      </c>
    </row>
    <row r="29" spans="7:19">
      <c r="H29" s="31" t="s">
        <v>460</v>
      </c>
      <c r="J29" s="31" t="s">
        <v>401</v>
      </c>
    </row>
    <row r="30" spans="7:19">
      <c r="H30" s="31" t="s">
        <v>459</v>
      </c>
    </row>
    <row r="31" spans="7:19">
      <c r="H31" s="31" t="s">
        <v>458</v>
      </c>
    </row>
    <row r="32" spans="7:19">
      <c r="H32" s="31" t="s">
        <v>457</v>
      </c>
    </row>
    <row r="33" spans="8:8">
      <c r="H33" s="31" t="s">
        <v>456</v>
      </c>
    </row>
    <row r="34" spans="8:8">
      <c r="H34" s="31" t="s">
        <v>455</v>
      </c>
    </row>
    <row r="35" spans="8:8">
      <c r="H35" s="31" t="s">
        <v>525</v>
      </c>
    </row>
    <row r="36" spans="8:8">
      <c r="H36" s="31" t="s">
        <v>454</v>
      </c>
    </row>
    <row r="37" spans="8:8">
      <c r="H37" s="31" t="s">
        <v>453</v>
      </c>
    </row>
    <row r="38" spans="8:8">
      <c r="H38" s="31" t="s">
        <v>452</v>
      </c>
    </row>
    <row r="39" spans="8:8">
      <c r="H39" s="31" t="s">
        <v>451</v>
      </c>
    </row>
    <row r="40" spans="8:8">
      <c r="H40" s="31" t="s">
        <v>450</v>
      </c>
    </row>
    <row r="41" spans="8:8">
      <c r="H41" s="31" t="s">
        <v>120</v>
      </c>
    </row>
    <row r="42" spans="8:8">
      <c r="H42" s="31" t="s">
        <v>449</v>
      </c>
    </row>
    <row r="43" spans="8:8">
      <c r="H43" s="31" t="s">
        <v>448</v>
      </c>
    </row>
    <row r="44" spans="8:8">
      <c r="H44" s="31" t="s">
        <v>447</v>
      </c>
    </row>
    <row r="45" spans="8:8">
      <c r="H45" s="31" t="s">
        <v>446</v>
      </c>
    </row>
    <row r="46" spans="8:8">
      <c r="H46" s="31" t="s">
        <v>445</v>
      </c>
    </row>
    <row r="47" spans="8:8">
      <c r="H47" s="31" t="s">
        <v>444</v>
      </c>
    </row>
    <row r="48" spans="8:8">
      <c r="H48" s="31" t="s">
        <v>443</v>
      </c>
    </row>
    <row r="49" spans="8:8">
      <c r="H49" s="31" t="s">
        <v>442</v>
      </c>
    </row>
    <row r="50" spans="8:8">
      <c r="H50" s="31" t="s">
        <v>441</v>
      </c>
    </row>
    <row r="51" spans="8:8">
      <c r="H51" s="31" t="s">
        <v>440</v>
      </c>
    </row>
    <row r="52" spans="8:8">
      <c r="H52" s="31" t="s">
        <v>439</v>
      </c>
    </row>
    <row r="53" spans="8:8">
      <c r="H53" s="31" t="s">
        <v>438</v>
      </c>
    </row>
    <row r="54" spans="8:8">
      <c r="H54" s="31" t="s">
        <v>437</v>
      </c>
    </row>
    <row r="55" spans="8:8">
      <c r="H55" s="31" t="s">
        <v>436</v>
      </c>
    </row>
    <row r="56" spans="8:8">
      <c r="H56" s="31" t="s">
        <v>435</v>
      </c>
    </row>
    <row r="57" spans="8:8">
      <c r="H57" s="31" t="s">
        <v>434</v>
      </c>
    </row>
    <row r="58" spans="8:8">
      <c r="H58" s="31" t="s">
        <v>433</v>
      </c>
    </row>
    <row r="59" spans="8:8">
      <c r="H59" s="31" t="s">
        <v>432</v>
      </c>
    </row>
    <row r="60" spans="8:8">
      <c r="H60" s="31" t="s">
        <v>544</v>
      </c>
    </row>
    <row r="61" spans="8:8">
      <c r="H61" s="31" t="s">
        <v>546</v>
      </c>
    </row>
  </sheetData>
  <dataValidations count="3">
    <dataValidation type="list" allowBlank="1" showInputMessage="1" showErrorMessage="1" sqref="S18" xr:uid="{5242ED29-F4F6-47DB-A556-907636199925}">
      <formula1>INDIRECT(VLOOKUP($R$18,Logic,2,0))</formula1>
    </dataValidation>
    <dataValidation type="list" allowBlank="1" showInputMessage="1" showErrorMessage="1" sqref="R18" xr:uid="{70E11CD5-5BBC-4CFD-A8DD-F498BE83303B}">
      <formula1>INDIRECT(VLOOKUP($Q$18,Logic,2,0))</formula1>
    </dataValidation>
    <dataValidation type="list" allowBlank="1" showInputMessage="1" showErrorMessage="1" sqref="Q18" xr:uid="{9D7CC551-7C7C-4C9A-A73A-4C89D47EE089}">
      <formula1>Level_1</formula1>
    </dataValidation>
  </dataValidation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1"/>
  </sheetPr>
  <dimension ref="A1:H136"/>
  <sheetViews>
    <sheetView zoomScale="80" zoomScaleNormal="80" workbookViewId="0">
      <selection activeCell="D142" sqref="D142"/>
    </sheetView>
  </sheetViews>
  <sheetFormatPr defaultColWidth="9.33203125" defaultRowHeight="21"/>
  <cols>
    <col min="1" max="1" width="35.5" style="31" bestFit="1" customWidth="1"/>
    <col min="2" max="2" width="48.83203125" style="31" bestFit="1" customWidth="1"/>
    <col min="3" max="3" width="52.5" style="31" bestFit="1" customWidth="1"/>
    <col min="4" max="4" width="50.5" style="31" customWidth="1"/>
    <col min="5" max="5" width="14.6640625" style="31" bestFit="1" customWidth="1"/>
    <col min="6" max="6" width="55.5" style="31" bestFit="1" customWidth="1"/>
    <col min="7" max="7" width="13" style="31" customWidth="1"/>
    <col min="8" max="16384" width="9.33203125" style="31"/>
  </cols>
  <sheetData>
    <row r="1" spans="1:8" ht="29.25" customHeight="1">
      <c r="E1" s="31" t="s">
        <v>351</v>
      </c>
      <c r="F1" s="31" t="s">
        <v>350</v>
      </c>
    </row>
    <row r="2" spans="1:8">
      <c r="A2" s="46" t="s">
        <v>7</v>
      </c>
      <c r="B2" s="45" t="s">
        <v>8</v>
      </c>
      <c r="C2" s="44" t="s">
        <v>348</v>
      </c>
      <c r="D2" s="43" t="s">
        <v>349</v>
      </c>
      <c r="E2" s="42">
        <v>4101010010</v>
      </c>
      <c r="F2" s="31" t="s">
        <v>9</v>
      </c>
    </row>
    <row r="3" spans="1:8">
      <c r="A3" s="46" t="s">
        <v>7</v>
      </c>
      <c r="B3" s="45" t="s">
        <v>8</v>
      </c>
      <c r="C3" s="44" t="s">
        <v>348</v>
      </c>
      <c r="D3" s="43" t="s">
        <v>347</v>
      </c>
      <c r="E3" s="42">
        <v>4101010020</v>
      </c>
      <c r="F3" s="31" t="s">
        <v>346</v>
      </c>
    </row>
    <row r="4" spans="1:8">
      <c r="A4" s="46" t="s">
        <v>7</v>
      </c>
      <c r="B4" s="45" t="s">
        <v>8</v>
      </c>
      <c r="C4" s="44" t="s">
        <v>339</v>
      </c>
      <c r="D4" s="43" t="s">
        <v>345</v>
      </c>
      <c r="E4" s="42">
        <v>4101030010</v>
      </c>
      <c r="F4" s="31" t="s">
        <v>344</v>
      </c>
    </row>
    <row r="5" spans="1:8">
      <c r="A5" s="46" t="s">
        <v>7</v>
      </c>
      <c r="B5" s="45" t="s">
        <v>8</v>
      </c>
      <c r="C5" s="44" t="s">
        <v>339</v>
      </c>
      <c r="D5" s="43" t="s">
        <v>343</v>
      </c>
      <c r="E5" s="42">
        <v>4101030020</v>
      </c>
      <c r="F5" s="31" t="s">
        <v>342</v>
      </c>
    </row>
    <row r="6" spans="1:8">
      <c r="A6" s="46" t="s">
        <v>7</v>
      </c>
      <c r="B6" s="45" t="s">
        <v>8</v>
      </c>
      <c r="C6" s="44" t="s">
        <v>339</v>
      </c>
      <c r="D6" s="43" t="s">
        <v>341</v>
      </c>
      <c r="E6" s="42">
        <v>4101030030</v>
      </c>
      <c r="F6" s="31" t="s">
        <v>340</v>
      </c>
    </row>
    <row r="7" spans="1:8">
      <c r="A7" s="46" t="s">
        <v>7</v>
      </c>
      <c r="B7" s="45" t="s">
        <v>8</v>
      </c>
      <c r="C7" s="44" t="s">
        <v>339</v>
      </c>
      <c r="D7" s="43" t="s">
        <v>338</v>
      </c>
      <c r="E7" s="42">
        <v>4101030040</v>
      </c>
      <c r="F7" s="31" t="s">
        <v>337</v>
      </c>
    </row>
    <row r="8" spans="1:8">
      <c r="A8" s="46" t="s">
        <v>7</v>
      </c>
      <c r="B8" s="45" t="s">
        <v>8</v>
      </c>
      <c r="C8" s="44" t="s">
        <v>334</v>
      </c>
      <c r="D8" s="43" t="s">
        <v>336</v>
      </c>
      <c r="E8" s="42">
        <v>4101020010</v>
      </c>
      <c r="F8" s="31" t="s">
        <v>335</v>
      </c>
    </row>
    <row r="9" spans="1:8">
      <c r="A9" s="46" t="s">
        <v>7</v>
      </c>
      <c r="B9" s="45" t="s">
        <v>8</v>
      </c>
      <c r="C9" s="44" t="s">
        <v>334</v>
      </c>
      <c r="D9" s="43" t="s">
        <v>333</v>
      </c>
      <c r="E9" s="42">
        <v>4101029990</v>
      </c>
      <c r="F9" s="31" t="s">
        <v>332</v>
      </c>
    </row>
    <row r="10" spans="1:8">
      <c r="A10" s="46" t="s">
        <v>7</v>
      </c>
      <c r="B10" s="45" t="s">
        <v>12</v>
      </c>
      <c r="C10" s="44" t="s">
        <v>299</v>
      </c>
      <c r="D10" s="43" t="s">
        <v>331</v>
      </c>
      <c r="E10" s="42">
        <v>4102010010</v>
      </c>
      <c r="F10" s="31" t="s">
        <v>330</v>
      </c>
      <c r="G10" s="32">
        <v>4102010010</v>
      </c>
      <c r="H10" s="31">
        <f>E10-G10</f>
        <v>0</v>
      </c>
    </row>
    <row r="11" spans="1:8">
      <c r="A11" s="46" t="s">
        <v>7</v>
      </c>
      <c r="B11" s="45" t="s">
        <v>12</v>
      </c>
      <c r="C11" s="44" t="s">
        <v>299</v>
      </c>
      <c r="D11" s="43" t="s">
        <v>329</v>
      </c>
      <c r="E11" s="42">
        <v>4102010020</v>
      </c>
      <c r="F11" s="31" t="s">
        <v>328</v>
      </c>
      <c r="G11" s="32">
        <v>4102010020</v>
      </c>
      <c r="H11" s="31">
        <f t="shared" ref="H11:H26" si="0">E11-G11</f>
        <v>0</v>
      </c>
    </row>
    <row r="12" spans="1:8">
      <c r="A12" s="46" t="s">
        <v>7</v>
      </c>
      <c r="B12" s="45" t="s">
        <v>12</v>
      </c>
      <c r="C12" s="44" t="s">
        <v>299</v>
      </c>
      <c r="D12" s="43" t="s">
        <v>327</v>
      </c>
      <c r="E12" s="42">
        <v>4102010030</v>
      </c>
      <c r="F12" s="31" t="s">
        <v>326</v>
      </c>
      <c r="G12" s="32">
        <v>4102010030</v>
      </c>
      <c r="H12" s="31">
        <f t="shared" si="0"/>
        <v>0</v>
      </c>
    </row>
    <row r="13" spans="1:8">
      <c r="A13" s="46" t="s">
        <v>7</v>
      </c>
      <c r="B13" s="45" t="s">
        <v>12</v>
      </c>
      <c r="C13" s="44" t="s">
        <v>299</v>
      </c>
      <c r="D13" s="43" t="s">
        <v>325</v>
      </c>
      <c r="E13" s="42">
        <v>4102010040</v>
      </c>
      <c r="F13" s="31" t="s">
        <v>324</v>
      </c>
      <c r="G13" s="32">
        <v>4102010040</v>
      </c>
      <c r="H13" s="31">
        <f t="shared" si="0"/>
        <v>0</v>
      </c>
    </row>
    <row r="14" spans="1:8">
      <c r="A14" s="46" t="s">
        <v>7</v>
      </c>
      <c r="B14" s="45" t="s">
        <v>12</v>
      </c>
      <c r="C14" s="44" t="s">
        <v>299</v>
      </c>
      <c r="D14" s="43" t="s">
        <v>323</v>
      </c>
      <c r="E14" s="42">
        <v>4102010050</v>
      </c>
      <c r="F14" s="31" t="s">
        <v>322</v>
      </c>
      <c r="G14" s="32">
        <v>4102010050</v>
      </c>
      <c r="H14" s="31">
        <f t="shared" si="0"/>
        <v>0</v>
      </c>
    </row>
    <row r="15" spans="1:8">
      <c r="A15" s="46" t="s">
        <v>7</v>
      </c>
      <c r="B15" s="45" t="s">
        <v>12</v>
      </c>
      <c r="C15" s="44" t="s">
        <v>299</v>
      </c>
      <c r="D15" s="43" t="s">
        <v>321</v>
      </c>
      <c r="E15" s="42">
        <v>4102010060</v>
      </c>
      <c r="F15" s="31" t="s">
        <v>320</v>
      </c>
      <c r="G15" s="32">
        <v>4102010060</v>
      </c>
      <c r="H15" s="31">
        <f t="shared" si="0"/>
        <v>0</v>
      </c>
    </row>
    <row r="16" spans="1:8">
      <c r="A16" s="46" t="s">
        <v>7</v>
      </c>
      <c r="B16" s="45" t="s">
        <v>12</v>
      </c>
      <c r="C16" s="44" t="s">
        <v>299</v>
      </c>
      <c r="D16" s="43" t="s">
        <v>319</v>
      </c>
      <c r="E16" s="42">
        <v>4102010070</v>
      </c>
      <c r="F16" s="31" t="s">
        <v>318</v>
      </c>
      <c r="G16" s="32">
        <v>4102010070</v>
      </c>
      <c r="H16" s="31">
        <f t="shared" si="0"/>
        <v>0</v>
      </c>
    </row>
    <row r="17" spans="1:8">
      <c r="A17" s="46" t="s">
        <v>7</v>
      </c>
      <c r="B17" s="45" t="s">
        <v>12</v>
      </c>
      <c r="C17" s="44" t="s">
        <v>299</v>
      </c>
      <c r="D17" s="43" t="s">
        <v>317</v>
      </c>
      <c r="E17" s="42">
        <v>4102010080</v>
      </c>
      <c r="F17" s="31" t="s">
        <v>316</v>
      </c>
      <c r="G17" s="32">
        <v>4102010080</v>
      </c>
      <c r="H17" s="31">
        <f t="shared" si="0"/>
        <v>0</v>
      </c>
    </row>
    <row r="18" spans="1:8">
      <c r="A18" s="46" t="s">
        <v>7</v>
      </c>
      <c r="B18" s="45" t="s">
        <v>12</v>
      </c>
      <c r="C18" s="44" t="s">
        <v>299</v>
      </c>
      <c r="D18" s="43" t="s">
        <v>315</v>
      </c>
      <c r="E18" s="42">
        <v>4102010090</v>
      </c>
      <c r="F18" s="31" t="s">
        <v>314</v>
      </c>
      <c r="G18" s="32">
        <v>4102010090</v>
      </c>
      <c r="H18" s="31">
        <f t="shared" si="0"/>
        <v>0</v>
      </c>
    </row>
    <row r="19" spans="1:8">
      <c r="A19" s="46" t="s">
        <v>7</v>
      </c>
      <c r="B19" s="45" t="s">
        <v>12</v>
      </c>
      <c r="C19" s="44" t="s">
        <v>299</v>
      </c>
      <c r="D19" s="43" t="s">
        <v>313</v>
      </c>
      <c r="E19" s="42">
        <v>4102010100</v>
      </c>
      <c r="F19" s="31" t="s">
        <v>312</v>
      </c>
      <c r="G19" s="32">
        <v>4102010100</v>
      </c>
      <c r="H19" s="31">
        <f t="shared" si="0"/>
        <v>0</v>
      </c>
    </row>
    <row r="20" spans="1:8">
      <c r="A20" s="46" t="s">
        <v>7</v>
      </c>
      <c r="B20" s="45" t="s">
        <v>12</v>
      </c>
      <c r="C20" s="44" t="s">
        <v>299</v>
      </c>
      <c r="D20" s="43" t="s">
        <v>311</v>
      </c>
      <c r="E20" s="42">
        <v>4102010110</v>
      </c>
      <c r="F20" s="31" t="s">
        <v>310</v>
      </c>
      <c r="G20" s="32">
        <v>4102010110</v>
      </c>
      <c r="H20" s="31">
        <f t="shared" si="0"/>
        <v>0</v>
      </c>
    </row>
    <row r="21" spans="1:8">
      <c r="A21" s="46" t="s">
        <v>7</v>
      </c>
      <c r="B21" s="45" t="s">
        <v>12</v>
      </c>
      <c r="C21" s="44" t="s">
        <v>299</v>
      </c>
      <c r="D21" s="43" t="s">
        <v>309</v>
      </c>
      <c r="E21" s="42">
        <v>4102010120</v>
      </c>
      <c r="F21" s="31" t="s">
        <v>308</v>
      </c>
      <c r="G21" s="32">
        <v>4102010120</v>
      </c>
      <c r="H21" s="31">
        <f t="shared" si="0"/>
        <v>0</v>
      </c>
    </row>
    <row r="22" spans="1:8">
      <c r="A22" s="46" t="s">
        <v>7</v>
      </c>
      <c r="B22" s="45" t="s">
        <v>12</v>
      </c>
      <c r="C22" s="44" t="s">
        <v>299</v>
      </c>
      <c r="D22" s="43" t="s">
        <v>307</v>
      </c>
      <c r="E22" s="42">
        <v>4102010130</v>
      </c>
      <c r="F22" s="31" t="s">
        <v>306</v>
      </c>
      <c r="G22" s="32">
        <v>4102010130</v>
      </c>
      <c r="H22" s="31">
        <f t="shared" si="0"/>
        <v>0</v>
      </c>
    </row>
    <row r="23" spans="1:8">
      <c r="A23" s="46" t="s">
        <v>7</v>
      </c>
      <c r="B23" s="45" t="s">
        <v>12</v>
      </c>
      <c r="C23" s="44" t="s">
        <v>299</v>
      </c>
      <c r="D23" s="43" t="s">
        <v>305</v>
      </c>
      <c r="E23" s="42">
        <v>4102010140</v>
      </c>
      <c r="F23" s="31" t="s">
        <v>304</v>
      </c>
      <c r="G23" s="32">
        <v>4102010140</v>
      </c>
      <c r="H23" s="31">
        <f t="shared" si="0"/>
        <v>0</v>
      </c>
    </row>
    <row r="24" spans="1:8">
      <c r="A24" s="46" t="s">
        <v>7</v>
      </c>
      <c r="B24" s="45" t="s">
        <v>12</v>
      </c>
      <c r="C24" s="44" t="s">
        <v>299</v>
      </c>
      <c r="D24" s="43" t="s">
        <v>303</v>
      </c>
      <c r="E24" s="42">
        <v>4102010150</v>
      </c>
      <c r="F24" s="31" t="s">
        <v>302</v>
      </c>
      <c r="G24" s="32">
        <v>4102010150</v>
      </c>
      <c r="H24" s="31">
        <f t="shared" si="0"/>
        <v>0</v>
      </c>
    </row>
    <row r="25" spans="1:8">
      <c r="A25" s="46" t="s">
        <v>7</v>
      </c>
      <c r="B25" s="45" t="s">
        <v>12</v>
      </c>
      <c r="C25" s="44" t="s">
        <v>299</v>
      </c>
      <c r="D25" s="43" t="s">
        <v>301</v>
      </c>
      <c r="E25" s="42">
        <v>4102010160</v>
      </c>
      <c r="F25" s="31" t="s">
        <v>300</v>
      </c>
      <c r="G25" s="32">
        <v>4102010160</v>
      </c>
      <c r="H25" s="31">
        <f t="shared" si="0"/>
        <v>0</v>
      </c>
    </row>
    <row r="26" spans="1:8">
      <c r="A26" s="46" t="s">
        <v>7</v>
      </c>
      <c r="B26" s="45" t="s">
        <v>12</v>
      </c>
      <c r="C26" s="44" t="s">
        <v>299</v>
      </c>
      <c r="D26" s="43" t="s">
        <v>298</v>
      </c>
      <c r="E26" s="42">
        <v>4102019990</v>
      </c>
      <c r="F26" s="31" t="s">
        <v>297</v>
      </c>
      <c r="G26" s="32">
        <v>4102019990</v>
      </c>
      <c r="H26" s="31">
        <f t="shared" si="0"/>
        <v>0</v>
      </c>
    </row>
    <row r="27" spans="1:8">
      <c r="A27" s="46" t="s">
        <v>7</v>
      </c>
      <c r="B27" s="45" t="s">
        <v>12</v>
      </c>
      <c r="C27" s="44" t="s">
        <v>294</v>
      </c>
      <c r="D27" s="43" t="s">
        <v>296</v>
      </c>
      <c r="E27" s="42">
        <v>4102020010</v>
      </c>
      <c r="F27" s="31" t="s">
        <v>295</v>
      </c>
    </row>
    <row r="28" spans="1:8">
      <c r="A28" s="46" t="s">
        <v>7</v>
      </c>
      <c r="B28" s="45" t="s">
        <v>12</v>
      </c>
      <c r="C28" s="44" t="s">
        <v>294</v>
      </c>
      <c r="D28" s="43" t="s">
        <v>293</v>
      </c>
      <c r="E28" s="42">
        <v>4102020020</v>
      </c>
      <c r="F28" s="31" t="s">
        <v>292</v>
      </c>
    </row>
    <row r="29" spans="1:8">
      <c r="A29" s="46" t="s">
        <v>7</v>
      </c>
      <c r="B29" s="45" t="s">
        <v>15</v>
      </c>
      <c r="C29" s="44" t="s">
        <v>281</v>
      </c>
      <c r="D29" s="43" t="s">
        <v>291</v>
      </c>
      <c r="E29" s="42">
        <v>4103010010</v>
      </c>
      <c r="F29" s="31" t="s">
        <v>290</v>
      </c>
      <c r="G29" s="32">
        <v>4103010010</v>
      </c>
      <c r="H29" s="31">
        <f>G29-E29</f>
        <v>0</v>
      </c>
    </row>
    <row r="30" spans="1:8">
      <c r="A30" s="46" t="s">
        <v>7</v>
      </c>
      <c r="B30" s="45" t="s">
        <v>15</v>
      </c>
      <c r="C30" s="44" t="s">
        <v>281</v>
      </c>
      <c r="D30" s="43" t="s">
        <v>289</v>
      </c>
      <c r="E30" s="42">
        <v>4103010020</v>
      </c>
      <c r="F30" s="31" t="s">
        <v>288</v>
      </c>
      <c r="G30" s="32">
        <v>4103010020</v>
      </c>
      <c r="H30" s="31">
        <f t="shared" ref="H30:H34" si="1">G30-E30</f>
        <v>0</v>
      </c>
    </row>
    <row r="31" spans="1:8">
      <c r="A31" s="46" t="s">
        <v>7</v>
      </c>
      <c r="B31" s="45" t="s">
        <v>15</v>
      </c>
      <c r="C31" s="44" t="s">
        <v>281</v>
      </c>
      <c r="D31" s="43" t="s">
        <v>287</v>
      </c>
      <c r="E31" s="42">
        <v>4103010030</v>
      </c>
      <c r="F31" s="31" t="s">
        <v>286</v>
      </c>
      <c r="G31" s="32">
        <v>4103010030</v>
      </c>
      <c r="H31" s="31">
        <f t="shared" si="1"/>
        <v>0</v>
      </c>
    </row>
    <row r="32" spans="1:8">
      <c r="A32" s="46" t="s">
        <v>7</v>
      </c>
      <c r="B32" s="45" t="s">
        <v>15</v>
      </c>
      <c r="C32" s="44" t="s">
        <v>281</v>
      </c>
      <c r="D32" s="43" t="s">
        <v>285</v>
      </c>
      <c r="E32" s="42">
        <v>4103010040</v>
      </c>
      <c r="F32" s="31" t="s">
        <v>284</v>
      </c>
      <c r="G32" s="32">
        <v>4103010040</v>
      </c>
      <c r="H32" s="31">
        <f t="shared" si="1"/>
        <v>0</v>
      </c>
    </row>
    <row r="33" spans="1:8">
      <c r="A33" s="46" t="s">
        <v>7</v>
      </c>
      <c r="B33" s="45" t="s">
        <v>15</v>
      </c>
      <c r="C33" s="44" t="s">
        <v>281</v>
      </c>
      <c r="D33" s="43" t="s">
        <v>283</v>
      </c>
      <c r="E33" s="42">
        <v>4103010050</v>
      </c>
      <c r="F33" s="31" t="s">
        <v>282</v>
      </c>
      <c r="G33" s="32">
        <v>4103010050</v>
      </c>
      <c r="H33" s="31">
        <f t="shared" si="1"/>
        <v>0</v>
      </c>
    </row>
    <row r="34" spans="1:8">
      <c r="A34" s="46" t="s">
        <v>7</v>
      </c>
      <c r="B34" s="45" t="s">
        <v>15</v>
      </c>
      <c r="C34" s="44" t="s">
        <v>281</v>
      </c>
      <c r="D34" s="43" t="s">
        <v>280</v>
      </c>
      <c r="E34" s="42">
        <v>4103019990</v>
      </c>
      <c r="F34" s="31" t="s">
        <v>279</v>
      </c>
      <c r="G34" s="32">
        <v>4103019990</v>
      </c>
      <c r="H34" s="31">
        <f t="shared" si="1"/>
        <v>0</v>
      </c>
    </row>
    <row r="35" spans="1:8">
      <c r="A35" s="46" t="s">
        <v>7</v>
      </c>
      <c r="B35" s="45" t="s">
        <v>16</v>
      </c>
      <c r="C35" s="44" t="s">
        <v>272</v>
      </c>
      <c r="D35" s="43" t="s">
        <v>550</v>
      </c>
      <c r="E35" s="42">
        <v>4105010010</v>
      </c>
      <c r="F35" s="31" t="s">
        <v>551</v>
      </c>
      <c r="G35" s="31">
        <v>4105010010</v>
      </c>
      <c r="H35" s="31">
        <f>G35-E35</f>
        <v>0</v>
      </c>
    </row>
    <row r="36" spans="1:8">
      <c r="A36" s="46" t="s">
        <v>7</v>
      </c>
      <c r="B36" s="45" t="s">
        <v>16</v>
      </c>
      <c r="C36" s="44" t="s">
        <v>272</v>
      </c>
      <c r="D36" s="43" t="s">
        <v>278</v>
      </c>
      <c r="E36" s="42">
        <v>4105010020</v>
      </c>
      <c r="F36" s="31" t="s">
        <v>277</v>
      </c>
      <c r="G36" s="31">
        <v>4105010020</v>
      </c>
      <c r="H36" s="31">
        <f t="shared" ref="H36:H39" si="2">G36-E36</f>
        <v>0</v>
      </c>
    </row>
    <row r="37" spans="1:8">
      <c r="A37" s="46" t="s">
        <v>7</v>
      </c>
      <c r="B37" s="45" t="s">
        <v>16</v>
      </c>
      <c r="C37" s="44" t="s">
        <v>272</v>
      </c>
      <c r="D37" s="43" t="s">
        <v>276</v>
      </c>
      <c r="E37" s="42">
        <v>4105010030</v>
      </c>
      <c r="F37" s="31" t="s">
        <v>275</v>
      </c>
      <c r="G37" s="31">
        <v>4105010030</v>
      </c>
      <c r="H37" s="31">
        <f t="shared" si="2"/>
        <v>0</v>
      </c>
    </row>
    <row r="38" spans="1:8">
      <c r="A38" s="46" t="s">
        <v>7</v>
      </c>
      <c r="B38" s="45" t="s">
        <v>16</v>
      </c>
      <c r="C38" s="44" t="s">
        <v>272</v>
      </c>
      <c r="D38" s="43" t="s">
        <v>274</v>
      </c>
      <c r="E38" s="42">
        <v>4105010050</v>
      </c>
      <c r="F38" s="31" t="s">
        <v>273</v>
      </c>
      <c r="G38" s="31">
        <v>4105010050</v>
      </c>
      <c r="H38" s="31">
        <f t="shared" si="2"/>
        <v>0</v>
      </c>
    </row>
    <row r="39" spans="1:8">
      <c r="A39" s="46" t="s">
        <v>7</v>
      </c>
      <c r="B39" s="45" t="s">
        <v>16</v>
      </c>
      <c r="C39" s="44" t="s">
        <v>272</v>
      </c>
      <c r="D39" s="43" t="s">
        <v>271</v>
      </c>
      <c r="E39" s="42">
        <v>4105019990</v>
      </c>
      <c r="F39" s="31" t="s">
        <v>270</v>
      </c>
      <c r="G39" s="31">
        <v>4105019990</v>
      </c>
      <c r="H39" s="31">
        <f t="shared" si="2"/>
        <v>0</v>
      </c>
    </row>
    <row r="40" spans="1:8">
      <c r="A40" s="46" t="s">
        <v>7</v>
      </c>
      <c r="B40" s="45" t="s">
        <v>17</v>
      </c>
      <c r="C40" s="44" t="s">
        <v>261</v>
      </c>
      <c r="D40" s="43" t="s">
        <v>269</v>
      </c>
      <c r="E40" s="42">
        <v>4106010010</v>
      </c>
      <c r="F40" s="31" t="s">
        <v>268</v>
      </c>
      <c r="G40" s="32">
        <v>4106010010</v>
      </c>
      <c r="H40" s="31">
        <f>G40-E40</f>
        <v>0</v>
      </c>
    </row>
    <row r="41" spans="1:8">
      <c r="A41" s="46" t="s">
        <v>7</v>
      </c>
      <c r="B41" s="45" t="s">
        <v>17</v>
      </c>
      <c r="C41" s="44" t="s">
        <v>261</v>
      </c>
      <c r="D41" s="43" t="s">
        <v>267</v>
      </c>
      <c r="E41" s="42">
        <v>4106010020</v>
      </c>
      <c r="F41" s="31" t="s">
        <v>266</v>
      </c>
      <c r="G41" s="32">
        <v>4106010020</v>
      </c>
      <c r="H41" s="31">
        <f t="shared" ref="H41:H44" si="3">G41-E41</f>
        <v>0</v>
      </c>
    </row>
    <row r="42" spans="1:8">
      <c r="A42" s="46" t="s">
        <v>7</v>
      </c>
      <c r="B42" s="45" t="s">
        <v>17</v>
      </c>
      <c r="C42" s="44" t="s">
        <v>261</v>
      </c>
      <c r="D42" s="43" t="s">
        <v>265</v>
      </c>
      <c r="E42" s="42">
        <v>4106010030</v>
      </c>
      <c r="F42" s="31" t="s">
        <v>264</v>
      </c>
      <c r="G42" s="32">
        <v>4106010030</v>
      </c>
      <c r="H42" s="31">
        <f t="shared" si="3"/>
        <v>0</v>
      </c>
    </row>
    <row r="43" spans="1:8">
      <c r="A43" s="46" t="s">
        <v>7</v>
      </c>
      <c r="B43" s="45" t="s">
        <v>17</v>
      </c>
      <c r="C43" s="44" t="s">
        <v>261</v>
      </c>
      <c r="D43" s="43" t="s">
        <v>263</v>
      </c>
      <c r="E43" s="42">
        <v>4106010040</v>
      </c>
      <c r="F43" s="31" t="s">
        <v>262</v>
      </c>
      <c r="G43" s="32">
        <v>4106010040</v>
      </c>
      <c r="H43" s="31">
        <f t="shared" si="3"/>
        <v>0</v>
      </c>
    </row>
    <row r="44" spans="1:8">
      <c r="A44" s="46" t="s">
        <v>7</v>
      </c>
      <c r="B44" s="45" t="s">
        <v>17</v>
      </c>
      <c r="C44" s="44" t="s">
        <v>261</v>
      </c>
      <c r="D44" s="43" t="s">
        <v>260</v>
      </c>
      <c r="E44" s="42">
        <v>4106019990</v>
      </c>
      <c r="F44" s="31" t="s">
        <v>259</v>
      </c>
      <c r="G44" s="32">
        <v>4106019990</v>
      </c>
      <c r="H44" s="31">
        <f t="shared" si="3"/>
        <v>0</v>
      </c>
    </row>
    <row r="45" spans="1:8">
      <c r="A45" s="46" t="s">
        <v>7</v>
      </c>
      <c r="B45" s="45" t="s">
        <v>18</v>
      </c>
      <c r="C45" s="44" t="s">
        <v>256</v>
      </c>
      <c r="D45" s="43" t="s">
        <v>258</v>
      </c>
      <c r="E45" s="42">
        <v>4104010010</v>
      </c>
      <c r="F45" s="31" t="s">
        <v>257</v>
      </c>
    </row>
    <row r="46" spans="1:8">
      <c r="A46" s="46" t="s">
        <v>7</v>
      </c>
      <c r="B46" s="45" t="s">
        <v>18</v>
      </c>
      <c r="C46" s="44" t="s">
        <v>256</v>
      </c>
      <c r="D46" s="43" t="s">
        <v>255</v>
      </c>
      <c r="E46" s="42">
        <v>4104010020</v>
      </c>
      <c r="F46" s="31" t="s">
        <v>254</v>
      </c>
    </row>
    <row r="47" spans="1:8">
      <c r="A47" s="46" t="s">
        <v>7</v>
      </c>
      <c r="B47" s="45" t="s">
        <v>19</v>
      </c>
      <c r="C47" s="44" t="s">
        <v>245</v>
      </c>
      <c r="D47" s="43" t="s">
        <v>253</v>
      </c>
      <c r="E47" s="42">
        <v>4199010010</v>
      </c>
      <c r="F47" s="31" t="s">
        <v>252</v>
      </c>
      <c r="G47" s="32">
        <v>4199010010</v>
      </c>
      <c r="H47" s="31">
        <f>G47-E47</f>
        <v>0</v>
      </c>
    </row>
    <row r="48" spans="1:8">
      <c r="A48" s="46" t="s">
        <v>7</v>
      </c>
      <c r="B48" s="45" t="s">
        <v>19</v>
      </c>
      <c r="C48" s="44" t="s">
        <v>245</v>
      </c>
      <c r="D48" s="43" t="s">
        <v>251</v>
      </c>
      <c r="E48" s="42">
        <v>4199010020</v>
      </c>
      <c r="F48" s="31" t="s">
        <v>250</v>
      </c>
      <c r="G48" s="32">
        <v>4199010020</v>
      </c>
      <c r="H48" s="31">
        <f t="shared" ref="H48:H51" si="4">G48-E48</f>
        <v>0</v>
      </c>
    </row>
    <row r="49" spans="1:8">
      <c r="A49" s="46" t="s">
        <v>7</v>
      </c>
      <c r="B49" s="45" t="s">
        <v>19</v>
      </c>
      <c r="C49" s="44" t="s">
        <v>245</v>
      </c>
      <c r="D49" s="43" t="s">
        <v>249</v>
      </c>
      <c r="E49" s="42">
        <v>4199010030</v>
      </c>
      <c r="F49" s="31" t="s">
        <v>248</v>
      </c>
      <c r="G49" s="32">
        <v>4199010030</v>
      </c>
      <c r="H49" s="31">
        <f t="shared" si="4"/>
        <v>0</v>
      </c>
    </row>
    <row r="50" spans="1:8">
      <c r="A50" s="46" t="s">
        <v>7</v>
      </c>
      <c r="B50" s="45" t="s">
        <v>19</v>
      </c>
      <c r="C50" s="44" t="s">
        <v>245</v>
      </c>
      <c r="D50" s="43" t="s">
        <v>247</v>
      </c>
      <c r="E50" s="42">
        <v>4199010040</v>
      </c>
      <c r="F50" s="31" t="s">
        <v>246</v>
      </c>
      <c r="G50" s="32">
        <v>4199010040</v>
      </c>
      <c r="H50" s="31">
        <f t="shared" si="4"/>
        <v>0</v>
      </c>
    </row>
    <row r="51" spans="1:8">
      <c r="A51" s="46" t="s">
        <v>7</v>
      </c>
      <c r="B51" s="45" t="s">
        <v>19</v>
      </c>
      <c r="C51" s="44" t="s">
        <v>245</v>
      </c>
      <c r="D51" s="43" t="s">
        <v>244</v>
      </c>
      <c r="E51" s="42">
        <v>4199019990</v>
      </c>
      <c r="F51" s="31" t="s">
        <v>243</v>
      </c>
      <c r="G51" s="32">
        <v>4199019990</v>
      </c>
      <c r="H51" s="31">
        <f t="shared" si="4"/>
        <v>0</v>
      </c>
    </row>
    <row r="52" spans="1:8">
      <c r="A52" s="46" t="s">
        <v>7</v>
      </c>
      <c r="B52" s="45" t="s">
        <v>19</v>
      </c>
      <c r="C52" s="44" t="s">
        <v>232</v>
      </c>
      <c r="D52" s="43" t="s">
        <v>242</v>
      </c>
      <c r="E52" s="42">
        <v>4199990010</v>
      </c>
      <c r="F52" s="31" t="s">
        <v>241</v>
      </c>
      <c r="G52" s="32">
        <v>4199990010</v>
      </c>
      <c r="H52" s="31">
        <f>G52-E52</f>
        <v>0</v>
      </c>
    </row>
    <row r="53" spans="1:8">
      <c r="A53" s="46" t="s">
        <v>7</v>
      </c>
      <c r="B53" s="45" t="s">
        <v>19</v>
      </c>
      <c r="C53" s="44" t="s">
        <v>232</v>
      </c>
      <c r="D53" s="43" t="s">
        <v>240</v>
      </c>
      <c r="E53" s="42">
        <v>4199990050</v>
      </c>
      <c r="F53" s="31" t="s">
        <v>239</v>
      </c>
      <c r="G53" s="32">
        <v>4199990050</v>
      </c>
      <c r="H53" s="31">
        <f t="shared" ref="H53:H57" si="5">G53-E53</f>
        <v>0</v>
      </c>
    </row>
    <row r="54" spans="1:8">
      <c r="A54" s="46" t="s">
        <v>7</v>
      </c>
      <c r="B54" s="45" t="s">
        <v>19</v>
      </c>
      <c r="C54" s="44" t="s">
        <v>232</v>
      </c>
      <c r="D54" s="43" t="s">
        <v>238</v>
      </c>
      <c r="E54" s="42">
        <v>4199990070</v>
      </c>
      <c r="F54" s="31" t="s">
        <v>237</v>
      </c>
      <c r="G54" s="32">
        <v>4199990070</v>
      </c>
      <c r="H54" s="31">
        <f t="shared" si="5"/>
        <v>0</v>
      </c>
    </row>
    <row r="55" spans="1:8">
      <c r="A55" s="46" t="s">
        <v>7</v>
      </c>
      <c r="B55" s="45" t="s">
        <v>19</v>
      </c>
      <c r="C55" s="44" t="s">
        <v>232</v>
      </c>
      <c r="D55" s="43" t="s">
        <v>236</v>
      </c>
      <c r="E55" s="42">
        <v>4199990080</v>
      </c>
      <c r="F55" s="31" t="s">
        <v>235</v>
      </c>
      <c r="G55" s="32">
        <v>4199990080</v>
      </c>
      <c r="H55" s="31">
        <f t="shared" si="5"/>
        <v>0</v>
      </c>
    </row>
    <row r="56" spans="1:8">
      <c r="A56" s="46" t="s">
        <v>7</v>
      </c>
      <c r="B56" s="45" t="s">
        <v>19</v>
      </c>
      <c r="C56" s="44" t="s">
        <v>232</v>
      </c>
      <c r="D56" s="43" t="s">
        <v>234</v>
      </c>
      <c r="E56" s="42">
        <v>4199990130</v>
      </c>
      <c r="F56" s="31" t="s">
        <v>233</v>
      </c>
      <c r="G56" s="32">
        <v>4199990130</v>
      </c>
      <c r="H56" s="31">
        <f t="shared" si="5"/>
        <v>0</v>
      </c>
    </row>
    <row r="57" spans="1:8">
      <c r="A57" s="46" t="s">
        <v>7</v>
      </c>
      <c r="B57" s="45" t="s">
        <v>19</v>
      </c>
      <c r="C57" s="44" t="s">
        <v>232</v>
      </c>
      <c r="D57" s="43" t="s">
        <v>231</v>
      </c>
      <c r="E57" s="42">
        <v>4199999990</v>
      </c>
      <c r="F57" s="31" t="s">
        <v>230</v>
      </c>
      <c r="G57" s="32">
        <v>4199999990</v>
      </c>
      <c r="H57" s="31">
        <f t="shared" si="5"/>
        <v>0</v>
      </c>
    </row>
    <row r="58" spans="1:8">
      <c r="A58" s="46" t="s">
        <v>23</v>
      </c>
      <c r="B58" s="45" t="s">
        <v>24</v>
      </c>
      <c r="C58" s="44" t="s">
        <v>219</v>
      </c>
      <c r="D58" s="43" t="s">
        <v>229</v>
      </c>
      <c r="E58" s="42">
        <v>4301010010</v>
      </c>
      <c r="F58" s="31" t="s">
        <v>228</v>
      </c>
      <c r="G58" s="31">
        <v>4301010010</v>
      </c>
      <c r="H58" s="31">
        <f>G58-E58</f>
        <v>0</v>
      </c>
    </row>
    <row r="59" spans="1:8">
      <c r="A59" s="46" t="s">
        <v>23</v>
      </c>
      <c r="B59" s="45" t="s">
        <v>24</v>
      </c>
      <c r="C59" s="44" t="s">
        <v>219</v>
      </c>
      <c r="D59" s="43" t="s">
        <v>227</v>
      </c>
      <c r="E59" s="42">
        <v>4301010020</v>
      </c>
      <c r="F59" s="31" t="s">
        <v>226</v>
      </c>
      <c r="G59" s="31">
        <v>4301010020</v>
      </c>
      <c r="H59" s="31">
        <f t="shared" ref="H59:H63" si="6">G59-E59</f>
        <v>0</v>
      </c>
    </row>
    <row r="60" spans="1:8">
      <c r="A60" s="46" t="s">
        <v>23</v>
      </c>
      <c r="B60" s="45" t="s">
        <v>24</v>
      </c>
      <c r="C60" s="44" t="s">
        <v>219</v>
      </c>
      <c r="D60" s="43" t="s">
        <v>225</v>
      </c>
      <c r="E60" s="42">
        <v>4301010030</v>
      </c>
      <c r="F60" s="31" t="s">
        <v>224</v>
      </c>
      <c r="G60" s="31">
        <v>4301010030</v>
      </c>
      <c r="H60" s="31">
        <f t="shared" si="6"/>
        <v>0</v>
      </c>
    </row>
    <row r="61" spans="1:8">
      <c r="A61" s="46" t="s">
        <v>23</v>
      </c>
      <c r="B61" s="45" t="s">
        <v>24</v>
      </c>
      <c r="C61" s="44" t="s">
        <v>219</v>
      </c>
      <c r="D61" s="43" t="s">
        <v>223</v>
      </c>
      <c r="E61" s="42">
        <v>4301010040</v>
      </c>
      <c r="F61" s="31" t="s">
        <v>222</v>
      </c>
      <c r="G61" s="31">
        <v>4301010040</v>
      </c>
      <c r="H61" s="31">
        <f t="shared" si="6"/>
        <v>0</v>
      </c>
    </row>
    <row r="62" spans="1:8">
      <c r="A62" s="46" t="s">
        <v>23</v>
      </c>
      <c r="B62" s="45" t="s">
        <v>24</v>
      </c>
      <c r="C62" s="44" t="s">
        <v>219</v>
      </c>
      <c r="D62" s="43" t="s">
        <v>221</v>
      </c>
      <c r="E62" s="42">
        <v>4301010050</v>
      </c>
      <c r="F62" s="31" t="s">
        <v>220</v>
      </c>
      <c r="G62" s="31">
        <v>4301010050</v>
      </c>
      <c r="H62" s="31">
        <f t="shared" si="6"/>
        <v>0</v>
      </c>
    </row>
    <row r="63" spans="1:8">
      <c r="A63" s="46" t="s">
        <v>23</v>
      </c>
      <c r="B63" s="45" t="s">
        <v>24</v>
      </c>
      <c r="C63" s="44" t="s">
        <v>219</v>
      </c>
      <c r="D63" s="43" t="s">
        <v>218</v>
      </c>
      <c r="E63" s="42">
        <v>4301010070</v>
      </c>
      <c r="F63" s="31" t="s">
        <v>217</v>
      </c>
      <c r="G63" s="31">
        <v>4301010070</v>
      </c>
      <c r="H63" s="31">
        <f t="shared" si="6"/>
        <v>0</v>
      </c>
    </row>
    <row r="64" spans="1:8">
      <c r="A64" s="31" t="s">
        <v>27</v>
      </c>
      <c r="B64" s="31" t="s">
        <v>549</v>
      </c>
      <c r="C64" s="31" t="s">
        <v>216</v>
      </c>
      <c r="D64" s="31" t="s">
        <v>215</v>
      </c>
      <c r="E64" s="31">
        <v>4902010070</v>
      </c>
      <c r="F64" s="31" t="s">
        <v>214</v>
      </c>
    </row>
    <row r="65" spans="1:6">
      <c r="A65" s="31" t="s">
        <v>7</v>
      </c>
      <c r="B65" s="31" t="s">
        <v>8</v>
      </c>
      <c r="C65" s="31" t="s">
        <v>348</v>
      </c>
      <c r="D65" s="31" t="s">
        <v>746</v>
      </c>
      <c r="E65" s="31">
        <v>4101010030</v>
      </c>
      <c r="F65" s="31" t="s">
        <v>745</v>
      </c>
    </row>
    <row r="66" spans="1:6">
      <c r="A66" s="31" t="s">
        <v>7</v>
      </c>
      <c r="B66" s="31" t="s">
        <v>8</v>
      </c>
      <c r="C66" s="31" t="s">
        <v>334</v>
      </c>
      <c r="D66" s="31" t="s">
        <v>748</v>
      </c>
      <c r="E66" s="31">
        <v>4101029980</v>
      </c>
      <c r="F66" s="31" t="s">
        <v>747</v>
      </c>
    </row>
    <row r="67" spans="1:6">
      <c r="A67" s="31" t="s">
        <v>7</v>
      </c>
      <c r="B67" s="31" t="s">
        <v>8</v>
      </c>
      <c r="C67" s="31" t="s">
        <v>348</v>
      </c>
      <c r="D67" s="31" t="s">
        <v>750</v>
      </c>
      <c r="E67" s="31">
        <v>4901010010</v>
      </c>
      <c r="F67" s="31" t="s">
        <v>749</v>
      </c>
    </row>
    <row r="68" spans="1:6">
      <c r="A68" s="31" t="s">
        <v>7</v>
      </c>
      <c r="B68" s="31" t="s">
        <v>8</v>
      </c>
      <c r="C68" s="31" t="s">
        <v>348</v>
      </c>
      <c r="D68" s="31" t="s">
        <v>752</v>
      </c>
      <c r="E68" s="31">
        <v>4901010020</v>
      </c>
      <c r="F68" s="31" t="s">
        <v>751</v>
      </c>
    </row>
    <row r="69" spans="1:6">
      <c r="A69" s="31" t="s">
        <v>7</v>
      </c>
      <c r="B69" s="31" t="s">
        <v>8</v>
      </c>
      <c r="C69" s="31" t="s">
        <v>334</v>
      </c>
      <c r="D69" s="31" t="s">
        <v>754</v>
      </c>
      <c r="E69" s="31">
        <v>4901010030</v>
      </c>
      <c r="F69" s="31" t="s">
        <v>753</v>
      </c>
    </row>
    <row r="70" spans="1:6">
      <c r="A70" s="31" t="s">
        <v>7</v>
      </c>
      <c r="B70" s="31" t="s">
        <v>12</v>
      </c>
      <c r="C70" s="31" t="s">
        <v>299</v>
      </c>
      <c r="D70" s="31" t="s">
        <v>756</v>
      </c>
      <c r="E70" s="31">
        <v>4102019980</v>
      </c>
      <c r="F70" s="31" t="s">
        <v>755</v>
      </c>
    </row>
    <row r="71" spans="1:6">
      <c r="A71" s="31" t="s">
        <v>7</v>
      </c>
      <c r="B71" s="31" t="s">
        <v>12</v>
      </c>
      <c r="C71" s="31" t="s">
        <v>299</v>
      </c>
      <c r="D71" s="31" t="s">
        <v>758</v>
      </c>
      <c r="E71" s="31">
        <v>4901020010</v>
      </c>
      <c r="F71" s="31" t="s">
        <v>757</v>
      </c>
    </row>
    <row r="72" spans="1:6">
      <c r="A72" s="31" t="s">
        <v>7</v>
      </c>
      <c r="B72" s="31" t="s">
        <v>12</v>
      </c>
      <c r="C72" s="31" t="s">
        <v>299</v>
      </c>
      <c r="D72" s="31" t="s">
        <v>760</v>
      </c>
      <c r="E72" s="31">
        <v>4901020020</v>
      </c>
      <c r="F72" s="31" t="s">
        <v>759</v>
      </c>
    </row>
    <row r="73" spans="1:6">
      <c r="A73" s="31" t="s">
        <v>7</v>
      </c>
      <c r="B73" s="31" t="s">
        <v>12</v>
      </c>
      <c r="C73" s="31" t="s">
        <v>299</v>
      </c>
      <c r="D73" s="31" t="s">
        <v>762</v>
      </c>
      <c r="E73" s="31">
        <v>4901020030</v>
      </c>
      <c r="F73" s="31" t="s">
        <v>761</v>
      </c>
    </row>
    <row r="74" spans="1:6">
      <c r="A74" s="31" t="s">
        <v>7</v>
      </c>
      <c r="B74" s="31" t="s">
        <v>12</v>
      </c>
      <c r="C74" s="31" t="s">
        <v>294</v>
      </c>
      <c r="D74" s="31" t="s">
        <v>764</v>
      </c>
      <c r="E74" s="31">
        <v>4102020030</v>
      </c>
      <c r="F74" s="31" t="s">
        <v>763</v>
      </c>
    </row>
    <row r="75" spans="1:6">
      <c r="A75" s="31" t="s">
        <v>7</v>
      </c>
      <c r="B75" s="31" t="s">
        <v>12</v>
      </c>
      <c r="C75" s="31" t="s">
        <v>294</v>
      </c>
      <c r="D75" s="31" t="s">
        <v>766</v>
      </c>
      <c r="E75" s="31">
        <v>4901030010</v>
      </c>
      <c r="F75" s="31" t="s">
        <v>765</v>
      </c>
    </row>
    <row r="76" spans="1:6">
      <c r="A76" s="31" t="s">
        <v>7</v>
      </c>
      <c r="B76" s="31" t="s">
        <v>12</v>
      </c>
      <c r="C76" s="31" t="s">
        <v>294</v>
      </c>
      <c r="D76" s="31" t="s">
        <v>768</v>
      </c>
      <c r="E76" s="31">
        <v>4901030020</v>
      </c>
      <c r="F76" s="31" t="s">
        <v>767</v>
      </c>
    </row>
    <row r="77" spans="1:6">
      <c r="A77" s="31" t="s">
        <v>7</v>
      </c>
      <c r="B77" s="31" t="s">
        <v>15</v>
      </c>
      <c r="C77" s="31" t="s">
        <v>281</v>
      </c>
      <c r="D77" s="31" t="s">
        <v>770</v>
      </c>
      <c r="E77" s="31">
        <v>4103019980</v>
      </c>
      <c r="F77" s="31" t="s">
        <v>769</v>
      </c>
    </row>
    <row r="78" spans="1:6">
      <c r="A78" s="31" t="s">
        <v>7</v>
      </c>
      <c r="B78" s="31" t="s">
        <v>15</v>
      </c>
      <c r="C78" s="31" t="s">
        <v>281</v>
      </c>
      <c r="D78" s="31" t="s">
        <v>772</v>
      </c>
      <c r="E78" s="31">
        <v>4901040010</v>
      </c>
      <c r="F78" s="31" t="s">
        <v>771</v>
      </c>
    </row>
    <row r="79" spans="1:6">
      <c r="A79" s="31" t="s">
        <v>7</v>
      </c>
      <c r="B79" s="31" t="s">
        <v>16</v>
      </c>
      <c r="C79" s="31" t="s">
        <v>272</v>
      </c>
      <c r="D79" s="31" t="s">
        <v>774</v>
      </c>
      <c r="E79" s="31">
        <v>4105010040</v>
      </c>
      <c r="F79" s="31" t="s">
        <v>773</v>
      </c>
    </row>
    <row r="80" spans="1:6">
      <c r="A80" s="31" t="s">
        <v>7</v>
      </c>
      <c r="B80" s="31" t="s">
        <v>18</v>
      </c>
      <c r="C80" s="31" t="s">
        <v>256</v>
      </c>
      <c r="D80" s="31" t="s">
        <v>776</v>
      </c>
      <c r="E80" s="31">
        <v>4901050010</v>
      </c>
      <c r="F80" s="31" t="s">
        <v>775</v>
      </c>
    </row>
    <row r="81" spans="1:6">
      <c r="A81" s="31" t="s">
        <v>7</v>
      </c>
      <c r="B81" s="31" t="s">
        <v>19</v>
      </c>
      <c r="C81" s="31" t="s">
        <v>232</v>
      </c>
      <c r="D81" s="31" t="s">
        <v>778</v>
      </c>
      <c r="E81" s="31">
        <v>4199990020</v>
      </c>
      <c r="F81" s="31" t="s">
        <v>777</v>
      </c>
    </row>
    <row r="82" spans="1:6">
      <c r="A82" s="31" t="s">
        <v>7</v>
      </c>
      <c r="B82" s="31" t="s">
        <v>19</v>
      </c>
      <c r="C82" s="31" t="s">
        <v>232</v>
      </c>
      <c r="D82" s="31" t="s">
        <v>780</v>
      </c>
      <c r="E82" s="31">
        <v>4199990030</v>
      </c>
      <c r="F82" s="31" t="s">
        <v>779</v>
      </c>
    </row>
    <row r="83" spans="1:6">
      <c r="A83" s="31" t="s">
        <v>7</v>
      </c>
      <c r="B83" s="31" t="s">
        <v>19</v>
      </c>
      <c r="C83" s="31" t="s">
        <v>232</v>
      </c>
      <c r="D83" s="31" t="s">
        <v>782</v>
      </c>
      <c r="E83" s="31">
        <v>4199990040</v>
      </c>
      <c r="F83" s="31" t="s">
        <v>781</v>
      </c>
    </row>
    <row r="84" spans="1:6">
      <c r="A84" s="31" t="s">
        <v>7</v>
      </c>
      <c r="B84" s="31" t="s">
        <v>19</v>
      </c>
      <c r="C84" s="31" t="s">
        <v>232</v>
      </c>
      <c r="D84" s="31" t="s">
        <v>784</v>
      </c>
      <c r="E84" s="31">
        <v>4199990060</v>
      </c>
      <c r="F84" s="31" t="s">
        <v>783</v>
      </c>
    </row>
    <row r="85" spans="1:6">
      <c r="A85" s="31" t="s">
        <v>7</v>
      </c>
      <c r="B85" s="31" t="s">
        <v>19</v>
      </c>
      <c r="C85" s="31" t="s">
        <v>232</v>
      </c>
      <c r="D85" s="31" t="s">
        <v>786</v>
      </c>
      <c r="E85" s="31">
        <v>4199990090</v>
      </c>
      <c r="F85" s="31" t="s">
        <v>785</v>
      </c>
    </row>
    <row r="86" spans="1:6">
      <c r="A86" s="31" t="s">
        <v>7</v>
      </c>
      <c r="B86" s="31" t="s">
        <v>19</v>
      </c>
      <c r="C86" s="31" t="s">
        <v>232</v>
      </c>
      <c r="D86" s="31" t="s">
        <v>788</v>
      </c>
      <c r="E86" s="31">
        <v>4199990100</v>
      </c>
      <c r="F86" s="31" t="s">
        <v>787</v>
      </c>
    </row>
    <row r="87" spans="1:6">
      <c r="A87" s="31" t="s">
        <v>7</v>
      </c>
      <c r="B87" s="31" t="s">
        <v>19</v>
      </c>
      <c r="C87" s="31" t="s">
        <v>232</v>
      </c>
      <c r="D87" s="31" t="s">
        <v>790</v>
      </c>
      <c r="E87" s="31">
        <v>4199990110</v>
      </c>
      <c r="F87" s="31" t="s">
        <v>789</v>
      </c>
    </row>
    <row r="88" spans="1:6">
      <c r="A88" s="31" t="s">
        <v>7</v>
      </c>
      <c r="B88" s="31" t="s">
        <v>19</v>
      </c>
      <c r="C88" s="31" t="s">
        <v>232</v>
      </c>
      <c r="D88" s="31" t="s">
        <v>792</v>
      </c>
      <c r="E88" s="31">
        <v>4199990120</v>
      </c>
      <c r="F88" s="31" t="s">
        <v>791</v>
      </c>
    </row>
    <row r="89" spans="1:6">
      <c r="A89" s="31" t="s">
        <v>7</v>
      </c>
      <c r="B89" s="31" t="s">
        <v>19</v>
      </c>
      <c r="C89" s="31" t="s">
        <v>232</v>
      </c>
      <c r="D89" s="31" t="s">
        <v>794</v>
      </c>
      <c r="E89" s="31">
        <v>4199990140</v>
      </c>
      <c r="F89" s="31" t="s">
        <v>793</v>
      </c>
    </row>
    <row r="90" spans="1:6">
      <c r="A90" s="31" t="s">
        <v>7</v>
      </c>
      <c r="B90" s="31" t="s">
        <v>19</v>
      </c>
      <c r="C90" s="31" t="s">
        <v>232</v>
      </c>
      <c r="D90" s="31" t="s">
        <v>796</v>
      </c>
      <c r="E90" s="31">
        <v>4199990150</v>
      </c>
      <c r="F90" s="31" t="s">
        <v>795</v>
      </c>
    </row>
    <row r="91" spans="1:6">
      <c r="A91" s="31" t="s">
        <v>7</v>
      </c>
      <c r="B91" s="31" t="s">
        <v>19</v>
      </c>
      <c r="C91" s="31" t="s">
        <v>232</v>
      </c>
      <c r="D91" s="31" t="s">
        <v>798</v>
      </c>
      <c r="E91" s="31">
        <v>4199990160</v>
      </c>
      <c r="F91" s="31" t="s">
        <v>797</v>
      </c>
    </row>
    <row r="92" spans="1:6">
      <c r="A92" s="31" t="s">
        <v>7</v>
      </c>
      <c r="B92" s="31" t="s">
        <v>19</v>
      </c>
      <c r="C92" s="31" t="s">
        <v>232</v>
      </c>
      <c r="D92" s="31" t="s">
        <v>800</v>
      </c>
      <c r="E92" s="31">
        <v>4199990170</v>
      </c>
      <c r="F92" s="31" t="s">
        <v>799</v>
      </c>
    </row>
    <row r="93" spans="1:6">
      <c r="A93" s="31" t="s">
        <v>7</v>
      </c>
      <c r="B93" s="31" t="s">
        <v>19</v>
      </c>
      <c r="C93" s="31" t="s">
        <v>232</v>
      </c>
      <c r="D93" s="31" t="s">
        <v>802</v>
      </c>
      <c r="E93" s="31">
        <v>4901990010</v>
      </c>
      <c r="F93" s="31" t="s">
        <v>801</v>
      </c>
    </row>
    <row r="94" spans="1:6">
      <c r="A94" s="31" t="s">
        <v>7</v>
      </c>
      <c r="B94" s="31" t="s">
        <v>19</v>
      </c>
      <c r="C94" s="31" t="s">
        <v>232</v>
      </c>
      <c r="D94" s="31" t="s">
        <v>804</v>
      </c>
      <c r="E94" s="31">
        <v>4901990020</v>
      </c>
      <c r="F94" s="31" t="s">
        <v>803</v>
      </c>
    </row>
    <row r="95" spans="1:6">
      <c r="A95" s="31" t="s">
        <v>7</v>
      </c>
      <c r="B95" s="31" t="s">
        <v>19</v>
      </c>
      <c r="C95" s="31" t="s">
        <v>232</v>
      </c>
      <c r="D95" s="31" t="s">
        <v>806</v>
      </c>
      <c r="E95" s="31">
        <v>4901990030</v>
      </c>
      <c r="F95" s="31" t="s">
        <v>805</v>
      </c>
    </row>
    <row r="96" spans="1:6">
      <c r="A96" s="31" t="s">
        <v>7</v>
      </c>
      <c r="B96" s="31" t="s">
        <v>19</v>
      </c>
      <c r="C96" s="31" t="s">
        <v>232</v>
      </c>
      <c r="D96" s="31" t="s">
        <v>808</v>
      </c>
      <c r="E96" s="31">
        <v>4901990040</v>
      </c>
      <c r="F96" s="31" t="s">
        <v>807</v>
      </c>
    </row>
    <row r="97" spans="1:6">
      <c r="A97" s="31" t="s">
        <v>7</v>
      </c>
      <c r="B97" s="31" t="s">
        <v>19</v>
      </c>
      <c r="C97" s="31" t="s">
        <v>232</v>
      </c>
      <c r="D97" s="31" t="s">
        <v>810</v>
      </c>
      <c r="E97" s="31">
        <v>4901990050</v>
      </c>
      <c r="F97" s="31" t="s">
        <v>809</v>
      </c>
    </row>
    <row r="98" spans="1:6">
      <c r="A98" s="31" t="s">
        <v>7</v>
      </c>
      <c r="B98" s="31" t="s">
        <v>19</v>
      </c>
      <c r="C98" s="31" t="s">
        <v>232</v>
      </c>
      <c r="D98" s="31" t="s">
        <v>812</v>
      </c>
      <c r="E98" s="31">
        <v>4901990060</v>
      </c>
      <c r="F98" s="31" t="s">
        <v>811</v>
      </c>
    </row>
    <row r="99" spans="1:6">
      <c r="A99" s="31" t="s">
        <v>7</v>
      </c>
      <c r="B99" s="31" t="s">
        <v>17</v>
      </c>
      <c r="C99" s="31" t="s">
        <v>261</v>
      </c>
      <c r="D99" s="31" t="s">
        <v>814</v>
      </c>
      <c r="E99" s="31">
        <v>4901990070</v>
      </c>
      <c r="F99" s="31" t="s">
        <v>813</v>
      </c>
    </row>
    <row r="100" spans="1:6">
      <c r="A100" s="31" t="s">
        <v>7</v>
      </c>
      <c r="B100" s="31" t="s">
        <v>19</v>
      </c>
      <c r="C100" s="31" t="s">
        <v>232</v>
      </c>
      <c r="D100" s="31" t="s">
        <v>816</v>
      </c>
      <c r="E100" s="31">
        <v>4901990080</v>
      </c>
      <c r="F100" s="31" t="s">
        <v>815</v>
      </c>
    </row>
    <row r="101" spans="1:6">
      <c r="A101" s="31" t="s">
        <v>23</v>
      </c>
      <c r="B101" s="31" t="s">
        <v>24</v>
      </c>
      <c r="C101" s="31" t="s">
        <v>219</v>
      </c>
      <c r="D101" s="31" t="s">
        <v>818</v>
      </c>
      <c r="E101" s="31">
        <v>4301010060</v>
      </c>
      <c r="F101" s="31" t="s">
        <v>817</v>
      </c>
    </row>
    <row r="102" spans="1:6">
      <c r="A102" s="31" t="s">
        <v>23</v>
      </c>
      <c r="B102" s="31" t="s">
        <v>558</v>
      </c>
      <c r="C102" s="31" t="s">
        <v>819</v>
      </c>
      <c r="D102" s="31" t="s">
        <v>820</v>
      </c>
      <c r="E102" s="31">
        <v>4302020010</v>
      </c>
      <c r="F102" s="31" t="s">
        <v>25</v>
      </c>
    </row>
    <row r="103" spans="1:6">
      <c r="A103" s="31" t="s">
        <v>23</v>
      </c>
      <c r="B103" s="31" t="s">
        <v>558</v>
      </c>
      <c r="C103" s="31" t="s">
        <v>819</v>
      </c>
      <c r="D103" s="31" t="s">
        <v>822</v>
      </c>
      <c r="E103" s="31">
        <v>4302020020</v>
      </c>
      <c r="F103" s="31" t="s">
        <v>821</v>
      </c>
    </row>
    <row r="104" spans="1:6">
      <c r="A104" s="31" t="s">
        <v>23</v>
      </c>
      <c r="B104" s="31" t="s">
        <v>558</v>
      </c>
      <c r="C104" s="31" t="s">
        <v>823</v>
      </c>
      <c r="D104" s="31" t="s">
        <v>825</v>
      </c>
      <c r="E104" s="31">
        <v>4302010010</v>
      </c>
      <c r="F104" s="31" t="s">
        <v>824</v>
      </c>
    </row>
    <row r="105" spans="1:6">
      <c r="A105" s="31" t="s">
        <v>23</v>
      </c>
      <c r="B105" s="31" t="s">
        <v>558</v>
      </c>
      <c r="C105" s="31" t="s">
        <v>823</v>
      </c>
      <c r="D105" s="31" t="s">
        <v>827</v>
      </c>
      <c r="E105" s="31">
        <v>4302010020</v>
      </c>
      <c r="F105" s="31" t="s">
        <v>826</v>
      </c>
    </row>
    <row r="106" spans="1:6">
      <c r="A106" s="31" t="s">
        <v>23</v>
      </c>
      <c r="B106" s="31" t="s">
        <v>558</v>
      </c>
      <c r="C106" s="31" t="s">
        <v>823</v>
      </c>
      <c r="D106" s="31" t="s">
        <v>829</v>
      </c>
      <c r="E106" s="31">
        <v>4205010110</v>
      </c>
      <c r="F106" s="31" t="s">
        <v>828</v>
      </c>
    </row>
    <row r="107" spans="1:6">
      <c r="A107" s="31" t="s">
        <v>23</v>
      </c>
      <c r="B107" s="31" t="s">
        <v>558</v>
      </c>
      <c r="C107" s="31" t="s">
        <v>830</v>
      </c>
      <c r="D107" s="31" t="s">
        <v>832</v>
      </c>
      <c r="E107" s="31">
        <v>4302040010</v>
      </c>
      <c r="F107" s="31" t="s">
        <v>831</v>
      </c>
    </row>
    <row r="108" spans="1:6">
      <c r="A108" s="31" t="s">
        <v>23</v>
      </c>
      <c r="B108" s="31" t="s">
        <v>558</v>
      </c>
      <c r="C108" s="31" t="s">
        <v>830</v>
      </c>
      <c r="D108" s="31" t="s">
        <v>834</v>
      </c>
      <c r="E108" s="31">
        <v>4302040020</v>
      </c>
      <c r="F108" s="31" t="s">
        <v>833</v>
      </c>
    </row>
    <row r="109" spans="1:6">
      <c r="A109" s="31" t="s">
        <v>23</v>
      </c>
      <c r="B109" s="31" t="s">
        <v>558</v>
      </c>
      <c r="C109" s="31" t="s">
        <v>830</v>
      </c>
      <c r="D109" s="31" t="s">
        <v>836</v>
      </c>
      <c r="E109" s="31">
        <v>4302040030</v>
      </c>
      <c r="F109" s="31" t="s">
        <v>835</v>
      </c>
    </row>
    <row r="110" spans="1:6">
      <c r="A110" s="31" t="s">
        <v>23</v>
      </c>
      <c r="B110" s="31" t="s">
        <v>558</v>
      </c>
      <c r="C110" s="31" t="s">
        <v>837</v>
      </c>
      <c r="D110" s="31" t="s">
        <v>838</v>
      </c>
      <c r="E110" s="31">
        <v>4302030010</v>
      </c>
      <c r="F110" s="31" t="s">
        <v>26</v>
      </c>
    </row>
    <row r="111" spans="1:6">
      <c r="A111" s="31" t="s">
        <v>23</v>
      </c>
      <c r="B111" s="31" t="s">
        <v>557</v>
      </c>
      <c r="C111" s="31" t="s">
        <v>839</v>
      </c>
      <c r="D111" s="31" t="s">
        <v>841</v>
      </c>
      <c r="E111" s="31">
        <v>4902010010</v>
      </c>
      <c r="F111" s="31" t="s">
        <v>840</v>
      </c>
    </row>
    <row r="112" spans="1:6">
      <c r="A112" s="31" t="s">
        <v>23</v>
      </c>
      <c r="B112" s="31" t="s">
        <v>557</v>
      </c>
      <c r="C112" s="31" t="s">
        <v>839</v>
      </c>
      <c r="D112" s="31" t="s">
        <v>843</v>
      </c>
      <c r="E112" s="31">
        <v>4902010020</v>
      </c>
      <c r="F112" s="31" t="s">
        <v>842</v>
      </c>
    </row>
    <row r="113" spans="1:6">
      <c r="A113" s="31" t="s">
        <v>23</v>
      </c>
      <c r="B113" s="31" t="s">
        <v>557</v>
      </c>
      <c r="C113" s="31" t="s">
        <v>839</v>
      </c>
      <c r="D113" s="31" t="s">
        <v>845</v>
      </c>
      <c r="E113" s="31">
        <v>4902010030</v>
      </c>
      <c r="F113" s="31" t="s">
        <v>844</v>
      </c>
    </row>
    <row r="114" spans="1:6">
      <c r="A114" s="31" t="s">
        <v>23</v>
      </c>
      <c r="B114" s="31" t="s">
        <v>557</v>
      </c>
      <c r="C114" s="31" t="s">
        <v>839</v>
      </c>
      <c r="D114" s="31" t="s">
        <v>847</v>
      </c>
      <c r="E114" s="31">
        <v>4902010040</v>
      </c>
      <c r="F114" s="31" t="s">
        <v>846</v>
      </c>
    </row>
    <row r="115" spans="1:6">
      <c r="A115" s="31" t="s">
        <v>23</v>
      </c>
      <c r="B115" s="31" t="s">
        <v>557</v>
      </c>
      <c r="C115" s="31" t="s">
        <v>839</v>
      </c>
      <c r="D115" s="31" t="s">
        <v>849</v>
      </c>
      <c r="E115" s="31">
        <v>4902010050</v>
      </c>
      <c r="F115" s="31" t="s">
        <v>848</v>
      </c>
    </row>
    <row r="116" spans="1:6">
      <c r="A116" s="31" t="s">
        <v>23</v>
      </c>
      <c r="B116" s="31" t="s">
        <v>557</v>
      </c>
      <c r="C116" s="31" t="s">
        <v>839</v>
      </c>
      <c r="D116" s="31" t="s">
        <v>851</v>
      </c>
      <c r="E116" s="31">
        <v>4902010060</v>
      </c>
      <c r="F116" s="31" t="s">
        <v>850</v>
      </c>
    </row>
    <row r="117" spans="1:6">
      <c r="A117" s="31" t="s">
        <v>23</v>
      </c>
      <c r="B117" s="31" t="s">
        <v>557</v>
      </c>
      <c r="C117" s="31" t="s">
        <v>839</v>
      </c>
      <c r="D117" s="31" t="s">
        <v>853</v>
      </c>
      <c r="E117" s="31">
        <v>4902010080</v>
      </c>
      <c r="F117" s="31" t="s">
        <v>852</v>
      </c>
    </row>
    <row r="118" spans="1:6">
      <c r="A118" s="31" t="s">
        <v>23</v>
      </c>
      <c r="B118" s="31" t="s">
        <v>557</v>
      </c>
      <c r="C118" s="31" t="s">
        <v>839</v>
      </c>
      <c r="D118" s="31" t="s">
        <v>855</v>
      </c>
      <c r="E118" s="31">
        <v>4902010090</v>
      </c>
      <c r="F118" s="31" t="s">
        <v>854</v>
      </c>
    </row>
    <row r="119" spans="1:6">
      <c r="A119" s="31" t="s">
        <v>23</v>
      </c>
      <c r="B119" s="31" t="s">
        <v>557</v>
      </c>
      <c r="C119" s="31" t="s">
        <v>839</v>
      </c>
      <c r="D119" s="31" t="s">
        <v>857</v>
      </c>
      <c r="E119" s="31">
        <v>4902010100</v>
      </c>
      <c r="F119" s="31" t="s">
        <v>856</v>
      </c>
    </row>
    <row r="120" spans="1:6">
      <c r="A120" s="31" t="s">
        <v>23</v>
      </c>
      <c r="B120" s="31" t="s">
        <v>557</v>
      </c>
      <c r="C120" s="31" t="s">
        <v>839</v>
      </c>
      <c r="D120" s="31" t="s">
        <v>859</v>
      </c>
      <c r="E120" s="31">
        <v>4902010110</v>
      </c>
      <c r="F120" s="31" t="s">
        <v>858</v>
      </c>
    </row>
    <row r="121" spans="1:6">
      <c r="A121" s="31" t="s">
        <v>23</v>
      </c>
      <c r="B121" s="31" t="s">
        <v>557</v>
      </c>
      <c r="C121" s="31" t="s">
        <v>839</v>
      </c>
      <c r="D121" s="31" t="s">
        <v>861</v>
      </c>
      <c r="E121" s="31">
        <v>4902010120</v>
      </c>
      <c r="F121" s="31" t="s">
        <v>860</v>
      </c>
    </row>
    <row r="122" spans="1:6">
      <c r="A122" s="31" t="s">
        <v>23</v>
      </c>
      <c r="B122" s="31" t="s">
        <v>557</v>
      </c>
      <c r="C122" s="31" t="s">
        <v>839</v>
      </c>
      <c r="D122" s="31" t="s">
        <v>863</v>
      </c>
      <c r="E122" s="31">
        <v>4902010130</v>
      </c>
      <c r="F122" s="31" t="s">
        <v>862</v>
      </c>
    </row>
    <row r="123" spans="1:6">
      <c r="A123" s="31" t="s">
        <v>23</v>
      </c>
      <c r="B123" s="31" t="s">
        <v>557</v>
      </c>
      <c r="C123" s="31" t="s">
        <v>839</v>
      </c>
      <c r="D123" s="31" t="s">
        <v>865</v>
      </c>
      <c r="E123" s="31">
        <v>4902010140</v>
      </c>
      <c r="F123" s="31" t="s">
        <v>864</v>
      </c>
    </row>
    <row r="124" spans="1:6">
      <c r="A124" s="31" t="s">
        <v>23</v>
      </c>
      <c r="B124" s="31" t="s">
        <v>557</v>
      </c>
      <c r="C124" s="31" t="s">
        <v>839</v>
      </c>
      <c r="D124" s="31" t="s">
        <v>867</v>
      </c>
      <c r="E124" s="31">
        <v>4902010150</v>
      </c>
      <c r="F124" s="31" t="s">
        <v>866</v>
      </c>
    </row>
    <row r="125" spans="1:6">
      <c r="A125" s="31" t="s">
        <v>23</v>
      </c>
      <c r="B125" s="31" t="s">
        <v>557</v>
      </c>
      <c r="C125" s="31" t="s">
        <v>839</v>
      </c>
      <c r="D125" s="31" t="s">
        <v>869</v>
      </c>
      <c r="E125" s="31">
        <v>4902010160</v>
      </c>
      <c r="F125" s="31" t="s">
        <v>868</v>
      </c>
    </row>
    <row r="126" spans="1:6">
      <c r="A126" s="31" t="s">
        <v>23</v>
      </c>
      <c r="B126" s="31" t="s">
        <v>557</v>
      </c>
      <c r="C126" s="31" t="s">
        <v>839</v>
      </c>
      <c r="D126" s="31" t="s">
        <v>871</v>
      </c>
      <c r="E126" s="31">
        <v>4902010180</v>
      </c>
      <c r="F126" s="31" t="s">
        <v>870</v>
      </c>
    </row>
    <row r="127" spans="1:6">
      <c r="A127" s="31" t="s">
        <v>23</v>
      </c>
      <c r="B127" s="31" t="s">
        <v>557</v>
      </c>
      <c r="C127" s="31" t="s">
        <v>839</v>
      </c>
      <c r="D127" s="31" t="s">
        <v>873</v>
      </c>
      <c r="E127" s="31">
        <v>4902010190</v>
      </c>
      <c r="F127" s="31" t="s">
        <v>872</v>
      </c>
    </row>
    <row r="128" spans="1:6">
      <c r="A128" s="31" t="s">
        <v>23</v>
      </c>
      <c r="B128" s="31" t="s">
        <v>557</v>
      </c>
      <c r="C128" s="31" t="s">
        <v>839</v>
      </c>
      <c r="D128" s="31" t="s">
        <v>875</v>
      </c>
      <c r="E128" s="31">
        <v>4902010200</v>
      </c>
      <c r="F128" s="31" t="s">
        <v>874</v>
      </c>
    </row>
    <row r="129" spans="1:6">
      <c r="A129" s="31" t="s">
        <v>23</v>
      </c>
      <c r="B129" s="31" t="s">
        <v>557</v>
      </c>
      <c r="C129" s="31" t="s">
        <v>839</v>
      </c>
      <c r="D129" s="31" t="s">
        <v>877</v>
      </c>
      <c r="E129" s="31">
        <v>4902010210</v>
      </c>
      <c r="F129" s="31" t="s">
        <v>876</v>
      </c>
    </row>
    <row r="130" spans="1:6">
      <c r="A130" s="31" t="s">
        <v>23</v>
      </c>
      <c r="B130" s="31" t="s">
        <v>557</v>
      </c>
      <c r="C130" s="31" t="s">
        <v>839</v>
      </c>
      <c r="D130" s="31" t="s">
        <v>878</v>
      </c>
      <c r="E130" s="31">
        <v>4902010220</v>
      </c>
      <c r="F130" s="31" t="s">
        <v>856</v>
      </c>
    </row>
    <row r="131" spans="1:6">
      <c r="A131" s="31" t="s">
        <v>23</v>
      </c>
      <c r="B131" s="31" t="s">
        <v>557</v>
      </c>
      <c r="C131" s="31" t="s">
        <v>839</v>
      </c>
      <c r="D131" s="31" t="s">
        <v>880</v>
      </c>
      <c r="E131" s="31">
        <v>4902010230</v>
      </c>
      <c r="F131" s="31" t="s">
        <v>879</v>
      </c>
    </row>
    <row r="132" spans="1:6">
      <c r="A132" s="31" t="s">
        <v>23</v>
      </c>
      <c r="B132" s="31" t="s">
        <v>557</v>
      </c>
      <c r="C132" s="31" t="s">
        <v>839</v>
      </c>
      <c r="D132" s="31" t="s">
        <v>882</v>
      </c>
      <c r="E132" s="31">
        <v>4902010240</v>
      </c>
      <c r="F132" s="31" t="s">
        <v>881</v>
      </c>
    </row>
    <row r="133" spans="1:6">
      <c r="A133" s="31" t="s">
        <v>23</v>
      </c>
      <c r="B133" s="31" t="s">
        <v>557</v>
      </c>
      <c r="C133" s="31" t="s">
        <v>883</v>
      </c>
      <c r="D133" s="31" t="s">
        <v>885</v>
      </c>
      <c r="E133" s="31">
        <v>4902020010</v>
      </c>
      <c r="F133" s="31" t="s">
        <v>884</v>
      </c>
    </row>
    <row r="134" spans="1:6">
      <c r="A134" s="31" t="s">
        <v>23</v>
      </c>
      <c r="B134" s="31" t="s">
        <v>557</v>
      </c>
      <c r="C134" s="31" t="s">
        <v>883</v>
      </c>
      <c r="D134" s="31" t="s">
        <v>887</v>
      </c>
      <c r="E134" s="31">
        <v>4902020020</v>
      </c>
      <c r="F134" s="31" t="s">
        <v>886</v>
      </c>
    </row>
    <row r="135" spans="1:6">
      <c r="A135" s="31" t="s">
        <v>23</v>
      </c>
      <c r="B135" s="31" t="s">
        <v>557</v>
      </c>
      <c r="C135" s="31" t="s">
        <v>883</v>
      </c>
      <c r="D135" s="31" t="s">
        <v>1035</v>
      </c>
      <c r="E135" s="31">
        <v>4199990180</v>
      </c>
      <c r="F135" s="31" t="s">
        <v>1031</v>
      </c>
    </row>
    <row r="136" spans="1:6">
      <c r="A136" s="31" t="s">
        <v>7</v>
      </c>
      <c r="B136" s="31" t="s">
        <v>19</v>
      </c>
      <c r="C136" s="31" t="s">
        <v>232</v>
      </c>
      <c r="D136" s="31" t="s">
        <v>1036</v>
      </c>
      <c r="E136" s="31">
        <v>4199990200</v>
      </c>
      <c r="F136" s="31" t="s">
        <v>1032</v>
      </c>
    </row>
  </sheetData>
  <autoFilter ref="A1:F136" xr:uid="{00000000-0009-0000-0000-00000B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N83"/>
  <sheetViews>
    <sheetView zoomScale="70" zoomScaleNormal="70" workbookViewId="0">
      <selection activeCell="B51" sqref="B51:D51"/>
    </sheetView>
  </sheetViews>
  <sheetFormatPr defaultRowHeight="24.75"/>
  <cols>
    <col min="1" max="1" width="64.6640625" style="164" customWidth="1"/>
    <col min="2" max="2" width="24.83203125" style="164" customWidth="1"/>
    <col min="3" max="3" width="25.1640625" style="164" customWidth="1"/>
    <col min="4" max="6" width="21.6640625" style="164" customWidth="1"/>
    <col min="7" max="7" width="23" style="164" customWidth="1"/>
    <col min="8" max="8" width="18.1640625" style="164" customWidth="1"/>
    <col min="9" max="14" width="23" style="164" customWidth="1"/>
  </cols>
  <sheetData>
    <row r="1" spans="1:14" ht="27">
      <c r="A1" s="496" t="s">
        <v>1835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</row>
    <row r="2" spans="1:14" ht="27">
      <c r="A2" s="496" t="s">
        <v>1115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</row>
    <row r="3" spans="1:14">
      <c r="A3" s="111"/>
      <c r="B3" s="111"/>
      <c r="C3" s="111"/>
      <c r="D3" s="111"/>
      <c r="E3" s="111"/>
      <c r="F3" s="111"/>
      <c r="G3" s="111"/>
      <c r="H3" s="112"/>
      <c r="I3" s="112"/>
      <c r="J3" s="112"/>
      <c r="K3" s="112"/>
      <c r="L3" s="112"/>
      <c r="M3" s="112"/>
      <c r="N3" s="112"/>
    </row>
    <row r="4" spans="1:14">
      <c r="A4" s="113" t="s">
        <v>1446</v>
      </c>
      <c r="B4" s="111"/>
      <c r="C4" s="111"/>
      <c r="D4" s="111"/>
      <c r="E4" s="111"/>
      <c r="F4" s="111"/>
      <c r="G4" s="111"/>
      <c r="H4" s="112"/>
      <c r="I4" s="112"/>
      <c r="J4" s="112"/>
      <c r="K4" s="112"/>
      <c r="L4" s="112"/>
      <c r="M4" s="112"/>
      <c r="N4" s="112"/>
    </row>
    <row r="5" spans="1:14">
      <c r="A5" s="114" t="s">
        <v>4</v>
      </c>
      <c r="B5" s="115">
        <v>0</v>
      </c>
      <c r="C5" s="111" t="s">
        <v>1</v>
      </c>
      <c r="D5" s="116"/>
      <c r="E5" s="117"/>
      <c r="F5" s="111"/>
      <c r="G5" s="111"/>
      <c r="H5" s="112"/>
      <c r="I5" s="112"/>
      <c r="J5" s="112"/>
      <c r="K5" s="112"/>
      <c r="L5" s="112"/>
      <c r="M5" s="112"/>
      <c r="N5" s="112"/>
    </row>
    <row r="6" spans="1:14">
      <c r="A6" s="114" t="s">
        <v>1116</v>
      </c>
      <c r="B6" s="118">
        <f>+B7+B9+B10+B8</f>
        <v>0</v>
      </c>
      <c r="C6" s="111" t="s">
        <v>1</v>
      </c>
      <c r="D6" s="111"/>
      <c r="E6" s="111"/>
      <c r="F6" s="111"/>
      <c r="G6" s="111"/>
      <c r="H6" s="112"/>
      <c r="I6" s="112"/>
      <c r="J6" s="112"/>
      <c r="K6" s="112"/>
      <c r="L6" s="112"/>
      <c r="M6" s="112"/>
      <c r="N6" s="112"/>
    </row>
    <row r="7" spans="1:14">
      <c r="A7" s="119" t="s">
        <v>1117</v>
      </c>
      <c r="B7" s="118">
        <v>0</v>
      </c>
      <c r="C7" s="111" t="s">
        <v>1</v>
      </c>
      <c r="D7" s="111"/>
      <c r="E7" s="111"/>
      <c r="F7" s="111"/>
      <c r="G7" s="111"/>
      <c r="H7" s="112"/>
      <c r="I7" s="112"/>
      <c r="J7" s="112"/>
      <c r="K7" s="112"/>
      <c r="L7" s="112"/>
      <c r="M7" s="112"/>
      <c r="N7" s="112"/>
    </row>
    <row r="8" spans="1:14">
      <c r="A8" s="119" t="s">
        <v>1118</v>
      </c>
      <c r="B8" s="118">
        <v>0</v>
      </c>
      <c r="C8" s="111" t="s">
        <v>1</v>
      </c>
      <c r="D8" s="111"/>
      <c r="E8" s="111"/>
      <c r="F8" s="111"/>
      <c r="G8" s="111"/>
      <c r="H8" s="112"/>
      <c r="I8" s="112"/>
      <c r="J8" s="112"/>
      <c r="K8" s="112"/>
      <c r="L8" s="112"/>
      <c r="M8" s="112"/>
      <c r="N8" s="112"/>
    </row>
    <row r="9" spans="1:14">
      <c r="A9" s="119" t="s">
        <v>1119</v>
      </c>
      <c r="B9" s="120">
        <v>0</v>
      </c>
      <c r="C9" s="121" t="s">
        <v>1</v>
      </c>
      <c r="D9" s="121"/>
      <c r="E9" s="121"/>
      <c r="F9" s="121"/>
      <c r="G9" s="121"/>
      <c r="H9" s="122"/>
      <c r="I9" s="122"/>
      <c r="J9" s="122"/>
      <c r="K9" s="122"/>
      <c r="L9" s="122"/>
      <c r="M9" s="122"/>
      <c r="N9" s="122"/>
    </row>
    <row r="10" spans="1:14">
      <c r="A10" s="119" t="s">
        <v>1120</v>
      </c>
      <c r="B10" s="123">
        <v>0</v>
      </c>
      <c r="C10" s="111" t="s">
        <v>1</v>
      </c>
      <c r="D10" s="111"/>
      <c r="E10" s="111"/>
      <c r="F10" s="111"/>
      <c r="G10" s="111"/>
      <c r="H10" s="112"/>
      <c r="I10" s="112"/>
      <c r="J10" s="112"/>
      <c r="K10" s="112"/>
      <c r="L10" s="112"/>
      <c r="M10" s="112"/>
      <c r="N10" s="112"/>
    </row>
    <row r="11" spans="1:14" ht="25.5" thickBot="1">
      <c r="A11" s="111" t="s">
        <v>3</v>
      </c>
      <c r="B11" s="124">
        <f>+B5+B6</f>
        <v>0</v>
      </c>
      <c r="C11" s="111" t="s">
        <v>1</v>
      </c>
      <c r="D11" s="111"/>
      <c r="E11" s="111"/>
      <c r="F11" s="111"/>
      <c r="G11" s="111"/>
      <c r="H11" s="112"/>
      <c r="I11" s="112"/>
      <c r="J11" s="112"/>
      <c r="K11" s="112"/>
      <c r="L11" s="112"/>
      <c r="M11" s="112"/>
      <c r="N11" s="112"/>
    </row>
    <row r="12" spans="1:14" ht="25.5" thickTop="1">
      <c r="A12" s="114"/>
      <c r="B12" s="125"/>
      <c r="C12" s="111"/>
      <c r="D12" s="111"/>
      <c r="E12" s="111"/>
      <c r="F12" s="111"/>
      <c r="G12" s="111"/>
      <c r="H12" s="112"/>
      <c r="I12" s="112"/>
      <c r="J12" s="112"/>
      <c r="K12" s="112"/>
      <c r="L12" s="112"/>
      <c r="M12" s="112"/>
      <c r="N12" s="112"/>
    </row>
    <row r="13" spans="1:14">
      <c r="A13" s="497" t="s">
        <v>1836</v>
      </c>
      <c r="B13" s="498"/>
      <c r="C13" s="498"/>
      <c r="D13" s="498"/>
      <c r="E13" s="498"/>
      <c r="F13" s="499"/>
      <c r="G13" s="112"/>
      <c r="H13" s="112"/>
      <c r="I13" s="112"/>
      <c r="J13" s="112"/>
      <c r="K13" s="112"/>
      <c r="L13" s="112"/>
      <c r="M13" s="112"/>
      <c r="N13" s="112"/>
    </row>
    <row r="14" spans="1:14">
      <c r="A14" s="500" t="s">
        <v>1121</v>
      </c>
      <c r="B14" s="501"/>
      <c r="C14" s="502"/>
      <c r="D14" s="500" t="s">
        <v>1122</v>
      </c>
      <c r="E14" s="501"/>
      <c r="F14" s="502"/>
      <c r="G14" s="112"/>
      <c r="H14" s="112"/>
      <c r="I14" s="112"/>
      <c r="J14" s="112"/>
      <c r="K14" s="112"/>
      <c r="L14" s="112"/>
      <c r="M14" s="112"/>
      <c r="N14" s="112"/>
    </row>
    <row r="15" spans="1:14">
      <c r="A15" s="126" t="s">
        <v>2</v>
      </c>
      <c r="B15" s="126" t="s">
        <v>1123</v>
      </c>
      <c r="C15" s="126" t="s">
        <v>3</v>
      </c>
      <c r="D15" s="127" t="s">
        <v>4</v>
      </c>
      <c r="E15" s="127" t="s">
        <v>1116</v>
      </c>
      <c r="F15" s="126" t="s">
        <v>3</v>
      </c>
      <c r="G15" s="112"/>
      <c r="H15" s="112"/>
      <c r="I15" s="112"/>
      <c r="J15" s="112"/>
      <c r="K15" s="112"/>
      <c r="L15" s="112"/>
      <c r="M15" s="112"/>
      <c r="N15" s="112"/>
    </row>
    <row r="16" spans="1:14">
      <c r="A16" s="128">
        <f>I22+I38</f>
        <v>0</v>
      </c>
      <c r="B16" s="128">
        <v>0</v>
      </c>
      <c r="C16" s="129">
        <f>A16+B16</f>
        <v>0</v>
      </c>
      <c r="D16" s="130">
        <f>G52</f>
        <v>0</v>
      </c>
      <c r="E16" s="130">
        <f>H52</f>
        <v>0</v>
      </c>
      <c r="F16" s="129">
        <f>D16+E16</f>
        <v>0</v>
      </c>
      <c r="G16" s="112"/>
      <c r="H16" s="112"/>
      <c r="I16" s="112"/>
      <c r="J16" s="112"/>
      <c r="K16" s="112"/>
      <c r="L16" s="112"/>
      <c r="M16" s="112"/>
      <c r="N16" s="112"/>
    </row>
    <row r="17" spans="1:14">
      <c r="A17" s="112"/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</row>
    <row r="18" spans="1:14" ht="23.25">
      <c r="A18" s="493" t="s">
        <v>1124</v>
      </c>
      <c r="B18" s="494"/>
      <c r="C18" s="494"/>
      <c r="D18" s="494"/>
      <c r="E18" s="494"/>
      <c r="F18" s="494"/>
      <c r="G18" s="494"/>
      <c r="H18" s="494"/>
      <c r="I18" s="494"/>
      <c r="J18" s="494"/>
      <c r="K18" s="494"/>
      <c r="L18" s="494"/>
      <c r="M18" s="494"/>
      <c r="N18" s="495"/>
    </row>
    <row r="19" spans="1:14" ht="23.25">
      <c r="A19" s="484" t="s">
        <v>5</v>
      </c>
      <c r="B19" s="486" t="s">
        <v>534</v>
      </c>
      <c r="C19" s="487"/>
      <c r="D19" s="488"/>
      <c r="E19" s="486" t="s">
        <v>1838</v>
      </c>
      <c r="F19" s="488"/>
      <c r="G19" s="489" t="s">
        <v>1837</v>
      </c>
      <c r="H19" s="490"/>
      <c r="I19" s="491"/>
      <c r="J19" s="486" t="s">
        <v>6</v>
      </c>
      <c r="K19" s="487"/>
      <c r="L19" s="487"/>
      <c r="M19" s="487"/>
      <c r="N19" s="488"/>
    </row>
    <row r="20" spans="1:14" ht="46.5">
      <c r="A20" s="485"/>
      <c r="B20" s="131" t="s">
        <v>553</v>
      </c>
      <c r="C20" s="131" t="s">
        <v>1125</v>
      </c>
      <c r="D20" s="131" t="s">
        <v>1152</v>
      </c>
      <c r="E20" s="132" t="s">
        <v>2</v>
      </c>
      <c r="F20" s="132" t="s">
        <v>1126</v>
      </c>
      <c r="G20" s="133" t="s">
        <v>1127</v>
      </c>
      <c r="H20" s="126" t="s">
        <v>1116</v>
      </c>
      <c r="I20" s="126" t="s">
        <v>3</v>
      </c>
      <c r="J20" s="131" t="s">
        <v>547</v>
      </c>
      <c r="K20" s="131" t="s">
        <v>548</v>
      </c>
      <c r="L20" s="131" t="s">
        <v>555</v>
      </c>
      <c r="M20" s="131" t="s">
        <v>1066</v>
      </c>
      <c r="N20" s="131" t="s">
        <v>1447</v>
      </c>
    </row>
    <row r="21" spans="1:14">
      <c r="A21" s="134" t="s">
        <v>3</v>
      </c>
      <c r="B21" s="135">
        <f>B22+B38+B45</f>
        <v>0</v>
      </c>
      <c r="C21" s="135">
        <f t="shared" ref="C21:N21" si="0">C22+C38+C45</f>
        <v>0</v>
      </c>
      <c r="D21" s="135">
        <f t="shared" si="0"/>
        <v>0</v>
      </c>
      <c r="E21" s="135">
        <f t="shared" si="0"/>
        <v>0</v>
      </c>
      <c r="F21" s="144">
        <f t="shared" si="0"/>
        <v>0</v>
      </c>
      <c r="G21" s="135">
        <f t="shared" si="0"/>
        <v>0</v>
      </c>
      <c r="H21" s="135">
        <f t="shared" si="0"/>
        <v>0</v>
      </c>
      <c r="I21" s="135">
        <f t="shared" si="0"/>
        <v>0</v>
      </c>
      <c r="J21" s="135">
        <f t="shared" si="0"/>
        <v>0</v>
      </c>
      <c r="K21" s="135">
        <f t="shared" si="0"/>
        <v>0</v>
      </c>
      <c r="L21" s="135">
        <f t="shared" si="0"/>
        <v>0</v>
      </c>
      <c r="M21" s="135">
        <f t="shared" si="0"/>
        <v>0</v>
      </c>
      <c r="N21" s="135">
        <f t="shared" si="0"/>
        <v>0</v>
      </c>
    </row>
    <row r="22" spans="1:14">
      <c r="A22" s="136" t="s">
        <v>7</v>
      </c>
      <c r="B22" s="137">
        <f>B23+B27+B30+B31+B33+B34+B35</f>
        <v>0</v>
      </c>
      <c r="C22" s="137">
        <f t="shared" ref="C22:N22" si="1">C23+C27+C30+C31+C33+C34+C35</f>
        <v>0</v>
      </c>
      <c r="D22" s="137">
        <f t="shared" si="1"/>
        <v>0</v>
      </c>
      <c r="E22" s="137">
        <f t="shared" si="1"/>
        <v>0</v>
      </c>
      <c r="F22" s="144">
        <f t="shared" si="1"/>
        <v>0</v>
      </c>
      <c r="G22" s="137">
        <f t="shared" si="1"/>
        <v>0</v>
      </c>
      <c r="H22" s="137">
        <f t="shared" si="1"/>
        <v>0</v>
      </c>
      <c r="I22" s="137">
        <f t="shared" si="1"/>
        <v>0</v>
      </c>
      <c r="J22" s="137">
        <f t="shared" si="1"/>
        <v>0</v>
      </c>
      <c r="K22" s="137">
        <f t="shared" si="1"/>
        <v>0</v>
      </c>
      <c r="L22" s="137">
        <f t="shared" si="1"/>
        <v>0</v>
      </c>
      <c r="M22" s="137">
        <f t="shared" si="1"/>
        <v>0</v>
      </c>
      <c r="N22" s="137">
        <f t="shared" si="1"/>
        <v>0</v>
      </c>
    </row>
    <row r="23" spans="1:14">
      <c r="A23" s="139" t="s">
        <v>8</v>
      </c>
      <c r="B23" s="140">
        <f>B24+B25+B26</f>
        <v>0</v>
      </c>
      <c r="C23" s="140">
        <f t="shared" ref="C23:N23" si="2">C24+C25+C26</f>
        <v>0</v>
      </c>
      <c r="D23" s="140">
        <f t="shared" si="2"/>
        <v>0</v>
      </c>
      <c r="E23" s="140">
        <f t="shared" si="2"/>
        <v>0</v>
      </c>
      <c r="F23" s="144">
        <f t="shared" si="2"/>
        <v>0</v>
      </c>
      <c r="G23" s="140">
        <f t="shared" si="2"/>
        <v>0</v>
      </c>
      <c r="H23" s="140">
        <f t="shared" si="2"/>
        <v>0</v>
      </c>
      <c r="I23" s="140">
        <f t="shared" si="2"/>
        <v>0</v>
      </c>
      <c r="J23" s="140">
        <f t="shared" si="2"/>
        <v>0</v>
      </c>
      <c r="K23" s="140">
        <f t="shared" si="2"/>
        <v>0</v>
      </c>
      <c r="L23" s="140">
        <f t="shared" si="2"/>
        <v>0</v>
      </c>
      <c r="M23" s="140">
        <f t="shared" si="2"/>
        <v>0</v>
      </c>
      <c r="N23" s="140">
        <f t="shared" si="2"/>
        <v>0</v>
      </c>
    </row>
    <row r="24" spans="1:14">
      <c r="A24" s="142" t="s">
        <v>9</v>
      </c>
      <c r="B24" s="143"/>
      <c r="C24" s="143"/>
      <c r="D24" s="143"/>
      <c r="E24" s="143"/>
      <c r="F24" s="144"/>
      <c r="G24" s="143"/>
      <c r="H24" s="143"/>
      <c r="I24" s="143"/>
      <c r="J24" s="143"/>
      <c r="K24" s="143"/>
      <c r="L24" s="143"/>
      <c r="M24" s="143"/>
      <c r="N24" s="143"/>
    </row>
    <row r="25" spans="1:14">
      <c r="A25" s="142" t="s">
        <v>10</v>
      </c>
      <c r="B25" s="143"/>
      <c r="C25" s="143"/>
      <c r="D25" s="143"/>
      <c r="E25" s="143"/>
      <c r="F25" s="144"/>
      <c r="G25" s="143"/>
      <c r="H25" s="143"/>
      <c r="I25" s="143"/>
      <c r="J25" s="143"/>
      <c r="K25" s="143"/>
      <c r="L25" s="143"/>
      <c r="M25" s="143"/>
      <c r="N25" s="143"/>
    </row>
    <row r="26" spans="1:14">
      <c r="A26" s="142" t="s">
        <v>11</v>
      </c>
      <c r="B26" s="143"/>
      <c r="C26" s="143"/>
      <c r="D26" s="143"/>
      <c r="E26" s="143"/>
      <c r="F26" s="144"/>
      <c r="G26" s="143"/>
      <c r="H26" s="143"/>
      <c r="I26" s="143"/>
      <c r="J26" s="143"/>
      <c r="K26" s="143"/>
      <c r="L26" s="143"/>
      <c r="M26" s="143"/>
      <c r="N26" s="143"/>
    </row>
    <row r="27" spans="1:14">
      <c r="A27" s="139" t="s">
        <v>12</v>
      </c>
      <c r="B27" s="140">
        <f>B28+B29</f>
        <v>0</v>
      </c>
      <c r="C27" s="140">
        <f t="shared" ref="C27:N27" si="3">C28+C29</f>
        <v>0</v>
      </c>
      <c r="D27" s="140">
        <f t="shared" si="3"/>
        <v>0</v>
      </c>
      <c r="E27" s="140">
        <f t="shared" si="3"/>
        <v>0</v>
      </c>
      <c r="F27" s="144">
        <f t="shared" si="3"/>
        <v>0</v>
      </c>
      <c r="G27" s="140">
        <f t="shared" si="3"/>
        <v>0</v>
      </c>
      <c r="H27" s="140">
        <f t="shared" si="3"/>
        <v>0</v>
      </c>
      <c r="I27" s="140">
        <f>I28+I29</f>
        <v>0</v>
      </c>
      <c r="J27" s="140">
        <f t="shared" si="3"/>
        <v>0</v>
      </c>
      <c r="K27" s="140">
        <f t="shared" si="3"/>
        <v>0</v>
      </c>
      <c r="L27" s="140">
        <f t="shared" si="3"/>
        <v>0</v>
      </c>
      <c r="M27" s="140">
        <f t="shared" si="3"/>
        <v>0</v>
      </c>
      <c r="N27" s="140">
        <f t="shared" si="3"/>
        <v>0</v>
      </c>
    </row>
    <row r="28" spans="1:14">
      <c r="A28" s="142" t="s">
        <v>13</v>
      </c>
      <c r="B28" s="143"/>
      <c r="C28" s="143"/>
      <c r="D28" s="143"/>
      <c r="E28" s="143"/>
      <c r="F28" s="144"/>
      <c r="G28" s="143"/>
      <c r="H28" s="143"/>
      <c r="I28" s="143"/>
      <c r="J28" s="143"/>
      <c r="K28" s="143"/>
      <c r="L28" s="143"/>
      <c r="M28" s="143"/>
      <c r="N28" s="143"/>
    </row>
    <row r="29" spans="1:14">
      <c r="A29" s="142" t="s">
        <v>14</v>
      </c>
      <c r="B29" s="143"/>
      <c r="C29" s="143"/>
      <c r="D29" s="143"/>
      <c r="E29" s="143"/>
      <c r="F29" s="144"/>
      <c r="G29" s="143"/>
      <c r="H29" s="143"/>
      <c r="I29" s="143"/>
      <c r="J29" s="143"/>
      <c r="K29" s="143"/>
      <c r="L29" s="143"/>
      <c r="M29" s="143"/>
      <c r="N29" s="143"/>
    </row>
    <row r="30" spans="1:14">
      <c r="A30" s="139" t="s">
        <v>15</v>
      </c>
      <c r="B30" s="140">
        <v>0</v>
      </c>
      <c r="C30" s="140">
        <v>0</v>
      </c>
      <c r="D30" s="140">
        <v>0</v>
      </c>
      <c r="E30" s="140">
        <v>0</v>
      </c>
      <c r="F30" s="144">
        <v>0</v>
      </c>
      <c r="G30" s="140">
        <v>0</v>
      </c>
      <c r="H30" s="140"/>
      <c r="I30" s="140">
        <v>0</v>
      </c>
      <c r="J30" s="140">
        <v>0</v>
      </c>
      <c r="K30" s="140">
        <v>0</v>
      </c>
      <c r="L30" s="140">
        <v>0</v>
      </c>
      <c r="M30" s="140">
        <v>0</v>
      </c>
      <c r="N30" s="140">
        <v>0</v>
      </c>
    </row>
    <row r="31" spans="1:14">
      <c r="A31" s="139" t="s">
        <v>16</v>
      </c>
      <c r="B31" s="140">
        <f>B32</f>
        <v>0</v>
      </c>
      <c r="C31" s="140">
        <f t="shared" ref="C31:N31" si="4">C32</f>
        <v>0</v>
      </c>
      <c r="D31" s="140">
        <f t="shared" si="4"/>
        <v>0</v>
      </c>
      <c r="E31" s="140">
        <f t="shared" si="4"/>
        <v>0</v>
      </c>
      <c r="F31" s="144">
        <f t="shared" si="4"/>
        <v>0</v>
      </c>
      <c r="G31" s="140">
        <f t="shared" si="4"/>
        <v>0</v>
      </c>
      <c r="H31" s="140">
        <f t="shared" si="4"/>
        <v>0</v>
      </c>
      <c r="I31" s="140">
        <f>I32</f>
        <v>0</v>
      </c>
      <c r="J31" s="140">
        <f t="shared" si="4"/>
        <v>0</v>
      </c>
      <c r="K31" s="140">
        <f t="shared" si="4"/>
        <v>0</v>
      </c>
      <c r="L31" s="140">
        <f t="shared" si="4"/>
        <v>0</v>
      </c>
      <c r="M31" s="140">
        <f t="shared" si="4"/>
        <v>0</v>
      </c>
      <c r="N31" s="140">
        <f t="shared" si="4"/>
        <v>0</v>
      </c>
    </row>
    <row r="32" spans="1:14">
      <c r="A32" s="142" t="s">
        <v>1128</v>
      </c>
      <c r="B32" s="143"/>
      <c r="C32" s="143"/>
      <c r="D32" s="143"/>
      <c r="E32" s="143"/>
      <c r="F32" s="144"/>
      <c r="G32" s="143"/>
      <c r="H32" s="143"/>
      <c r="I32" s="143"/>
      <c r="J32" s="143"/>
      <c r="K32" s="143"/>
      <c r="L32" s="143"/>
      <c r="M32" s="143"/>
      <c r="N32" s="143"/>
    </row>
    <row r="33" spans="1:14">
      <c r="A33" s="139" t="s">
        <v>17</v>
      </c>
      <c r="B33" s="140"/>
      <c r="C33" s="140"/>
      <c r="D33" s="140"/>
      <c r="E33" s="140"/>
      <c r="F33" s="144"/>
      <c r="G33" s="140"/>
      <c r="H33" s="140"/>
      <c r="I33" s="140"/>
      <c r="J33" s="140"/>
      <c r="K33" s="140"/>
      <c r="L33" s="140"/>
      <c r="M33" s="140"/>
      <c r="N33" s="140"/>
    </row>
    <row r="34" spans="1:14">
      <c r="A34" s="139" t="s">
        <v>18</v>
      </c>
      <c r="B34" s="140"/>
      <c r="C34" s="140">
        <v>0</v>
      </c>
      <c r="D34" s="140">
        <v>0</v>
      </c>
      <c r="E34" s="140">
        <v>0</v>
      </c>
      <c r="F34" s="144">
        <v>0</v>
      </c>
      <c r="G34" s="140">
        <v>0</v>
      </c>
      <c r="H34" s="140"/>
      <c r="I34" s="140">
        <v>0</v>
      </c>
      <c r="J34" s="140"/>
      <c r="K34" s="140"/>
      <c r="L34" s="140"/>
      <c r="M34" s="140"/>
      <c r="N34" s="140"/>
    </row>
    <row r="35" spans="1:14">
      <c r="A35" s="139" t="s">
        <v>19</v>
      </c>
      <c r="B35" s="140">
        <f>B36+B37</f>
        <v>0</v>
      </c>
      <c r="C35" s="140">
        <f t="shared" ref="C35:N35" si="5">C36+C37</f>
        <v>0</v>
      </c>
      <c r="D35" s="140">
        <f t="shared" si="5"/>
        <v>0</v>
      </c>
      <c r="E35" s="140">
        <f t="shared" si="5"/>
        <v>0</v>
      </c>
      <c r="F35" s="144">
        <f t="shared" si="5"/>
        <v>0</v>
      </c>
      <c r="G35" s="140">
        <f t="shared" si="5"/>
        <v>0</v>
      </c>
      <c r="H35" s="140">
        <f t="shared" si="5"/>
        <v>0</v>
      </c>
      <c r="I35" s="140">
        <f t="shared" si="5"/>
        <v>0</v>
      </c>
      <c r="J35" s="140">
        <f t="shared" si="5"/>
        <v>0</v>
      </c>
      <c r="K35" s="140">
        <f t="shared" si="5"/>
        <v>0</v>
      </c>
      <c r="L35" s="140">
        <f t="shared" si="5"/>
        <v>0</v>
      </c>
      <c r="M35" s="140">
        <f t="shared" si="5"/>
        <v>0</v>
      </c>
      <c r="N35" s="140">
        <f t="shared" si="5"/>
        <v>0</v>
      </c>
    </row>
    <row r="36" spans="1:14">
      <c r="A36" s="142" t="s">
        <v>20</v>
      </c>
      <c r="B36" s="143"/>
      <c r="C36" s="143"/>
      <c r="D36" s="143"/>
      <c r="E36" s="143"/>
      <c r="F36" s="144"/>
      <c r="G36" s="143"/>
      <c r="H36" s="143"/>
      <c r="I36" s="143"/>
      <c r="J36" s="143"/>
      <c r="K36" s="143"/>
      <c r="L36" s="143"/>
      <c r="M36" s="143"/>
      <c r="N36" s="143"/>
    </row>
    <row r="37" spans="1:14">
      <c r="A37" s="142" t="s">
        <v>22</v>
      </c>
      <c r="B37" s="143"/>
      <c r="C37" s="143"/>
      <c r="D37" s="143"/>
      <c r="E37" s="143"/>
      <c r="F37" s="144"/>
      <c r="G37" s="143"/>
      <c r="H37" s="143"/>
      <c r="I37" s="143"/>
      <c r="J37" s="143"/>
      <c r="K37" s="143"/>
      <c r="L37" s="143"/>
      <c r="M37" s="143"/>
      <c r="N37" s="143"/>
    </row>
    <row r="38" spans="1:14">
      <c r="A38" s="136" t="s">
        <v>23</v>
      </c>
      <c r="B38" s="137">
        <f>B39+B40</f>
        <v>0</v>
      </c>
      <c r="C38" s="137">
        <f t="shared" ref="C38:N38" si="6">C39+C40</f>
        <v>0</v>
      </c>
      <c r="D38" s="137">
        <f t="shared" si="6"/>
        <v>0</v>
      </c>
      <c r="E38" s="137">
        <f t="shared" si="6"/>
        <v>0</v>
      </c>
      <c r="F38" s="144">
        <f t="shared" si="6"/>
        <v>0</v>
      </c>
      <c r="G38" s="138">
        <f t="shared" si="6"/>
        <v>0</v>
      </c>
      <c r="H38" s="138">
        <f t="shared" si="6"/>
        <v>0</v>
      </c>
      <c r="I38" s="138">
        <f t="shared" si="6"/>
        <v>0</v>
      </c>
      <c r="J38" s="138">
        <f t="shared" si="6"/>
        <v>0</v>
      </c>
      <c r="K38" s="138">
        <f t="shared" si="6"/>
        <v>0</v>
      </c>
      <c r="L38" s="138">
        <f t="shared" si="6"/>
        <v>0</v>
      </c>
      <c r="M38" s="138">
        <f t="shared" si="6"/>
        <v>0</v>
      </c>
      <c r="N38" s="138">
        <f t="shared" si="6"/>
        <v>0</v>
      </c>
    </row>
    <row r="39" spans="1:14">
      <c r="A39" s="139" t="s">
        <v>24</v>
      </c>
      <c r="B39" s="140"/>
      <c r="C39" s="140"/>
      <c r="D39" s="140"/>
      <c r="E39" s="140"/>
      <c r="F39" s="144"/>
      <c r="G39" s="141"/>
      <c r="H39" s="141"/>
      <c r="I39" s="141"/>
      <c r="J39" s="141"/>
      <c r="K39" s="141"/>
      <c r="L39" s="141"/>
      <c r="M39" s="141"/>
      <c r="N39" s="141"/>
    </row>
    <row r="40" spans="1:14">
      <c r="A40" s="139" t="s">
        <v>558</v>
      </c>
      <c r="B40" s="141">
        <f>SUM(B41:B44)</f>
        <v>0</v>
      </c>
      <c r="C40" s="141">
        <f t="shared" ref="C40:F40" si="7">SUM(C41:C44)</f>
        <v>0</v>
      </c>
      <c r="D40" s="141">
        <f t="shared" si="7"/>
        <v>0</v>
      </c>
      <c r="E40" s="144"/>
      <c r="F40" s="144">
        <f t="shared" si="7"/>
        <v>0</v>
      </c>
      <c r="G40" s="144"/>
      <c r="H40" s="144"/>
      <c r="I40" s="144"/>
      <c r="J40" s="144"/>
      <c r="K40" s="144"/>
      <c r="L40" s="144"/>
      <c r="M40" s="144"/>
      <c r="N40" s="144"/>
    </row>
    <row r="41" spans="1:14">
      <c r="A41" s="142" t="s">
        <v>25</v>
      </c>
      <c r="B41" s="145">
        <v>0</v>
      </c>
      <c r="C41" s="145">
        <v>0</v>
      </c>
      <c r="D41" s="145">
        <v>0</v>
      </c>
      <c r="E41" s="144"/>
      <c r="F41" s="144">
        <v>0</v>
      </c>
      <c r="G41" s="144"/>
      <c r="H41" s="144"/>
      <c r="I41" s="144"/>
      <c r="J41" s="144"/>
      <c r="K41" s="144"/>
      <c r="L41" s="144"/>
      <c r="M41" s="144"/>
      <c r="N41" s="144"/>
    </row>
    <row r="42" spans="1:14">
      <c r="A42" s="142" t="s">
        <v>1129</v>
      </c>
      <c r="B42" s="145">
        <v>0</v>
      </c>
      <c r="C42" s="145">
        <v>0</v>
      </c>
      <c r="D42" s="145">
        <v>0</v>
      </c>
      <c r="E42" s="144"/>
      <c r="F42" s="144">
        <v>0</v>
      </c>
      <c r="G42" s="144"/>
      <c r="H42" s="144"/>
      <c r="I42" s="144"/>
      <c r="J42" s="144"/>
      <c r="K42" s="144"/>
      <c r="L42" s="144"/>
      <c r="M42" s="144"/>
      <c r="N42" s="144"/>
    </row>
    <row r="43" spans="1:14">
      <c r="A43" s="142" t="s">
        <v>1130</v>
      </c>
      <c r="B43" s="145">
        <v>0</v>
      </c>
      <c r="C43" s="145">
        <v>0</v>
      </c>
      <c r="D43" s="145">
        <v>0</v>
      </c>
      <c r="E43" s="144"/>
      <c r="F43" s="144">
        <v>0</v>
      </c>
      <c r="G43" s="144"/>
      <c r="H43" s="144"/>
      <c r="I43" s="144"/>
      <c r="J43" s="144"/>
      <c r="K43" s="144"/>
      <c r="L43" s="144"/>
      <c r="M43" s="144"/>
      <c r="N43" s="144"/>
    </row>
    <row r="44" spans="1:14">
      <c r="A44" s="142" t="s">
        <v>26</v>
      </c>
      <c r="B44" s="145">
        <v>0</v>
      </c>
      <c r="C44" s="145">
        <v>0</v>
      </c>
      <c r="D44" s="145">
        <v>0</v>
      </c>
      <c r="E44" s="144"/>
      <c r="F44" s="144">
        <v>0</v>
      </c>
      <c r="G44" s="144"/>
      <c r="H44" s="144"/>
      <c r="I44" s="144"/>
      <c r="J44" s="144"/>
      <c r="K44" s="144"/>
      <c r="L44" s="144"/>
      <c r="M44" s="144"/>
      <c r="N44" s="144"/>
    </row>
    <row r="45" spans="1:14">
      <c r="A45" s="136" t="s">
        <v>27</v>
      </c>
      <c r="B45" s="138">
        <f>B46</f>
        <v>0</v>
      </c>
      <c r="C45" s="138">
        <f t="shared" ref="C45:N46" si="8">C46</f>
        <v>0</v>
      </c>
      <c r="D45" s="138">
        <f t="shared" si="8"/>
        <v>0</v>
      </c>
      <c r="E45" s="138">
        <f t="shared" si="8"/>
        <v>0</v>
      </c>
      <c r="F45" s="144">
        <f t="shared" si="8"/>
        <v>0</v>
      </c>
      <c r="G45" s="138">
        <f t="shared" si="8"/>
        <v>0</v>
      </c>
      <c r="H45" s="138">
        <f t="shared" si="8"/>
        <v>0</v>
      </c>
      <c r="I45" s="138">
        <f t="shared" si="8"/>
        <v>0</v>
      </c>
      <c r="J45" s="138">
        <f t="shared" si="8"/>
        <v>0</v>
      </c>
      <c r="K45" s="138">
        <f t="shared" si="8"/>
        <v>0</v>
      </c>
      <c r="L45" s="138">
        <f t="shared" si="8"/>
        <v>0</v>
      </c>
      <c r="M45" s="138">
        <f t="shared" si="8"/>
        <v>0</v>
      </c>
      <c r="N45" s="138">
        <f t="shared" si="8"/>
        <v>0</v>
      </c>
    </row>
    <row r="46" spans="1:14">
      <c r="A46" s="139" t="s">
        <v>1131</v>
      </c>
      <c r="B46" s="141">
        <f>B47</f>
        <v>0</v>
      </c>
      <c r="C46" s="141">
        <f t="shared" si="8"/>
        <v>0</v>
      </c>
      <c r="D46" s="141">
        <f t="shared" si="8"/>
        <v>0</v>
      </c>
      <c r="E46" s="141">
        <f t="shared" si="8"/>
        <v>0</v>
      </c>
      <c r="F46" s="144">
        <f t="shared" si="8"/>
        <v>0</v>
      </c>
      <c r="G46" s="141">
        <f t="shared" si="8"/>
        <v>0</v>
      </c>
      <c r="H46" s="141">
        <f t="shared" si="8"/>
        <v>0</v>
      </c>
      <c r="I46" s="141">
        <f t="shared" si="8"/>
        <v>0</v>
      </c>
      <c r="J46" s="141">
        <f t="shared" si="8"/>
        <v>0</v>
      </c>
      <c r="K46" s="141">
        <f t="shared" si="8"/>
        <v>0</v>
      </c>
      <c r="L46" s="141">
        <f t="shared" si="8"/>
        <v>0</v>
      </c>
      <c r="M46" s="141">
        <f t="shared" si="8"/>
        <v>0</v>
      </c>
      <c r="N46" s="141">
        <f t="shared" si="8"/>
        <v>0</v>
      </c>
    </row>
    <row r="47" spans="1:14">
      <c r="A47" s="142" t="s">
        <v>28</v>
      </c>
      <c r="B47" s="145">
        <v>0</v>
      </c>
      <c r="C47" s="145">
        <v>0</v>
      </c>
      <c r="D47" s="145">
        <v>0</v>
      </c>
      <c r="E47" s="145"/>
      <c r="F47" s="144">
        <v>0</v>
      </c>
      <c r="G47" s="145">
        <v>0</v>
      </c>
      <c r="H47" s="145">
        <v>0</v>
      </c>
      <c r="I47" s="145">
        <v>0</v>
      </c>
      <c r="J47" s="145">
        <v>0</v>
      </c>
      <c r="K47" s="145">
        <v>0</v>
      </c>
      <c r="L47" s="145">
        <v>0</v>
      </c>
      <c r="M47" s="145">
        <v>0</v>
      </c>
      <c r="N47" s="145">
        <v>0</v>
      </c>
    </row>
    <row r="48" spans="1:14">
      <c r="A48" s="146"/>
      <c r="B48" s="147"/>
      <c r="C48" s="147"/>
      <c r="D48" s="147"/>
      <c r="E48" s="147"/>
      <c r="F48" s="147"/>
      <c r="G48" s="147"/>
      <c r="H48" s="147"/>
      <c r="I48" s="147"/>
      <c r="J48" s="148"/>
      <c r="K48" s="148"/>
      <c r="L48" s="148"/>
      <c r="M48" s="148"/>
      <c r="N48" s="149"/>
    </row>
    <row r="49" spans="1:14" ht="23.25">
      <c r="A49" s="493" t="s">
        <v>1132</v>
      </c>
      <c r="B49" s="494"/>
      <c r="C49" s="494"/>
      <c r="D49" s="494"/>
      <c r="E49" s="494"/>
      <c r="F49" s="494"/>
      <c r="G49" s="494"/>
      <c r="H49" s="494"/>
      <c r="I49" s="494"/>
      <c r="J49" s="494"/>
      <c r="K49" s="494"/>
      <c r="L49" s="494"/>
      <c r="M49" s="494"/>
      <c r="N49" s="495"/>
    </row>
    <row r="50" spans="1:14" ht="23.25">
      <c r="A50" s="484" t="s">
        <v>5</v>
      </c>
      <c r="B50" s="486" t="s">
        <v>535</v>
      </c>
      <c r="C50" s="487"/>
      <c r="D50" s="488"/>
      <c r="E50" s="486" t="s">
        <v>1838</v>
      </c>
      <c r="F50" s="488"/>
      <c r="G50" s="489" t="s">
        <v>1837</v>
      </c>
      <c r="H50" s="490"/>
      <c r="I50" s="491"/>
      <c r="J50" s="486" t="s">
        <v>6</v>
      </c>
      <c r="K50" s="487"/>
      <c r="L50" s="487"/>
      <c r="M50" s="487"/>
      <c r="N50" s="488"/>
    </row>
    <row r="51" spans="1:14" ht="46.5">
      <c r="A51" s="485"/>
      <c r="B51" s="131" t="s">
        <v>553</v>
      </c>
      <c r="C51" s="131" t="s">
        <v>1125</v>
      </c>
      <c r="D51" s="131" t="s">
        <v>1152</v>
      </c>
      <c r="E51" s="132" t="s">
        <v>2</v>
      </c>
      <c r="F51" s="132" t="s">
        <v>1133</v>
      </c>
      <c r="G51" s="133" t="s">
        <v>1127</v>
      </c>
      <c r="H51" s="126" t="s">
        <v>1116</v>
      </c>
      <c r="I51" s="126" t="s">
        <v>3</v>
      </c>
      <c r="J51" s="131" t="s">
        <v>547</v>
      </c>
      <c r="K51" s="131" t="s">
        <v>548</v>
      </c>
      <c r="L51" s="131" t="s">
        <v>555</v>
      </c>
      <c r="M51" s="131" t="s">
        <v>1066</v>
      </c>
      <c r="N51" s="131" t="s">
        <v>1447</v>
      </c>
    </row>
    <row r="52" spans="1:14">
      <c r="A52" s="134" t="s">
        <v>3</v>
      </c>
      <c r="B52" s="150">
        <f>B53+B57+B62+B65+B66</f>
        <v>0</v>
      </c>
      <c r="C52" s="150">
        <f>C53+C57+C62+C65+C66</f>
        <v>0</v>
      </c>
      <c r="D52" s="150">
        <f t="shared" ref="D52:N52" si="9">D53+D57+D62+D65+D66</f>
        <v>0</v>
      </c>
      <c r="E52" s="150">
        <f t="shared" si="9"/>
        <v>0</v>
      </c>
      <c r="F52" s="144">
        <f t="shared" si="9"/>
        <v>0</v>
      </c>
      <c r="G52" s="150">
        <f t="shared" si="9"/>
        <v>0</v>
      </c>
      <c r="H52" s="150">
        <f t="shared" si="9"/>
        <v>0</v>
      </c>
      <c r="I52" s="150">
        <f t="shared" si="9"/>
        <v>0</v>
      </c>
      <c r="J52" s="150">
        <f t="shared" si="9"/>
        <v>0</v>
      </c>
      <c r="K52" s="150">
        <f t="shared" si="9"/>
        <v>0</v>
      </c>
      <c r="L52" s="150">
        <f t="shared" si="9"/>
        <v>0</v>
      </c>
      <c r="M52" s="150">
        <f t="shared" si="9"/>
        <v>0</v>
      </c>
      <c r="N52" s="150">
        <f t="shared" si="9"/>
        <v>0</v>
      </c>
    </row>
    <row r="53" spans="1:14">
      <c r="A53" s="136" t="s">
        <v>29</v>
      </c>
      <c r="B53" s="151">
        <f>SUM(B54:B56)</f>
        <v>0</v>
      </c>
      <c r="C53" s="151">
        <f t="shared" ref="C53:N53" si="10">SUM(C54:C56)</f>
        <v>0</v>
      </c>
      <c r="D53" s="151">
        <f t="shared" si="10"/>
        <v>0</v>
      </c>
      <c r="E53" s="151">
        <f t="shared" si="10"/>
        <v>0</v>
      </c>
      <c r="F53" s="144">
        <f t="shared" si="10"/>
        <v>0</v>
      </c>
      <c r="G53" s="151">
        <f t="shared" si="10"/>
        <v>0</v>
      </c>
      <c r="H53" s="151">
        <f t="shared" si="10"/>
        <v>0</v>
      </c>
      <c r="I53" s="151">
        <f t="shared" si="10"/>
        <v>0</v>
      </c>
      <c r="J53" s="151">
        <f t="shared" si="10"/>
        <v>0</v>
      </c>
      <c r="K53" s="151">
        <f t="shared" si="10"/>
        <v>0</v>
      </c>
      <c r="L53" s="151">
        <f t="shared" si="10"/>
        <v>0</v>
      </c>
      <c r="M53" s="151">
        <f t="shared" si="10"/>
        <v>0</v>
      </c>
      <c r="N53" s="151">
        <f t="shared" si="10"/>
        <v>0</v>
      </c>
    </row>
    <row r="54" spans="1:14">
      <c r="A54" s="152" t="s">
        <v>1134</v>
      </c>
      <c r="B54" s="153"/>
      <c r="C54" s="153"/>
      <c r="D54" s="153"/>
      <c r="E54" s="130"/>
      <c r="F54" s="144"/>
      <c r="G54" s="130"/>
      <c r="H54" s="130"/>
      <c r="I54" s="143"/>
      <c r="J54" s="130"/>
      <c r="K54" s="130"/>
      <c r="L54" s="130"/>
      <c r="M54" s="130"/>
      <c r="N54" s="130"/>
    </row>
    <row r="55" spans="1:14">
      <c r="A55" s="152" t="s">
        <v>1135</v>
      </c>
      <c r="B55" s="153"/>
      <c r="C55" s="153"/>
      <c r="D55" s="153"/>
      <c r="E55" s="130"/>
      <c r="F55" s="144"/>
      <c r="G55" s="130"/>
      <c r="H55" s="130"/>
      <c r="I55" s="143"/>
      <c r="J55" s="130"/>
      <c r="K55" s="130"/>
      <c r="L55" s="130"/>
      <c r="M55" s="130"/>
      <c r="N55" s="130"/>
    </row>
    <row r="56" spans="1:14">
      <c r="A56" s="152" t="s">
        <v>1136</v>
      </c>
      <c r="B56" s="153"/>
      <c r="C56" s="153"/>
      <c r="D56" s="153"/>
      <c r="E56" s="130"/>
      <c r="F56" s="144"/>
      <c r="G56" s="130"/>
      <c r="H56" s="130"/>
      <c r="I56" s="143"/>
      <c r="J56" s="130"/>
      <c r="K56" s="130"/>
      <c r="L56" s="130"/>
      <c r="M56" s="130"/>
      <c r="N56" s="130"/>
    </row>
    <row r="57" spans="1:14">
      <c r="A57" s="136" t="s">
        <v>1137</v>
      </c>
      <c r="B57" s="151">
        <f>SUM(B58:B61)</f>
        <v>0</v>
      </c>
      <c r="C57" s="151">
        <f t="shared" ref="C57:N57" si="11">SUM(C58:C61)</f>
        <v>0</v>
      </c>
      <c r="D57" s="151">
        <f t="shared" si="11"/>
        <v>0</v>
      </c>
      <c r="E57" s="151">
        <f t="shared" si="11"/>
        <v>0</v>
      </c>
      <c r="F57" s="144">
        <f t="shared" si="11"/>
        <v>0</v>
      </c>
      <c r="G57" s="151">
        <f t="shared" si="11"/>
        <v>0</v>
      </c>
      <c r="H57" s="151">
        <f t="shared" si="11"/>
        <v>0</v>
      </c>
      <c r="I57" s="151">
        <f t="shared" si="11"/>
        <v>0</v>
      </c>
      <c r="J57" s="151">
        <f t="shared" si="11"/>
        <v>0</v>
      </c>
      <c r="K57" s="151">
        <f t="shared" si="11"/>
        <v>0</v>
      </c>
      <c r="L57" s="151">
        <f t="shared" si="11"/>
        <v>0</v>
      </c>
      <c r="M57" s="151">
        <f t="shared" si="11"/>
        <v>0</v>
      </c>
      <c r="N57" s="151">
        <f t="shared" si="11"/>
        <v>0</v>
      </c>
    </row>
    <row r="58" spans="1:14">
      <c r="A58" s="152" t="s">
        <v>1138</v>
      </c>
      <c r="B58" s="153"/>
      <c r="C58" s="153"/>
      <c r="D58" s="153"/>
      <c r="E58" s="130"/>
      <c r="F58" s="144"/>
      <c r="G58" s="130"/>
      <c r="H58" s="130"/>
      <c r="I58" s="143"/>
      <c r="J58" s="130"/>
      <c r="K58" s="130"/>
      <c r="L58" s="130"/>
      <c r="M58" s="130"/>
      <c r="N58" s="130"/>
    </row>
    <row r="59" spans="1:14">
      <c r="A59" s="152" t="s">
        <v>1139</v>
      </c>
      <c r="B59" s="153"/>
      <c r="C59" s="153"/>
      <c r="D59" s="153"/>
      <c r="E59" s="130"/>
      <c r="F59" s="144"/>
      <c r="G59" s="130"/>
      <c r="H59" s="130"/>
      <c r="I59" s="143"/>
      <c r="J59" s="130"/>
      <c r="K59" s="130"/>
      <c r="L59" s="130"/>
      <c r="M59" s="130"/>
      <c r="N59" s="130"/>
    </row>
    <row r="60" spans="1:14">
      <c r="A60" s="152" t="s">
        <v>1140</v>
      </c>
      <c r="B60" s="153"/>
      <c r="C60" s="153"/>
      <c r="D60" s="153"/>
      <c r="E60" s="130"/>
      <c r="F60" s="144"/>
      <c r="G60" s="130"/>
      <c r="H60" s="130"/>
      <c r="I60" s="143"/>
      <c r="J60" s="130"/>
      <c r="K60" s="130"/>
      <c r="L60" s="130"/>
      <c r="M60" s="130"/>
      <c r="N60" s="130"/>
    </row>
    <row r="61" spans="1:14">
      <c r="A61" s="152" t="s">
        <v>1141</v>
      </c>
      <c r="B61" s="153"/>
      <c r="C61" s="153"/>
      <c r="D61" s="153"/>
      <c r="E61" s="130"/>
      <c r="F61" s="144"/>
      <c r="G61" s="130"/>
      <c r="H61" s="130"/>
      <c r="I61" s="143"/>
      <c r="J61" s="130"/>
      <c r="K61" s="130"/>
      <c r="L61" s="130"/>
      <c r="M61" s="130"/>
      <c r="N61" s="130"/>
    </row>
    <row r="62" spans="1:14">
      <c r="A62" s="136" t="s">
        <v>30</v>
      </c>
      <c r="B62" s="151">
        <f>B63+B64</f>
        <v>0</v>
      </c>
      <c r="C62" s="151">
        <f t="shared" ref="C62:N62" si="12">C63+C64</f>
        <v>0</v>
      </c>
      <c r="D62" s="151">
        <f t="shared" si="12"/>
        <v>0</v>
      </c>
      <c r="E62" s="151">
        <f t="shared" si="12"/>
        <v>0</v>
      </c>
      <c r="F62" s="144">
        <f t="shared" si="12"/>
        <v>0</v>
      </c>
      <c r="G62" s="151">
        <f t="shared" si="12"/>
        <v>0</v>
      </c>
      <c r="H62" s="151">
        <f t="shared" si="12"/>
        <v>0</v>
      </c>
      <c r="I62" s="151">
        <f>I63+I64</f>
        <v>0</v>
      </c>
      <c r="J62" s="151">
        <f t="shared" si="12"/>
        <v>0</v>
      </c>
      <c r="K62" s="151">
        <f t="shared" si="12"/>
        <v>0</v>
      </c>
      <c r="L62" s="151">
        <f t="shared" si="12"/>
        <v>0</v>
      </c>
      <c r="M62" s="151">
        <f t="shared" si="12"/>
        <v>0</v>
      </c>
      <c r="N62" s="151">
        <f t="shared" si="12"/>
        <v>0</v>
      </c>
    </row>
    <row r="63" spans="1:14">
      <c r="A63" s="152" t="s">
        <v>1142</v>
      </c>
      <c r="B63" s="153"/>
      <c r="C63" s="153"/>
      <c r="D63" s="153"/>
      <c r="E63" s="130"/>
      <c r="F63" s="144"/>
      <c r="G63" s="130"/>
      <c r="H63" s="130"/>
      <c r="I63" s="143"/>
      <c r="J63" s="130"/>
      <c r="K63" s="130"/>
      <c r="L63" s="130"/>
      <c r="M63" s="130"/>
      <c r="N63" s="130"/>
    </row>
    <row r="64" spans="1:14">
      <c r="A64" s="152" t="s">
        <v>1143</v>
      </c>
      <c r="B64" s="153"/>
      <c r="C64" s="153"/>
      <c r="D64" s="153"/>
      <c r="E64" s="130"/>
      <c r="F64" s="144"/>
      <c r="G64" s="130"/>
      <c r="H64" s="130"/>
      <c r="I64" s="143"/>
      <c r="J64" s="130"/>
      <c r="K64" s="130"/>
      <c r="L64" s="130"/>
      <c r="M64" s="130"/>
      <c r="N64" s="130"/>
    </row>
    <row r="65" spans="1:14">
      <c r="A65" s="136" t="s">
        <v>31</v>
      </c>
      <c r="B65" s="151"/>
      <c r="C65" s="151"/>
      <c r="D65" s="151"/>
      <c r="E65" s="151"/>
      <c r="F65" s="144"/>
      <c r="G65" s="151"/>
      <c r="H65" s="151"/>
      <c r="I65" s="151"/>
      <c r="J65" s="151"/>
      <c r="K65" s="151"/>
      <c r="L65" s="151"/>
      <c r="M65" s="151"/>
      <c r="N65" s="151"/>
    </row>
    <row r="66" spans="1:14">
      <c r="A66" s="136" t="s">
        <v>32</v>
      </c>
      <c r="B66" s="151"/>
      <c r="C66" s="151"/>
      <c r="D66" s="151"/>
      <c r="E66" s="151"/>
      <c r="F66" s="144"/>
      <c r="G66" s="151"/>
      <c r="H66" s="151"/>
      <c r="I66" s="151"/>
      <c r="J66" s="151"/>
      <c r="K66" s="151"/>
      <c r="L66" s="151"/>
      <c r="M66" s="151"/>
      <c r="N66" s="151"/>
    </row>
    <row r="67" spans="1:14">
      <c r="A67" s="112"/>
      <c r="B67" s="154"/>
      <c r="C67" s="154"/>
      <c r="D67" s="154"/>
      <c r="E67" s="154"/>
      <c r="F67" s="154"/>
      <c r="G67" s="154"/>
      <c r="H67" s="154"/>
      <c r="I67" s="154"/>
      <c r="J67" s="154"/>
      <c r="K67" s="154"/>
      <c r="L67" s="154"/>
      <c r="M67" s="154"/>
      <c r="N67" s="154"/>
    </row>
    <row r="68" spans="1:14">
      <c r="A68" s="155" t="s">
        <v>1144</v>
      </c>
      <c r="B68" s="156">
        <f>+B21-B52</f>
        <v>0</v>
      </c>
      <c r="C68" s="156">
        <f t="shared" ref="C68:N68" si="13">+C21-C52</f>
        <v>0</v>
      </c>
      <c r="D68" s="156">
        <f t="shared" si="13"/>
        <v>0</v>
      </c>
      <c r="E68" s="156">
        <f t="shared" si="13"/>
        <v>0</v>
      </c>
      <c r="F68" s="156">
        <f>+F21-F52</f>
        <v>0</v>
      </c>
      <c r="G68" s="156">
        <f t="shared" si="13"/>
        <v>0</v>
      </c>
      <c r="H68" s="156">
        <f t="shared" si="13"/>
        <v>0</v>
      </c>
      <c r="I68" s="156">
        <f t="shared" si="13"/>
        <v>0</v>
      </c>
      <c r="J68" s="156">
        <f t="shared" si="13"/>
        <v>0</v>
      </c>
      <c r="K68" s="156">
        <f t="shared" si="13"/>
        <v>0</v>
      </c>
      <c r="L68" s="156">
        <f t="shared" si="13"/>
        <v>0</v>
      </c>
      <c r="M68" s="156">
        <f t="shared" si="13"/>
        <v>0</v>
      </c>
      <c r="N68" s="156">
        <f t="shared" si="13"/>
        <v>0</v>
      </c>
    </row>
    <row r="69" spans="1:14">
      <c r="A69" s="112"/>
      <c r="B69" s="112"/>
      <c r="C69" s="112"/>
      <c r="D69" s="112"/>
      <c r="E69" s="112"/>
      <c r="F69" s="112"/>
      <c r="G69" s="112"/>
      <c r="H69" s="112"/>
      <c r="I69" s="157"/>
      <c r="J69" s="157"/>
      <c r="K69" s="157"/>
      <c r="L69" s="157"/>
      <c r="M69" s="112"/>
      <c r="N69" s="112"/>
    </row>
    <row r="70" spans="1:14">
      <c r="A70" s="492" t="s">
        <v>1145</v>
      </c>
      <c r="B70" s="492"/>
      <c r="C70" s="492"/>
      <c r="D70" s="492"/>
      <c r="E70" s="492"/>
      <c r="F70" s="112"/>
      <c r="G70" s="112"/>
      <c r="H70" s="112"/>
      <c r="I70" s="112"/>
      <c r="J70" s="112"/>
      <c r="K70" s="112"/>
      <c r="L70" s="112"/>
      <c r="M70" s="112"/>
      <c r="N70" s="112"/>
    </row>
    <row r="71" spans="1:14">
      <c r="A71" s="477" t="s">
        <v>5</v>
      </c>
      <c r="B71" s="479" t="s">
        <v>2</v>
      </c>
      <c r="C71" s="480"/>
      <c r="D71" s="481"/>
      <c r="E71" s="482" t="s">
        <v>33</v>
      </c>
      <c r="F71" s="112"/>
      <c r="G71" s="112"/>
      <c r="H71" s="112"/>
      <c r="I71" s="112"/>
      <c r="J71" s="112"/>
      <c r="K71" s="112"/>
      <c r="L71" s="112"/>
      <c r="M71" s="112"/>
      <c r="N71" s="112"/>
    </row>
    <row r="72" spans="1:14">
      <c r="A72" s="478"/>
      <c r="B72" s="158" t="s">
        <v>2</v>
      </c>
      <c r="C72" s="158" t="s">
        <v>1123</v>
      </c>
      <c r="D72" s="158" t="s">
        <v>3</v>
      </c>
      <c r="E72" s="483"/>
      <c r="F72" s="112"/>
      <c r="G72" s="112"/>
      <c r="H72" s="112"/>
      <c r="I72" s="157"/>
      <c r="J72" s="157"/>
      <c r="K72" s="157"/>
      <c r="L72" s="157"/>
      <c r="M72" s="112"/>
      <c r="N72" s="112"/>
    </row>
    <row r="73" spans="1:14">
      <c r="A73" s="159" t="s">
        <v>4</v>
      </c>
      <c r="B73" s="160">
        <f>B74+B75</f>
        <v>271500000</v>
      </c>
      <c r="C73" s="160">
        <f>C74+C75</f>
        <v>0</v>
      </c>
      <c r="D73" s="160">
        <f t="shared" ref="D73:E73" si="14">D74+D75</f>
        <v>271500000</v>
      </c>
      <c r="E73" s="160">
        <f t="shared" si="14"/>
        <v>245000000</v>
      </c>
      <c r="F73" s="112"/>
      <c r="G73" s="112"/>
      <c r="H73" s="112"/>
      <c r="I73" s="112"/>
      <c r="J73" s="112"/>
      <c r="K73" s="112"/>
      <c r="L73" s="112"/>
      <c r="M73" s="112"/>
      <c r="N73" s="112"/>
    </row>
    <row r="74" spans="1:14">
      <c r="A74" s="161" t="s">
        <v>1146</v>
      </c>
      <c r="B74" s="130">
        <v>269500000</v>
      </c>
      <c r="C74" s="130">
        <v>0</v>
      </c>
      <c r="D74" s="130">
        <f>B74+C74</f>
        <v>269500000</v>
      </c>
      <c r="E74" s="130">
        <v>243000000</v>
      </c>
      <c r="F74" s="112"/>
      <c r="G74" s="112"/>
      <c r="H74" s="112"/>
      <c r="I74" s="112"/>
      <c r="J74" s="112"/>
      <c r="K74" s="112"/>
      <c r="L74" s="112"/>
      <c r="M74" s="112"/>
      <c r="N74" s="112"/>
    </row>
    <row r="75" spans="1:14">
      <c r="A75" s="161" t="s">
        <v>1147</v>
      </c>
      <c r="B75" s="130">
        <v>2000000</v>
      </c>
      <c r="C75" s="130">
        <v>0</v>
      </c>
      <c r="D75" s="130">
        <f>B75+C75</f>
        <v>2000000</v>
      </c>
      <c r="E75" s="130">
        <v>2000000</v>
      </c>
      <c r="F75" s="112"/>
      <c r="G75" s="112"/>
      <c r="H75" s="112"/>
      <c r="I75" s="112"/>
      <c r="J75" s="112"/>
      <c r="K75" s="112"/>
      <c r="L75" s="112"/>
      <c r="M75" s="112"/>
      <c r="N75" s="112"/>
    </row>
    <row r="76" spans="1:14">
      <c r="A76" s="159" t="s">
        <v>1116</v>
      </c>
      <c r="B76" s="160">
        <f>B77+B78+B79+B80</f>
        <v>7070000</v>
      </c>
      <c r="C76" s="160">
        <f>C77+C78+C79+C80</f>
        <v>0</v>
      </c>
      <c r="D76" s="160">
        <f>D77+D78+D79+D80</f>
        <v>7070000</v>
      </c>
      <c r="E76" s="160">
        <f>E77+E78+E79+E80</f>
        <v>7070000</v>
      </c>
      <c r="F76" s="112"/>
      <c r="G76" s="112"/>
      <c r="H76" s="112"/>
      <c r="I76" s="112"/>
      <c r="J76" s="112"/>
      <c r="K76" s="112"/>
      <c r="L76" s="112"/>
      <c r="M76" s="112"/>
      <c r="N76" s="112"/>
    </row>
    <row r="77" spans="1:14">
      <c r="A77" s="161" t="s">
        <v>1148</v>
      </c>
      <c r="B77" s="130">
        <v>2000000</v>
      </c>
      <c r="C77" s="130">
        <v>0</v>
      </c>
      <c r="D77" s="130">
        <f>B77+C77</f>
        <v>2000000</v>
      </c>
      <c r="E77" s="130">
        <v>2000000</v>
      </c>
      <c r="F77" s="112"/>
      <c r="G77" s="112"/>
      <c r="H77" s="112"/>
      <c r="I77" s="112"/>
      <c r="J77" s="112"/>
      <c r="K77" s="112"/>
      <c r="L77" s="112"/>
      <c r="M77" s="112"/>
      <c r="N77" s="112"/>
    </row>
    <row r="78" spans="1:14">
      <c r="A78" s="161" t="s">
        <v>1149</v>
      </c>
      <c r="B78" s="130">
        <v>3570000</v>
      </c>
      <c r="C78" s="130">
        <v>0</v>
      </c>
      <c r="D78" s="130">
        <f>B78+C78</f>
        <v>3570000</v>
      </c>
      <c r="E78" s="130">
        <v>3570000</v>
      </c>
      <c r="F78" s="112"/>
      <c r="G78" s="112"/>
      <c r="H78" s="112"/>
      <c r="I78" s="112"/>
      <c r="J78" s="112"/>
      <c r="K78" s="112"/>
      <c r="L78" s="112"/>
      <c r="M78" s="112"/>
      <c r="N78" s="112"/>
    </row>
    <row r="79" spans="1:14">
      <c r="A79" s="161" t="s">
        <v>1150</v>
      </c>
      <c r="B79" s="130">
        <v>500000</v>
      </c>
      <c r="C79" s="130">
        <v>0</v>
      </c>
      <c r="D79" s="130">
        <f>B79+C79</f>
        <v>500000</v>
      </c>
      <c r="E79" s="130">
        <v>500000</v>
      </c>
      <c r="F79" s="112"/>
      <c r="G79" s="112"/>
      <c r="H79" s="112"/>
      <c r="I79" s="112"/>
      <c r="J79" s="112"/>
      <c r="K79" s="112"/>
      <c r="L79" s="112"/>
      <c r="M79" s="112"/>
      <c r="N79" s="112"/>
    </row>
    <row r="80" spans="1:14">
      <c r="A80" s="161" t="s">
        <v>1151</v>
      </c>
      <c r="B80" s="130">
        <v>1000000</v>
      </c>
      <c r="C80" s="130">
        <v>0</v>
      </c>
      <c r="D80" s="130">
        <f>B80+C80</f>
        <v>1000000</v>
      </c>
      <c r="E80" s="130">
        <v>1000000</v>
      </c>
      <c r="F80" s="112"/>
      <c r="G80" s="112"/>
      <c r="H80" s="112"/>
      <c r="I80" s="112"/>
      <c r="J80" s="112"/>
      <c r="K80" s="112"/>
      <c r="L80" s="112"/>
      <c r="M80" s="112"/>
      <c r="N80" s="112"/>
    </row>
    <row r="81" spans="1:14">
      <c r="A81" s="162" t="s">
        <v>3</v>
      </c>
      <c r="B81" s="163">
        <f>B73+B76</f>
        <v>278570000</v>
      </c>
      <c r="C81" s="163">
        <f t="shared" ref="C81:E81" si="15">C73+C76</f>
        <v>0</v>
      </c>
      <c r="D81" s="163">
        <f t="shared" si="15"/>
        <v>278570000</v>
      </c>
      <c r="E81" s="163">
        <f t="shared" si="15"/>
        <v>252070000</v>
      </c>
      <c r="F81" s="112"/>
      <c r="G81" s="112"/>
      <c r="H81" s="112"/>
      <c r="I81" s="112"/>
      <c r="J81" s="112"/>
      <c r="K81" s="112"/>
      <c r="L81" s="112"/>
      <c r="M81" s="112"/>
      <c r="N81" s="112"/>
    </row>
    <row r="82" spans="1:14">
      <c r="A82" s="112"/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</row>
    <row r="83" spans="1:14">
      <c r="A83" s="112"/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</row>
  </sheetData>
  <mergeCells count="21">
    <mergeCell ref="A18:N18"/>
    <mergeCell ref="A1:N1"/>
    <mergeCell ref="A2:N2"/>
    <mergeCell ref="A13:F13"/>
    <mergeCell ref="A14:C14"/>
    <mergeCell ref="D14:F14"/>
    <mergeCell ref="G50:I50"/>
    <mergeCell ref="J50:N50"/>
    <mergeCell ref="A70:E70"/>
    <mergeCell ref="A19:A20"/>
    <mergeCell ref="B19:D19"/>
    <mergeCell ref="E19:F19"/>
    <mergeCell ref="G19:I19"/>
    <mergeCell ref="J19:N19"/>
    <mergeCell ref="A49:N49"/>
    <mergeCell ref="A71:A72"/>
    <mergeCell ref="B71:D71"/>
    <mergeCell ref="E71:E72"/>
    <mergeCell ref="A50:A51"/>
    <mergeCell ref="B50:D50"/>
    <mergeCell ref="E50:F5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1:U405"/>
  <sheetViews>
    <sheetView view="pageBreakPreview" zoomScale="80" zoomScaleNormal="90" zoomScaleSheetLayoutView="80" workbookViewId="0">
      <pane ySplit="13" topLeftCell="A14" activePane="bottomLeft" state="frozen"/>
      <selection activeCell="A3" sqref="A3:A4"/>
      <selection pane="bottomLeft" activeCell="D14" sqref="D14"/>
    </sheetView>
  </sheetViews>
  <sheetFormatPr defaultColWidth="9.33203125" defaultRowHeight="23.25"/>
  <cols>
    <col min="1" max="1" width="51.83203125" style="24" customWidth="1"/>
    <col min="2" max="2" width="39.1640625" style="24" customWidth="1"/>
    <col min="3" max="3" width="29.33203125" style="24" customWidth="1"/>
    <col min="4" max="4" width="45.83203125" style="24" customWidth="1"/>
    <col min="5" max="5" width="35.33203125" style="24" bestFit="1" customWidth="1"/>
    <col min="6" max="6" width="53.83203125" style="206" customWidth="1"/>
    <col min="7" max="7" width="26.5" style="25" customWidth="1"/>
    <col min="8" max="8" width="76.1640625" style="25" customWidth="1"/>
    <col min="9" max="13" width="19.6640625" style="25" customWidth="1"/>
    <col min="14" max="16384" width="9.33203125" style="24"/>
  </cols>
  <sheetData>
    <row r="1" spans="1:21" ht="30.75">
      <c r="A1" s="503" t="s">
        <v>1861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108"/>
      <c r="O1" s="108"/>
      <c r="P1" s="108"/>
      <c r="Q1" s="108"/>
      <c r="R1" s="108"/>
      <c r="S1" s="108"/>
      <c r="T1" s="108"/>
      <c r="U1" s="108"/>
    </row>
    <row r="2" spans="1:21" s="174" customFormat="1">
      <c r="A2" s="504" t="s">
        <v>1862</v>
      </c>
      <c r="B2" s="504"/>
      <c r="C2" s="504"/>
      <c r="D2" s="504"/>
      <c r="E2" s="121"/>
      <c r="F2" s="121"/>
      <c r="G2" s="173"/>
      <c r="H2" s="173"/>
      <c r="I2" s="173"/>
      <c r="J2" s="173"/>
      <c r="K2" s="173"/>
      <c r="L2" s="173"/>
      <c r="M2" s="173"/>
      <c r="N2" s="108"/>
      <c r="O2" s="108"/>
      <c r="P2" s="108"/>
      <c r="Q2" s="108"/>
      <c r="R2" s="108"/>
      <c r="S2" s="108"/>
      <c r="T2" s="108"/>
      <c r="U2" s="108"/>
    </row>
    <row r="3" spans="1:21" s="176" customFormat="1">
      <c r="A3" s="406" t="s">
        <v>0</v>
      </c>
      <c r="B3" s="125">
        <v>0</v>
      </c>
      <c r="C3" s="175" t="s">
        <v>1</v>
      </c>
      <c r="D3" s="175"/>
      <c r="E3" s="175"/>
      <c r="F3" s="175"/>
      <c r="N3" s="108"/>
      <c r="O3" s="108"/>
      <c r="P3" s="108"/>
      <c r="Q3" s="108"/>
      <c r="R3" s="108"/>
      <c r="S3" s="108"/>
      <c r="T3" s="108"/>
      <c r="U3" s="108"/>
    </row>
    <row r="4" spans="1:21" s="176" customFormat="1">
      <c r="A4" s="450" t="s">
        <v>1383</v>
      </c>
      <c r="B4" s="451">
        <f>B5+B6+B7</f>
        <v>0</v>
      </c>
      <c r="C4" s="411" t="s">
        <v>1</v>
      </c>
      <c r="D4" s="175"/>
      <c r="E4" s="175"/>
      <c r="F4" s="175"/>
      <c r="N4" s="108"/>
      <c r="O4" s="108"/>
      <c r="P4" s="108"/>
      <c r="Q4" s="108"/>
      <c r="R4" s="108"/>
      <c r="S4" s="108"/>
      <c r="T4" s="108"/>
      <c r="U4" s="108"/>
    </row>
    <row r="5" spans="1:21" s="176" customFormat="1">
      <c r="A5" s="452" t="s">
        <v>1384</v>
      </c>
      <c r="B5" s="410">
        <v>0</v>
      </c>
      <c r="C5" s="411" t="s">
        <v>1</v>
      </c>
      <c r="D5" s="175"/>
      <c r="E5" s="175"/>
      <c r="F5" s="175"/>
      <c r="N5" s="108"/>
      <c r="O5" s="108"/>
      <c r="P5" s="108"/>
      <c r="Q5" s="108"/>
      <c r="R5" s="108"/>
      <c r="S5" s="108"/>
      <c r="T5" s="108"/>
      <c r="U5" s="108"/>
    </row>
    <row r="6" spans="1:21" s="176" customFormat="1">
      <c r="A6" s="452" t="s">
        <v>1384</v>
      </c>
      <c r="B6" s="410">
        <v>0</v>
      </c>
      <c r="C6" s="411" t="s">
        <v>1</v>
      </c>
      <c r="D6" s="175"/>
      <c r="E6" s="175"/>
      <c r="F6" s="175"/>
      <c r="N6" s="108"/>
      <c r="O6" s="108"/>
      <c r="P6" s="108"/>
      <c r="Q6" s="108"/>
      <c r="R6" s="108"/>
      <c r="S6" s="108"/>
      <c r="T6" s="108"/>
      <c r="U6" s="108"/>
    </row>
    <row r="7" spans="1:21" s="176" customFormat="1">
      <c r="A7" s="452" t="s">
        <v>1384</v>
      </c>
      <c r="B7" s="410">
        <v>0</v>
      </c>
      <c r="C7" s="411" t="s">
        <v>1</v>
      </c>
      <c r="D7" s="175"/>
      <c r="E7" s="175"/>
      <c r="F7" s="175"/>
      <c r="N7" s="108"/>
      <c r="O7" s="108"/>
      <c r="P7" s="108"/>
      <c r="Q7" s="108"/>
      <c r="R7" s="108"/>
      <c r="S7" s="108"/>
      <c r="T7" s="108"/>
      <c r="U7" s="108"/>
    </row>
    <row r="8" spans="1:21" s="176" customFormat="1" ht="24" thickBot="1">
      <c r="A8" s="453" t="s">
        <v>3</v>
      </c>
      <c r="B8" s="454">
        <f>B3+B4</f>
        <v>0</v>
      </c>
      <c r="C8" s="411" t="s">
        <v>1</v>
      </c>
      <c r="D8" s="175"/>
      <c r="E8" s="175"/>
      <c r="F8" s="175"/>
      <c r="N8" s="108"/>
      <c r="O8" s="108"/>
      <c r="P8" s="108"/>
      <c r="Q8" s="108"/>
      <c r="R8" s="108"/>
      <c r="S8" s="108"/>
      <c r="T8" s="108"/>
      <c r="U8" s="108"/>
    </row>
    <row r="9" spans="1:21" s="176" customFormat="1" ht="13.5" customHeight="1" thickTop="1">
      <c r="A9" s="175"/>
      <c r="B9" s="207"/>
      <c r="C9" s="175"/>
      <c r="D9" s="175"/>
      <c r="E9" s="175"/>
      <c r="F9" s="175"/>
      <c r="N9" s="108"/>
      <c r="O9" s="108"/>
      <c r="P9" s="108"/>
      <c r="Q9" s="108"/>
      <c r="R9" s="108"/>
      <c r="S9" s="108"/>
      <c r="T9" s="108"/>
      <c r="U9" s="108"/>
    </row>
    <row r="10" spans="1:21" s="4" customFormat="1" ht="26.25">
      <c r="A10" s="208" t="s">
        <v>1385</v>
      </c>
      <c r="B10" s="172"/>
      <c r="C10" s="90"/>
      <c r="D10" s="90"/>
      <c r="E10" s="90"/>
      <c r="F10" s="90"/>
      <c r="N10" s="108"/>
      <c r="O10" s="108"/>
      <c r="P10" s="108"/>
      <c r="Q10" s="108"/>
      <c r="R10" s="108"/>
      <c r="S10" s="108"/>
      <c r="T10" s="108"/>
      <c r="U10" s="108"/>
    </row>
    <row r="11" spans="1:21" s="178" customFormat="1" ht="25.5" customHeight="1">
      <c r="A11" s="507" t="s">
        <v>1160</v>
      </c>
      <c r="B11" s="507"/>
      <c r="C11" s="507"/>
      <c r="D11" s="507"/>
      <c r="E11" s="177"/>
      <c r="F11" s="177"/>
      <c r="N11" s="108"/>
      <c r="O11" s="108"/>
      <c r="P11" s="108"/>
      <c r="Q11" s="108"/>
      <c r="R11" s="108"/>
      <c r="S11" s="108"/>
      <c r="T11" s="108"/>
      <c r="U11" s="108"/>
    </row>
    <row r="12" spans="1:21" s="203" customFormat="1" ht="26.25">
      <c r="A12" s="505" t="s">
        <v>63</v>
      </c>
      <c r="B12" s="505" t="s">
        <v>83</v>
      </c>
      <c r="C12" s="506" t="s">
        <v>540</v>
      </c>
      <c r="D12" s="506" t="s">
        <v>539</v>
      </c>
      <c r="E12" s="506" t="s">
        <v>541</v>
      </c>
      <c r="F12" s="506" t="s">
        <v>101</v>
      </c>
      <c r="G12" s="506" t="s">
        <v>1859</v>
      </c>
      <c r="H12" s="506" t="s">
        <v>1378</v>
      </c>
      <c r="I12" s="508" t="s">
        <v>6</v>
      </c>
      <c r="J12" s="508"/>
      <c r="K12" s="508"/>
      <c r="L12" s="508"/>
      <c r="M12" s="508"/>
      <c r="N12" s="367"/>
      <c r="O12" s="367"/>
      <c r="P12" s="367"/>
      <c r="Q12" s="367"/>
      <c r="R12" s="367"/>
      <c r="S12" s="367"/>
      <c r="T12" s="367"/>
      <c r="U12" s="367"/>
    </row>
    <row r="13" spans="1:21" s="368" customFormat="1" ht="26.25">
      <c r="A13" s="505"/>
      <c r="B13" s="505"/>
      <c r="C13" s="506"/>
      <c r="D13" s="505"/>
      <c r="E13" s="505"/>
      <c r="F13" s="505"/>
      <c r="G13" s="505"/>
      <c r="H13" s="506"/>
      <c r="I13" s="449" t="s">
        <v>548</v>
      </c>
      <c r="J13" s="449" t="s">
        <v>555</v>
      </c>
      <c r="K13" s="449" t="s">
        <v>1066</v>
      </c>
      <c r="L13" s="449" t="s">
        <v>1447</v>
      </c>
      <c r="M13" s="449" t="s">
        <v>1860</v>
      </c>
      <c r="N13" s="367"/>
      <c r="O13" s="367"/>
      <c r="P13" s="367"/>
      <c r="Q13" s="367"/>
      <c r="R13" s="367"/>
      <c r="S13" s="367"/>
      <c r="T13" s="367"/>
      <c r="U13" s="367"/>
    </row>
    <row r="14" spans="1:21" s="22" customFormat="1">
      <c r="A14" s="379"/>
      <c r="B14" s="369"/>
      <c r="C14" s="189"/>
      <c r="D14" s="189"/>
      <c r="E14" s="189"/>
      <c r="F14" s="380"/>
      <c r="G14" s="189"/>
      <c r="H14" s="189"/>
      <c r="I14" s="189"/>
      <c r="J14" s="189"/>
      <c r="K14" s="189"/>
      <c r="L14" s="189"/>
      <c r="M14" s="189"/>
      <c r="N14" s="108"/>
      <c r="O14" s="108"/>
      <c r="P14" s="108"/>
      <c r="Q14" s="108"/>
      <c r="R14" s="108"/>
      <c r="S14" s="108"/>
      <c r="T14" s="108"/>
      <c r="U14" s="108"/>
    </row>
    <row r="15" spans="1:21" s="22" customFormat="1">
      <c r="A15" s="379"/>
      <c r="B15" s="188"/>
      <c r="C15" s="189"/>
      <c r="D15" s="189"/>
      <c r="E15" s="189"/>
      <c r="F15" s="380"/>
      <c r="G15" s="189"/>
      <c r="H15" s="189"/>
      <c r="I15" s="189"/>
      <c r="J15" s="189"/>
      <c r="K15" s="189"/>
      <c r="L15" s="189"/>
      <c r="M15" s="189"/>
      <c r="N15" s="108"/>
      <c r="O15" s="108"/>
      <c r="P15" s="108"/>
      <c r="Q15" s="108"/>
      <c r="R15" s="108"/>
      <c r="S15" s="108"/>
      <c r="T15" s="108"/>
      <c r="U15" s="108"/>
    </row>
    <row r="16" spans="1:21" s="22" customFormat="1">
      <c r="A16" s="379"/>
      <c r="B16" s="188"/>
      <c r="C16" s="189"/>
      <c r="D16" s="189"/>
      <c r="E16" s="189"/>
      <c r="F16" s="380"/>
      <c r="G16" s="189"/>
      <c r="H16" s="188"/>
      <c r="I16" s="189"/>
      <c r="J16" s="189"/>
      <c r="K16" s="189"/>
      <c r="L16" s="189"/>
      <c r="M16" s="189"/>
      <c r="N16" s="108"/>
      <c r="O16" s="108"/>
      <c r="P16" s="108"/>
      <c r="Q16" s="108"/>
      <c r="R16" s="108"/>
      <c r="S16" s="108"/>
      <c r="T16" s="108"/>
      <c r="U16" s="108"/>
    </row>
    <row r="17" spans="1:21" s="22" customFormat="1">
      <c r="A17" s="379"/>
      <c r="B17" s="188"/>
      <c r="C17" s="189"/>
      <c r="D17" s="189"/>
      <c r="E17" s="188"/>
      <c r="F17" s="380"/>
      <c r="G17" s="189"/>
      <c r="H17" s="189"/>
      <c r="I17" s="189"/>
      <c r="J17" s="189"/>
      <c r="K17" s="189"/>
      <c r="L17" s="189"/>
      <c r="M17" s="189"/>
      <c r="N17" s="108"/>
      <c r="O17" s="108"/>
      <c r="P17" s="108"/>
      <c r="Q17" s="108"/>
      <c r="R17" s="108"/>
      <c r="S17" s="108"/>
      <c r="T17" s="108"/>
      <c r="U17" s="108"/>
    </row>
    <row r="18" spans="1:21" s="22" customFormat="1">
      <c r="A18" s="379"/>
      <c r="B18" s="188"/>
      <c r="C18" s="189"/>
      <c r="D18" s="189"/>
      <c r="E18" s="189"/>
      <c r="F18" s="380"/>
      <c r="G18" s="189"/>
      <c r="H18" s="188"/>
      <c r="I18" s="189"/>
      <c r="J18" s="189"/>
      <c r="K18" s="189"/>
      <c r="L18" s="189"/>
      <c r="M18" s="189"/>
      <c r="N18" s="108"/>
      <c r="O18" s="108"/>
      <c r="P18" s="108"/>
      <c r="Q18" s="108"/>
      <c r="R18" s="108"/>
      <c r="S18" s="108"/>
      <c r="T18" s="108"/>
      <c r="U18" s="108"/>
    </row>
    <row r="19" spans="1:21" s="22" customFormat="1">
      <c r="A19" s="379"/>
      <c r="B19" s="188"/>
      <c r="C19" s="189"/>
      <c r="D19" s="189"/>
      <c r="E19" s="189"/>
      <c r="F19" s="380"/>
      <c r="G19" s="189"/>
      <c r="H19" s="189"/>
      <c r="I19" s="189"/>
      <c r="J19" s="189"/>
      <c r="K19" s="189"/>
      <c r="L19" s="189"/>
      <c r="M19" s="189"/>
      <c r="N19" s="108"/>
      <c r="O19" s="108"/>
      <c r="P19" s="108"/>
      <c r="Q19" s="108"/>
      <c r="R19" s="108"/>
      <c r="S19" s="108"/>
      <c r="T19" s="108"/>
      <c r="U19" s="108"/>
    </row>
    <row r="20" spans="1:21" s="22" customFormat="1">
      <c r="A20" s="379"/>
      <c r="B20" s="188"/>
      <c r="C20" s="189"/>
      <c r="D20" s="189"/>
      <c r="E20" s="189"/>
      <c r="F20" s="380"/>
      <c r="G20" s="189"/>
      <c r="H20" s="188"/>
      <c r="I20" s="189"/>
      <c r="J20" s="189"/>
      <c r="K20" s="189"/>
      <c r="L20" s="189"/>
      <c r="M20" s="189"/>
      <c r="N20" s="108"/>
      <c r="O20" s="108"/>
      <c r="P20" s="108"/>
      <c r="Q20" s="108"/>
      <c r="R20" s="108"/>
      <c r="S20" s="108"/>
      <c r="T20" s="108"/>
      <c r="U20" s="108"/>
    </row>
    <row r="21" spans="1:21" s="22" customFormat="1">
      <c r="A21" s="379"/>
      <c r="B21" s="189"/>
      <c r="C21" s="189"/>
      <c r="D21" s="189"/>
      <c r="E21" s="189"/>
      <c r="F21" s="380"/>
      <c r="G21" s="189"/>
      <c r="H21" s="189"/>
      <c r="I21" s="189"/>
      <c r="J21" s="189"/>
      <c r="K21" s="189"/>
      <c r="L21" s="189"/>
      <c r="M21" s="189"/>
      <c r="N21" s="108"/>
      <c r="O21" s="108"/>
      <c r="P21" s="108"/>
      <c r="Q21" s="108"/>
      <c r="R21" s="108"/>
      <c r="S21" s="108"/>
      <c r="T21" s="108"/>
      <c r="U21" s="108"/>
    </row>
    <row r="22" spans="1:21" s="22" customFormat="1">
      <c r="A22" s="379"/>
      <c r="B22" s="189"/>
      <c r="C22" s="189"/>
      <c r="D22" s="189"/>
      <c r="E22" s="189"/>
      <c r="F22" s="380"/>
      <c r="G22" s="189"/>
      <c r="H22" s="189"/>
      <c r="I22" s="189"/>
      <c r="J22" s="189"/>
      <c r="K22" s="189"/>
      <c r="L22" s="189"/>
      <c r="M22" s="189"/>
      <c r="N22" s="108"/>
      <c r="O22" s="108"/>
      <c r="P22" s="108"/>
      <c r="Q22" s="108"/>
      <c r="R22" s="108"/>
      <c r="S22" s="108"/>
      <c r="T22" s="108"/>
      <c r="U22" s="108"/>
    </row>
    <row r="23" spans="1:21" s="22" customFormat="1">
      <c r="A23" s="379"/>
      <c r="B23" s="189"/>
      <c r="C23" s="189"/>
      <c r="D23" s="189"/>
      <c r="E23" s="189"/>
      <c r="F23" s="380"/>
      <c r="G23" s="189"/>
      <c r="H23" s="189"/>
      <c r="I23" s="189"/>
      <c r="J23" s="189"/>
      <c r="K23" s="189"/>
      <c r="L23" s="189"/>
      <c r="M23" s="189"/>
      <c r="N23" s="108"/>
      <c r="O23" s="108"/>
      <c r="P23" s="108"/>
      <c r="Q23" s="108"/>
      <c r="R23" s="108"/>
      <c r="S23" s="108"/>
      <c r="T23" s="108"/>
      <c r="U23" s="108"/>
    </row>
    <row r="24" spans="1:21" s="22" customFormat="1">
      <c r="A24" s="379"/>
      <c r="B24" s="189"/>
      <c r="C24" s="189"/>
      <c r="D24" s="189"/>
      <c r="E24" s="189"/>
      <c r="F24" s="380"/>
      <c r="G24" s="189"/>
      <c r="H24" s="189"/>
      <c r="I24" s="189"/>
      <c r="J24" s="189"/>
      <c r="K24" s="189"/>
      <c r="L24" s="189"/>
      <c r="M24" s="189"/>
      <c r="N24" s="108"/>
      <c r="O24" s="108"/>
      <c r="P24" s="108"/>
      <c r="Q24" s="108"/>
      <c r="R24" s="108"/>
      <c r="S24" s="108"/>
      <c r="T24" s="108"/>
      <c r="U24" s="108"/>
    </row>
    <row r="25" spans="1:21" s="22" customFormat="1">
      <c r="A25" s="379"/>
      <c r="B25" s="189"/>
      <c r="C25" s="189"/>
      <c r="D25" s="189"/>
      <c r="E25" s="189"/>
      <c r="F25" s="380"/>
      <c r="G25" s="189"/>
      <c r="H25" s="189"/>
      <c r="I25" s="189"/>
      <c r="J25" s="189"/>
      <c r="K25" s="189"/>
      <c r="L25" s="189"/>
      <c r="M25" s="189"/>
      <c r="N25" s="108"/>
      <c r="O25" s="108"/>
      <c r="P25" s="108"/>
      <c r="Q25" s="108"/>
      <c r="R25" s="108"/>
      <c r="S25" s="108"/>
      <c r="T25" s="108"/>
      <c r="U25" s="108"/>
    </row>
    <row r="26" spans="1:21" s="22" customFormat="1">
      <c r="A26" s="379"/>
      <c r="B26" s="189"/>
      <c r="C26" s="189"/>
      <c r="D26" s="189"/>
      <c r="E26" s="189"/>
      <c r="F26" s="380"/>
      <c r="G26" s="189"/>
      <c r="H26" s="189"/>
      <c r="I26" s="189"/>
      <c r="J26" s="189"/>
      <c r="K26" s="189"/>
      <c r="L26" s="189"/>
      <c r="M26" s="189"/>
      <c r="N26" s="108"/>
      <c r="O26" s="108"/>
      <c r="P26" s="108"/>
      <c r="Q26" s="108"/>
      <c r="R26" s="108"/>
      <c r="S26" s="108"/>
      <c r="T26" s="108"/>
      <c r="U26" s="108"/>
    </row>
    <row r="27" spans="1:21" s="22" customFormat="1">
      <c r="A27" s="379"/>
      <c r="B27" s="189"/>
      <c r="C27" s="189"/>
      <c r="D27" s="189"/>
      <c r="E27" s="189"/>
      <c r="F27" s="380"/>
      <c r="G27" s="189"/>
      <c r="H27" s="189"/>
      <c r="I27" s="189"/>
      <c r="J27" s="189"/>
      <c r="K27" s="189"/>
      <c r="L27" s="189"/>
      <c r="M27" s="189"/>
      <c r="N27" s="108"/>
      <c r="O27" s="108"/>
      <c r="P27" s="108"/>
      <c r="Q27" s="108"/>
      <c r="R27" s="108"/>
      <c r="S27" s="108"/>
      <c r="T27" s="108"/>
      <c r="U27" s="108"/>
    </row>
    <row r="28" spans="1:21" s="22" customFormat="1">
      <c r="A28" s="379"/>
      <c r="B28" s="189"/>
      <c r="C28" s="189"/>
      <c r="D28" s="189"/>
      <c r="E28" s="189"/>
      <c r="F28" s="380"/>
      <c r="G28" s="189"/>
      <c r="H28" s="189"/>
      <c r="I28" s="189"/>
      <c r="J28" s="189"/>
      <c r="K28" s="189"/>
      <c r="L28" s="189"/>
      <c r="M28" s="189"/>
      <c r="N28" s="108"/>
      <c r="O28" s="108"/>
      <c r="P28" s="108"/>
      <c r="Q28" s="108"/>
      <c r="R28" s="108"/>
      <c r="S28" s="108"/>
      <c r="T28" s="108"/>
      <c r="U28" s="108"/>
    </row>
    <row r="29" spans="1:21" s="22" customFormat="1">
      <c r="A29" s="379"/>
      <c r="B29" s="189"/>
      <c r="C29" s="189"/>
      <c r="D29" s="189"/>
      <c r="E29" s="189"/>
      <c r="F29" s="380"/>
      <c r="G29" s="189"/>
      <c r="H29" s="189"/>
      <c r="I29" s="189"/>
      <c r="J29" s="189"/>
      <c r="K29" s="189"/>
      <c r="L29" s="189"/>
      <c r="M29" s="189"/>
      <c r="N29" s="108"/>
      <c r="O29" s="108"/>
      <c r="P29" s="108"/>
      <c r="Q29" s="108"/>
      <c r="R29" s="108"/>
      <c r="S29" s="108"/>
      <c r="T29" s="108"/>
      <c r="U29" s="108"/>
    </row>
    <row r="30" spans="1:21" s="22" customFormat="1">
      <c r="A30" s="379"/>
      <c r="B30" s="189"/>
      <c r="C30" s="189"/>
      <c r="D30" s="189"/>
      <c r="E30" s="189"/>
      <c r="F30" s="380"/>
      <c r="G30" s="189"/>
      <c r="H30" s="189"/>
      <c r="I30" s="189"/>
      <c r="J30" s="189"/>
      <c r="K30" s="189"/>
      <c r="L30" s="189"/>
      <c r="M30" s="189"/>
      <c r="N30" s="108"/>
      <c r="O30" s="108"/>
      <c r="P30" s="108"/>
      <c r="Q30" s="108"/>
      <c r="R30" s="108"/>
      <c r="S30" s="108"/>
      <c r="T30" s="108"/>
      <c r="U30" s="108"/>
    </row>
    <row r="31" spans="1:21" s="22" customFormat="1">
      <c r="A31" s="379"/>
      <c r="B31" s="189"/>
      <c r="C31" s="189"/>
      <c r="D31" s="189"/>
      <c r="E31" s="189"/>
      <c r="F31" s="380"/>
      <c r="G31" s="189"/>
      <c r="H31" s="189"/>
      <c r="I31" s="189"/>
      <c r="J31" s="189"/>
      <c r="K31" s="189"/>
      <c r="L31" s="189"/>
      <c r="M31" s="189"/>
      <c r="N31" s="108"/>
      <c r="O31" s="108"/>
      <c r="P31" s="108"/>
      <c r="Q31" s="108"/>
      <c r="R31" s="108"/>
      <c r="S31" s="108"/>
      <c r="T31" s="108"/>
      <c r="U31" s="108"/>
    </row>
    <row r="32" spans="1:21" s="22" customFormat="1">
      <c r="A32" s="379"/>
      <c r="B32" s="189"/>
      <c r="C32" s="189"/>
      <c r="D32" s="189"/>
      <c r="E32" s="189"/>
      <c r="F32" s="380"/>
      <c r="G32" s="189"/>
      <c r="H32" s="189"/>
      <c r="I32" s="189"/>
      <c r="J32" s="189"/>
      <c r="K32" s="189"/>
      <c r="L32" s="189"/>
      <c r="M32" s="189"/>
      <c r="N32" s="108"/>
      <c r="O32" s="108"/>
      <c r="P32" s="108"/>
      <c r="Q32" s="108"/>
      <c r="R32" s="108"/>
      <c r="S32" s="108"/>
      <c r="T32" s="108"/>
      <c r="U32" s="108"/>
    </row>
    <row r="33" spans="1:21" s="22" customFormat="1">
      <c r="A33" s="379"/>
      <c r="B33" s="189"/>
      <c r="C33" s="189"/>
      <c r="D33" s="189"/>
      <c r="E33" s="189"/>
      <c r="F33" s="380"/>
      <c r="G33" s="189"/>
      <c r="H33" s="189"/>
      <c r="I33" s="189"/>
      <c r="J33" s="189"/>
      <c r="K33" s="189"/>
      <c r="L33" s="189"/>
      <c r="M33" s="189"/>
      <c r="N33" s="108"/>
      <c r="O33" s="108"/>
      <c r="P33" s="108"/>
      <c r="Q33" s="108"/>
      <c r="R33" s="108"/>
      <c r="S33" s="108"/>
      <c r="T33" s="108"/>
      <c r="U33" s="108"/>
    </row>
    <row r="34" spans="1:21" s="22" customFormat="1">
      <c r="A34" s="379"/>
      <c r="B34" s="189"/>
      <c r="C34" s="189"/>
      <c r="D34" s="189"/>
      <c r="E34" s="189"/>
      <c r="F34" s="380"/>
      <c r="G34" s="189"/>
      <c r="H34" s="189"/>
      <c r="I34" s="189"/>
      <c r="J34" s="189"/>
      <c r="K34" s="189"/>
      <c r="L34" s="189"/>
      <c r="M34" s="189"/>
      <c r="N34" s="108"/>
      <c r="O34" s="108"/>
      <c r="P34" s="108"/>
      <c r="Q34" s="108"/>
      <c r="R34" s="108"/>
      <c r="S34" s="108"/>
      <c r="T34" s="108"/>
      <c r="U34" s="108"/>
    </row>
    <row r="35" spans="1:21" s="22" customFormat="1">
      <c r="A35" s="379"/>
      <c r="B35" s="189"/>
      <c r="C35" s="189"/>
      <c r="D35" s="189"/>
      <c r="E35" s="189"/>
      <c r="F35" s="380"/>
      <c r="G35" s="189"/>
      <c r="H35" s="189"/>
      <c r="I35" s="189"/>
      <c r="J35" s="189"/>
      <c r="K35" s="189"/>
      <c r="L35" s="189"/>
      <c r="M35" s="189"/>
      <c r="N35" s="108"/>
      <c r="O35" s="108"/>
      <c r="P35" s="108"/>
      <c r="Q35" s="108"/>
      <c r="R35" s="108"/>
      <c r="S35" s="108"/>
      <c r="T35" s="108"/>
      <c r="U35" s="108"/>
    </row>
    <row r="36" spans="1:21" s="22" customFormat="1">
      <c r="A36" s="379"/>
      <c r="B36" s="189"/>
      <c r="C36" s="189"/>
      <c r="D36" s="189"/>
      <c r="E36" s="189"/>
      <c r="F36" s="380"/>
      <c r="G36" s="189"/>
      <c r="H36" s="189"/>
      <c r="I36" s="189"/>
      <c r="J36" s="189"/>
      <c r="K36" s="189"/>
      <c r="L36" s="189"/>
      <c r="M36" s="189"/>
      <c r="N36" s="108"/>
      <c r="O36" s="108"/>
      <c r="P36" s="108"/>
      <c r="Q36" s="108"/>
      <c r="R36" s="108"/>
      <c r="S36" s="108"/>
      <c r="T36" s="108"/>
      <c r="U36" s="108"/>
    </row>
    <row r="37" spans="1:21" s="22" customFormat="1">
      <c r="A37" s="379"/>
      <c r="B37" s="189"/>
      <c r="C37" s="189"/>
      <c r="D37" s="189"/>
      <c r="E37" s="189"/>
      <c r="F37" s="380"/>
      <c r="G37" s="189"/>
      <c r="H37" s="189"/>
      <c r="I37" s="189"/>
      <c r="J37" s="189"/>
      <c r="K37" s="189"/>
      <c r="L37" s="189"/>
      <c r="M37" s="189"/>
      <c r="N37" s="108"/>
      <c r="O37" s="108"/>
      <c r="P37" s="108"/>
      <c r="Q37" s="108"/>
      <c r="R37" s="108"/>
      <c r="S37" s="108"/>
      <c r="T37" s="108"/>
      <c r="U37" s="108"/>
    </row>
    <row r="38" spans="1:21" s="22" customFormat="1">
      <c r="A38" s="379"/>
      <c r="B38" s="189"/>
      <c r="C38" s="189"/>
      <c r="D38" s="189"/>
      <c r="E38" s="189"/>
      <c r="F38" s="380"/>
      <c r="G38" s="189"/>
      <c r="H38" s="189"/>
      <c r="I38" s="189"/>
      <c r="J38" s="189"/>
      <c r="K38" s="189"/>
      <c r="L38" s="189"/>
      <c r="M38" s="189"/>
      <c r="N38" s="108"/>
      <c r="O38" s="108"/>
      <c r="P38" s="108"/>
      <c r="Q38" s="108"/>
      <c r="R38" s="108"/>
      <c r="S38" s="108"/>
      <c r="T38" s="108"/>
      <c r="U38" s="108"/>
    </row>
    <row r="39" spans="1:21" s="22" customFormat="1">
      <c r="A39" s="379"/>
      <c r="B39" s="189"/>
      <c r="C39" s="189"/>
      <c r="D39" s="189"/>
      <c r="E39" s="189"/>
      <c r="F39" s="380"/>
      <c r="G39" s="189"/>
      <c r="H39" s="189"/>
      <c r="I39" s="189"/>
      <c r="J39" s="189"/>
      <c r="K39" s="189"/>
      <c r="L39" s="189"/>
      <c r="M39" s="189"/>
      <c r="N39" s="108"/>
      <c r="O39" s="108"/>
      <c r="P39" s="108"/>
      <c r="Q39" s="108"/>
      <c r="R39" s="108"/>
      <c r="S39" s="108"/>
      <c r="T39" s="108"/>
      <c r="U39" s="108"/>
    </row>
    <row r="40" spans="1:21" s="22" customFormat="1">
      <c r="A40" s="379"/>
      <c r="B40" s="189"/>
      <c r="C40" s="189"/>
      <c r="D40" s="189"/>
      <c r="E40" s="189"/>
      <c r="F40" s="380"/>
      <c r="G40" s="189"/>
      <c r="H40" s="189"/>
      <c r="I40" s="189"/>
      <c r="J40" s="189"/>
      <c r="K40" s="189"/>
      <c r="L40" s="189"/>
      <c r="M40" s="189"/>
      <c r="N40" s="108"/>
      <c r="O40" s="108"/>
      <c r="P40" s="108"/>
      <c r="Q40" s="108"/>
      <c r="R40" s="108"/>
      <c r="S40" s="108"/>
      <c r="T40" s="108"/>
      <c r="U40" s="108"/>
    </row>
    <row r="41" spans="1:21" s="22" customFormat="1">
      <c r="A41" s="379"/>
      <c r="B41" s="189"/>
      <c r="C41" s="189"/>
      <c r="D41" s="189"/>
      <c r="E41" s="189"/>
      <c r="F41" s="380"/>
      <c r="G41" s="189"/>
      <c r="H41" s="189"/>
      <c r="I41" s="189"/>
      <c r="J41" s="189"/>
      <c r="K41" s="189"/>
      <c r="L41" s="189"/>
      <c r="M41" s="189"/>
      <c r="N41" s="108"/>
      <c r="O41" s="108"/>
      <c r="P41" s="108"/>
      <c r="Q41" s="108"/>
      <c r="R41" s="108"/>
      <c r="S41" s="108"/>
      <c r="T41" s="108"/>
      <c r="U41" s="108"/>
    </row>
    <row r="42" spans="1:21" s="22" customFormat="1">
      <c r="A42" s="379"/>
      <c r="B42" s="189"/>
      <c r="C42" s="189"/>
      <c r="D42" s="189"/>
      <c r="E42" s="189"/>
      <c r="F42" s="380"/>
      <c r="G42" s="189"/>
      <c r="H42" s="189"/>
      <c r="I42" s="189"/>
      <c r="J42" s="189"/>
      <c r="K42" s="189"/>
      <c r="L42" s="189"/>
      <c r="M42" s="189"/>
      <c r="N42" s="108"/>
      <c r="O42" s="108"/>
      <c r="P42" s="108"/>
      <c r="Q42" s="108"/>
      <c r="R42" s="108"/>
      <c r="S42" s="108"/>
      <c r="T42" s="108"/>
      <c r="U42" s="108"/>
    </row>
    <row r="43" spans="1:21" s="22" customFormat="1">
      <c r="A43" s="379"/>
      <c r="B43" s="189"/>
      <c r="C43" s="189"/>
      <c r="D43" s="189"/>
      <c r="E43" s="189"/>
      <c r="F43" s="380"/>
      <c r="G43" s="189"/>
      <c r="H43" s="189"/>
      <c r="I43" s="189"/>
      <c r="J43" s="189"/>
      <c r="K43" s="189"/>
      <c r="L43" s="189"/>
      <c r="M43" s="189"/>
      <c r="N43" s="108"/>
      <c r="O43" s="108"/>
      <c r="P43" s="108"/>
      <c r="Q43" s="108"/>
      <c r="R43" s="108"/>
      <c r="S43" s="108"/>
      <c r="T43" s="108"/>
      <c r="U43" s="108"/>
    </row>
    <row r="44" spans="1:21" s="22" customFormat="1">
      <c r="A44" s="379"/>
      <c r="B44" s="189"/>
      <c r="C44" s="189"/>
      <c r="D44" s="189"/>
      <c r="E44" s="189"/>
      <c r="F44" s="380"/>
      <c r="G44" s="189"/>
      <c r="H44" s="189"/>
      <c r="I44" s="189"/>
      <c r="J44" s="189"/>
      <c r="K44" s="189"/>
      <c r="L44" s="189"/>
      <c r="M44" s="189"/>
      <c r="N44" s="108"/>
      <c r="O44" s="108"/>
      <c r="P44" s="108"/>
      <c r="Q44" s="108"/>
      <c r="R44" s="108"/>
      <c r="S44" s="108"/>
      <c r="T44" s="108"/>
      <c r="U44" s="108"/>
    </row>
    <row r="45" spans="1:21" s="22" customFormat="1">
      <c r="A45" s="379"/>
      <c r="B45" s="189"/>
      <c r="C45" s="189"/>
      <c r="D45" s="189"/>
      <c r="E45" s="189"/>
      <c r="F45" s="380"/>
      <c r="G45" s="189"/>
      <c r="H45" s="189"/>
      <c r="I45" s="189"/>
      <c r="J45" s="189"/>
      <c r="K45" s="189"/>
      <c r="L45" s="189"/>
      <c r="M45" s="189"/>
      <c r="N45" s="108"/>
      <c r="O45" s="108"/>
      <c r="P45" s="108"/>
      <c r="Q45" s="108"/>
      <c r="R45" s="108"/>
      <c r="S45" s="108"/>
      <c r="T45" s="108"/>
      <c r="U45" s="108"/>
    </row>
    <row r="46" spans="1:21" s="22" customFormat="1">
      <c r="A46" s="379"/>
      <c r="B46" s="189"/>
      <c r="C46" s="189"/>
      <c r="D46" s="189"/>
      <c r="E46" s="189"/>
      <c r="F46" s="380"/>
      <c r="G46" s="189"/>
      <c r="H46" s="189"/>
      <c r="I46" s="189"/>
      <c r="J46" s="189"/>
      <c r="K46" s="189"/>
      <c r="L46" s="189"/>
      <c r="M46" s="189"/>
      <c r="N46" s="108"/>
      <c r="O46" s="108"/>
      <c r="P46" s="108"/>
      <c r="Q46" s="108"/>
      <c r="R46" s="108"/>
      <c r="S46" s="108"/>
      <c r="T46" s="108"/>
      <c r="U46" s="108"/>
    </row>
    <row r="47" spans="1:21" s="22" customFormat="1">
      <c r="A47" s="379"/>
      <c r="B47" s="189"/>
      <c r="C47" s="189"/>
      <c r="D47" s="189"/>
      <c r="E47" s="189"/>
      <c r="F47" s="380"/>
      <c r="G47" s="189"/>
      <c r="H47" s="189"/>
      <c r="I47" s="189"/>
      <c r="J47" s="189"/>
      <c r="K47" s="189"/>
      <c r="L47" s="189"/>
      <c r="M47" s="189"/>
      <c r="N47" s="108"/>
      <c r="O47" s="108"/>
      <c r="P47" s="108"/>
      <c r="Q47" s="108"/>
      <c r="R47" s="108"/>
      <c r="S47" s="108"/>
      <c r="T47" s="108"/>
      <c r="U47" s="108"/>
    </row>
    <row r="48" spans="1:21" s="22" customFormat="1">
      <c r="A48" s="379"/>
      <c r="B48" s="189"/>
      <c r="C48" s="189"/>
      <c r="D48" s="189"/>
      <c r="E48" s="189"/>
      <c r="F48" s="380"/>
      <c r="G48" s="189"/>
      <c r="H48" s="189"/>
      <c r="I48" s="189"/>
      <c r="J48" s="189"/>
      <c r="K48" s="189"/>
      <c r="L48" s="189"/>
      <c r="M48" s="189"/>
      <c r="N48" s="108"/>
      <c r="O48" s="108"/>
      <c r="P48" s="108"/>
      <c r="Q48" s="108"/>
      <c r="R48" s="108"/>
      <c r="S48" s="108"/>
      <c r="T48" s="108"/>
      <c r="U48" s="108"/>
    </row>
    <row r="49" spans="1:21" s="22" customFormat="1">
      <c r="A49" s="379"/>
      <c r="B49" s="189"/>
      <c r="C49" s="189"/>
      <c r="D49" s="189"/>
      <c r="E49" s="189"/>
      <c r="F49" s="380"/>
      <c r="G49" s="189"/>
      <c r="H49" s="189"/>
      <c r="I49" s="189"/>
      <c r="J49" s="189"/>
      <c r="K49" s="189"/>
      <c r="L49" s="189"/>
      <c r="M49" s="189"/>
      <c r="N49" s="108"/>
      <c r="O49" s="108"/>
      <c r="P49" s="108"/>
      <c r="Q49" s="108"/>
      <c r="R49" s="108"/>
      <c r="S49" s="108"/>
      <c r="T49" s="108"/>
      <c r="U49" s="108"/>
    </row>
    <row r="50" spans="1:21" s="22" customFormat="1">
      <c r="A50" s="379"/>
      <c r="B50" s="189"/>
      <c r="C50" s="189"/>
      <c r="D50" s="189"/>
      <c r="E50" s="189"/>
      <c r="F50" s="380"/>
      <c r="G50" s="189"/>
      <c r="H50" s="189"/>
      <c r="I50" s="189"/>
      <c r="J50" s="189"/>
      <c r="K50" s="189"/>
      <c r="L50" s="189"/>
      <c r="M50" s="189"/>
      <c r="N50" s="108"/>
      <c r="O50" s="108"/>
      <c r="P50" s="108"/>
      <c r="Q50" s="108"/>
      <c r="R50" s="108"/>
      <c r="S50" s="108"/>
      <c r="T50" s="108"/>
      <c r="U50" s="108"/>
    </row>
    <row r="51" spans="1:21" s="22" customFormat="1">
      <c r="A51" s="379"/>
      <c r="B51" s="189"/>
      <c r="C51" s="189"/>
      <c r="D51" s="189"/>
      <c r="E51" s="189"/>
      <c r="F51" s="380"/>
      <c r="G51" s="189"/>
      <c r="H51" s="189"/>
      <c r="I51" s="189"/>
      <c r="J51" s="189"/>
      <c r="K51" s="189"/>
      <c r="L51" s="189"/>
      <c r="M51" s="189"/>
      <c r="N51" s="108"/>
      <c r="O51" s="108"/>
      <c r="P51" s="108"/>
      <c r="Q51" s="108"/>
      <c r="R51" s="108"/>
      <c r="S51" s="108"/>
      <c r="T51" s="108"/>
      <c r="U51" s="108"/>
    </row>
    <row r="52" spans="1:21" s="22" customFormat="1">
      <c r="A52" s="379"/>
      <c r="B52" s="189"/>
      <c r="C52" s="189"/>
      <c r="D52" s="189"/>
      <c r="E52" s="189"/>
      <c r="F52" s="380"/>
      <c r="G52" s="189"/>
      <c r="H52" s="189"/>
      <c r="I52" s="189"/>
      <c r="J52" s="189"/>
      <c r="K52" s="189"/>
      <c r="L52" s="189"/>
      <c r="M52" s="189"/>
      <c r="N52" s="108"/>
      <c r="O52" s="108"/>
      <c r="P52" s="108"/>
      <c r="Q52" s="108"/>
      <c r="R52" s="108"/>
      <c r="S52" s="108"/>
      <c r="T52" s="108"/>
      <c r="U52" s="108"/>
    </row>
    <row r="53" spans="1:21" s="22" customFormat="1">
      <c r="A53" s="379"/>
      <c r="B53" s="189"/>
      <c r="C53" s="189"/>
      <c r="D53" s="189"/>
      <c r="E53" s="189"/>
      <c r="F53" s="380"/>
      <c r="G53" s="189"/>
      <c r="H53" s="189"/>
      <c r="I53" s="189"/>
      <c r="J53" s="189"/>
      <c r="K53" s="189"/>
      <c r="L53" s="189"/>
      <c r="M53" s="189"/>
      <c r="N53" s="108"/>
      <c r="O53" s="108"/>
      <c r="P53" s="108"/>
      <c r="Q53" s="108"/>
      <c r="R53" s="108"/>
      <c r="S53" s="108"/>
      <c r="T53" s="108"/>
      <c r="U53" s="108"/>
    </row>
    <row r="54" spans="1:21" s="22" customFormat="1">
      <c r="A54" s="379"/>
      <c r="B54" s="189"/>
      <c r="C54" s="189"/>
      <c r="D54" s="189"/>
      <c r="E54" s="189"/>
      <c r="F54" s="380"/>
      <c r="G54" s="189"/>
      <c r="H54" s="189"/>
      <c r="I54" s="189"/>
      <c r="J54" s="189"/>
      <c r="K54" s="189"/>
      <c r="L54" s="189"/>
      <c r="M54" s="189"/>
      <c r="N54" s="108"/>
      <c r="O54" s="108"/>
      <c r="P54" s="108"/>
      <c r="Q54" s="108"/>
      <c r="R54" s="108"/>
      <c r="S54" s="108"/>
      <c r="T54" s="108"/>
      <c r="U54" s="108"/>
    </row>
    <row r="55" spans="1:21" s="22" customFormat="1">
      <c r="A55" s="379"/>
      <c r="B55" s="189"/>
      <c r="C55" s="189"/>
      <c r="D55" s="189"/>
      <c r="E55" s="189"/>
      <c r="F55" s="380"/>
      <c r="G55" s="189"/>
      <c r="H55" s="189"/>
      <c r="I55" s="189"/>
      <c r="J55" s="189"/>
      <c r="K55" s="189"/>
      <c r="L55" s="189"/>
      <c r="M55" s="189"/>
      <c r="N55" s="108"/>
      <c r="O55" s="108"/>
      <c r="P55" s="108"/>
      <c r="Q55" s="108"/>
      <c r="R55" s="108"/>
      <c r="S55" s="108"/>
      <c r="T55" s="108"/>
      <c r="U55" s="108"/>
    </row>
    <row r="56" spans="1:21" s="22" customFormat="1">
      <c r="A56" s="379"/>
      <c r="B56" s="189"/>
      <c r="C56" s="189"/>
      <c r="D56" s="189"/>
      <c r="E56" s="189"/>
      <c r="F56" s="380"/>
      <c r="G56" s="189"/>
      <c r="H56" s="189"/>
      <c r="I56" s="189"/>
      <c r="J56" s="189"/>
      <c r="K56" s="189"/>
      <c r="L56" s="189"/>
      <c r="M56" s="189"/>
      <c r="N56" s="108"/>
      <c r="O56" s="108"/>
      <c r="P56" s="108"/>
      <c r="Q56" s="108"/>
      <c r="R56" s="108"/>
      <c r="S56" s="108"/>
      <c r="T56" s="108"/>
      <c r="U56" s="108"/>
    </row>
    <row r="57" spans="1:21" s="22" customFormat="1">
      <c r="A57" s="379"/>
      <c r="B57" s="189"/>
      <c r="C57" s="189"/>
      <c r="D57" s="189"/>
      <c r="E57" s="189"/>
      <c r="F57" s="380"/>
      <c r="G57" s="189"/>
      <c r="H57" s="189"/>
      <c r="I57" s="189"/>
      <c r="J57" s="189"/>
      <c r="K57" s="189"/>
      <c r="L57" s="189"/>
      <c r="M57" s="189"/>
      <c r="N57" s="108"/>
      <c r="O57" s="108"/>
      <c r="P57" s="108"/>
      <c r="Q57" s="108"/>
      <c r="R57" s="108"/>
      <c r="S57" s="108"/>
      <c r="T57" s="108"/>
      <c r="U57" s="108"/>
    </row>
    <row r="58" spans="1:21" s="22" customFormat="1">
      <c r="A58" s="379"/>
      <c r="B58" s="189"/>
      <c r="C58" s="189"/>
      <c r="D58" s="189"/>
      <c r="E58" s="189"/>
      <c r="F58" s="380"/>
      <c r="G58" s="189"/>
      <c r="H58" s="189"/>
      <c r="I58" s="189"/>
      <c r="J58" s="189"/>
      <c r="K58" s="189"/>
      <c r="L58" s="189"/>
      <c r="M58" s="189"/>
      <c r="N58" s="108"/>
      <c r="O58" s="108"/>
      <c r="P58" s="108"/>
      <c r="Q58" s="108"/>
      <c r="R58" s="108"/>
      <c r="S58" s="108"/>
      <c r="T58" s="108"/>
      <c r="U58" s="108"/>
    </row>
    <row r="59" spans="1:21" s="22" customFormat="1">
      <c r="A59" s="379"/>
      <c r="B59" s="189"/>
      <c r="C59" s="189"/>
      <c r="D59" s="189"/>
      <c r="E59" s="189"/>
      <c r="F59" s="380"/>
      <c r="G59" s="189"/>
      <c r="H59" s="189"/>
      <c r="I59" s="189"/>
      <c r="J59" s="189"/>
      <c r="K59" s="189"/>
      <c r="L59" s="189"/>
      <c r="M59" s="189"/>
      <c r="N59" s="108"/>
      <c r="O59" s="108"/>
      <c r="P59" s="108"/>
      <c r="Q59" s="108"/>
      <c r="R59" s="108"/>
      <c r="S59" s="108"/>
      <c r="T59" s="108"/>
      <c r="U59" s="108"/>
    </row>
    <row r="60" spans="1:21" s="22" customFormat="1">
      <c r="A60" s="379"/>
      <c r="B60" s="189"/>
      <c r="C60" s="189"/>
      <c r="D60" s="189"/>
      <c r="E60" s="189"/>
      <c r="F60" s="380"/>
      <c r="G60" s="189"/>
      <c r="H60" s="189"/>
      <c r="I60" s="189"/>
      <c r="J60" s="189"/>
      <c r="K60" s="189"/>
      <c r="L60" s="189"/>
      <c r="M60" s="189"/>
      <c r="N60" s="108"/>
      <c r="O60" s="108"/>
      <c r="P60" s="108"/>
      <c r="Q60" s="108"/>
      <c r="R60" s="108"/>
      <c r="S60" s="108"/>
      <c r="T60" s="108"/>
      <c r="U60" s="108"/>
    </row>
    <row r="61" spans="1:21" s="22" customFormat="1">
      <c r="A61" s="379"/>
      <c r="B61" s="189"/>
      <c r="C61" s="189"/>
      <c r="D61" s="189"/>
      <c r="E61" s="189"/>
      <c r="F61" s="380"/>
      <c r="G61" s="189"/>
      <c r="H61" s="189"/>
      <c r="I61" s="189"/>
      <c r="J61" s="189"/>
      <c r="K61" s="189"/>
      <c r="L61" s="189"/>
      <c r="M61" s="189"/>
      <c r="N61" s="108"/>
      <c r="O61" s="108"/>
      <c r="P61" s="108"/>
      <c r="Q61" s="108"/>
      <c r="R61" s="108"/>
      <c r="S61" s="108"/>
      <c r="T61" s="108"/>
      <c r="U61" s="108"/>
    </row>
    <row r="62" spans="1:21" s="22" customFormat="1">
      <c r="A62" s="379"/>
      <c r="B62" s="189"/>
      <c r="C62" s="189"/>
      <c r="D62" s="189"/>
      <c r="E62" s="189"/>
      <c r="F62" s="380"/>
      <c r="G62" s="189"/>
      <c r="H62" s="189"/>
      <c r="I62" s="189"/>
      <c r="J62" s="189"/>
      <c r="K62" s="189"/>
      <c r="L62" s="189"/>
      <c r="M62" s="189"/>
      <c r="N62" s="108"/>
      <c r="O62" s="108"/>
      <c r="P62" s="108"/>
      <c r="Q62" s="108"/>
      <c r="R62" s="108"/>
      <c r="S62" s="108"/>
      <c r="T62" s="108"/>
      <c r="U62" s="108"/>
    </row>
    <row r="63" spans="1:21" s="22" customFormat="1">
      <c r="A63" s="379"/>
      <c r="B63" s="189"/>
      <c r="C63" s="189"/>
      <c r="D63" s="189"/>
      <c r="E63" s="189"/>
      <c r="F63" s="380"/>
      <c r="G63" s="189"/>
      <c r="H63" s="189"/>
      <c r="I63" s="189"/>
      <c r="J63" s="189"/>
      <c r="K63" s="189"/>
      <c r="L63" s="189"/>
      <c r="M63" s="189"/>
      <c r="N63" s="108"/>
      <c r="O63" s="108"/>
      <c r="P63" s="108"/>
      <c r="Q63" s="108"/>
      <c r="R63" s="108"/>
      <c r="S63" s="108"/>
      <c r="T63" s="108"/>
      <c r="U63" s="108"/>
    </row>
    <row r="64" spans="1:21" s="22" customFormat="1">
      <c r="A64" s="379"/>
      <c r="B64" s="189"/>
      <c r="C64" s="189"/>
      <c r="D64" s="189"/>
      <c r="E64" s="189"/>
      <c r="F64" s="380"/>
      <c r="G64" s="189"/>
      <c r="H64" s="189"/>
      <c r="I64" s="189"/>
      <c r="J64" s="189"/>
      <c r="K64" s="189"/>
      <c r="L64" s="189"/>
      <c r="M64" s="189"/>
      <c r="N64" s="108"/>
      <c r="O64" s="108"/>
      <c r="P64" s="108"/>
      <c r="Q64" s="108"/>
      <c r="R64" s="108"/>
      <c r="S64" s="108"/>
      <c r="T64" s="108"/>
      <c r="U64" s="108"/>
    </row>
    <row r="65" spans="1:21" s="22" customFormat="1">
      <c r="A65" s="379"/>
      <c r="B65" s="189"/>
      <c r="C65" s="189"/>
      <c r="D65" s="189"/>
      <c r="E65" s="189"/>
      <c r="F65" s="380"/>
      <c r="G65" s="189"/>
      <c r="H65" s="189"/>
      <c r="I65" s="189"/>
      <c r="J65" s="189"/>
      <c r="K65" s="189"/>
      <c r="L65" s="189"/>
      <c r="M65" s="189"/>
      <c r="N65" s="108"/>
      <c r="O65" s="108"/>
      <c r="P65" s="108"/>
      <c r="Q65" s="108"/>
      <c r="R65" s="108"/>
      <c r="S65" s="108"/>
      <c r="T65" s="108"/>
      <c r="U65" s="108"/>
    </row>
    <row r="66" spans="1:21" s="22" customFormat="1">
      <c r="A66" s="379"/>
      <c r="B66" s="189"/>
      <c r="C66" s="189"/>
      <c r="D66" s="189"/>
      <c r="E66" s="189"/>
      <c r="F66" s="380"/>
      <c r="G66" s="189"/>
      <c r="H66" s="189"/>
      <c r="I66" s="189"/>
      <c r="J66" s="189"/>
      <c r="K66" s="189"/>
      <c r="L66" s="189"/>
      <c r="M66" s="189"/>
      <c r="N66" s="108"/>
      <c r="O66" s="108"/>
      <c r="P66" s="108"/>
      <c r="Q66" s="108"/>
      <c r="R66" s="108"/>
      <c r="S66" s="108"/>
      <c r="T66" s="108"/>
      <c r="U66" s="108"/>
    </row>
    <row r="67" spans="1:21" s="22" customFormat="1">
      <c r="A67" s="379"/>
      <c r="B67" s="189"/>
      <c r="C67" s="189"/>
      <c r="D67" s="189"/>
      <c r="E67" s="189"/>
      <c r="F67" s="380"/>
      <c r="G67" s="189"/>
      <c r="H67" s="189"/>
      <c r="I67" s="189"/>
      <c r="J67" s="189"/>
      <c r="K67" s="189"/>
      <c r="L67" s="189"/>
      <c r="M67" s="189"/>
      <c r="N67" s="108"/>
      <c r="O67" s="108"/>
      <c r="P67" s="108"/>
      <c r="Q67" s="108"/>
      <c r="R67" s="108"/>
      <c r="S67" s="108"/>
      <c r="T67" s="108"/>
      <c r="U67" s="108"/>
    </row>
    <row r="68" spans="1:21" s="22" customFormat="1">
      <c r="A68" s="379"/>
      <c r="B68" s="189"/>
      <c r="C68" s="189"/>
      <c r="D68" s="189"/>
      <c r="E68" s="189"/>
      <c r="F68" s="380"/>
      <c r="G68" s="189"/>
      <c r="H68" s="189"/>
      <c r="I68" s="189"/>
      <c r="J68" s="189"/>
      <c r="K68" s="189"/>
      <c r="L68" s="189"/>
      <c r="M68" s="189"/>
      <c r="N68" s="108"/>
      <c r="O68" s="108"/>
      <c r="P68" s="108"/>
      <c r="Q68" s="108"/>
      <c r="R68" s="108"/>
      <c r="S68" s="108"/>
      <c r="T68" s="108"/>
      <c r="U68" s="108"/>
    </row>
    <row r="69" spans="1:21" s="22" customFormat="1">
      <c r="A69" s="379"/>
      <c r="B69" s="189"/>
      <c r="C69" s="189"/>
      <c r="D69" s="189"/>
      <c r="E69" s="189"/>
      <c r="F69" s="380"/>
      <c r="G69" s="189"/>
      <c r="H69" s="189"/>
      <c r="I69" s="189"/>
      <c r="J69" s="189"/>
      <c r="K69" s="189"/>
      <c r="L69" s="189"/>
      <c r="M69" s="189"/>
      <c r="N69" s="108"/>
      <c r="O69" s="108"/>
      <c r="P69" s="108"/>
      <c r="Q69" s="108"/>
      <c r="R69" s="108"/>
      <c r="S69" s="108"/>
      <c r="T69" s="108"/>
      <c r="U69" s="108"/>
    </row>
    <row r="70" spans="1:21" s="22" customFormat="1">
      <c r="A70" s="379"/>
      <c r="B70" s="189"/>
      <c r="C70" s="189"/>
      <c r="D70" s="189"/>
      <c r="E70" s="189"/>
      <c r="F70" s="380"/>
      <c r="G70" s="189"/>
      <c r="H70" s="189"/>
      <c r="I70" s="189"/>
      <c r="J70" s="189"/>
      <c r="K70" s="189"/>
      <c r="L70" s="189"/>
      <c r="M70" s="189"/>
      <c r="N70" s="108"/>
      <c r="O70" s="108"/>
      <c r="P70" s="108"/>
      <c r="Q70" s="108"/>
      <c r="R70" s="108"/>
      <c r="S70" s="108"/>
      <c r="T70" s="108"/>
      <c r="U70" s="108"/>
    </row>
    <row r="71" spans="1:21" s="22" customFormat="1">
      <c r="A71" s="379"/>
      <c r="B71" s="189"/>
      <c r="C71" s="189"/>
      <c r="D71" s="189"/>
      <c r="E71" s="189"/>
      <c r="F71" s="380"/>
      <c r="G71" s="189"/>
      <c r="H71" s="189"/>
      <c r="I71" s="189"/>
      <c r="J71" s="189"/>
      <c r="K71" s="189"/>
      <c r="L71" s="189"/>
      <c r="M71" s="189"/>
      <c r="N71" s="108"/>
      <c r="O71" s="108"/>
      <c r="P71" s="108"/>
      <c r="Q71" s="108"/>
      <c r="R71" s="108"/>
      <c r="S71" s="108"/>
      <c r="T71" s="108"/>
      <c r="U71" s="108"/>
    </row>
    <row r="72" spans="1:21" s="22" customFormat="1">
      <c r="A72" s="379"/>
      <c r="B72" s="189"/>
      <c r="C72" s="189"/>
      <c r="D72" s="189"/>
      <c r="E72" s="189"/>
      <c r="F72" s="380"/>
      <c r="G72" s="189"/>
      <c r="H72" s="189"/>
      <c r="I72" s="189"/>
      <c r="J72" s="189"/>
      <c r="K72" s="189"/>
      <c r="L72" s="189"/>
      <c r="M72" s="189"/>
      <c r="N72" s="108"/>
      <c r="O72" s="108"/>
      <c r="P72" s="108"/>
      <c r="Q72" s="108"/>
      <c r="R72" s="108"/>
      <c r="S72" s="108"/>
      <c r="T72" s="108"/>
      <c r="U72" s="108"/>
    </row>
    <row r="73" spans="1:21" s="22" customFormat="1">
      <c r="A73" s="379"/>
      <c r="B73" s="189"/>
      <c r="C73" s="189"/>
      <c r="D73" s="189"/>
      <c r="E73" s="189"/>
      <c r="F73" s="380"/>
      <c r="G73" s="189"/>
      <c r="H73" s="189"/>
      <c r="I73" s="189"/>
      <c r="J73" s="189"/>
      <c r="K73" s="189"/>
      <c r="L73" s="189"/>
      <c r="M73" s="189"/>
      <c r="N73" s="108"/>
      <c r="O73" s="108"/>
      <c r="P73" s="108"/>
      <c r="Q73" s="108"/>
      <c r="R73" s="108"/>
      <c r="S73" s="108"/>
      <c r="T73" s="108"/>
      <c r="U73" s="108"/>
    </row>
    <row r="74" spans="1:21" s="22" customFormat="1">
      <c r="A74" s="379"/>
      <c r="B74" s="189"/>
      <c r="C74" s="189"/>
      <c r="D74" s="189"/>
      <c r="E74" s="189"/>
      <c r="F74" s="380"/>
      <c r="G74" s="189"/>
      <c r="H74" s="189"/>
      <c r="I74" s="189"/>
      <c r="J74" s="189"/>
      <c r="K74" s="189"/>
      <c r="L74" s="189"/>
      <c r="M74" s="189"/>
      <c r="N74" s="108"/>
      <c r="O74" s="108"/>
      <c r="P74" s="108"/>
      <c r="Q74" s="108"/>
      <c r="R74" s="108"/>
      <c r="S74" s="108"/>
      <c r="T74" s="108"/>
      <c r="U74" s="108"/>
    </row>
    <row r="75" spans="1:21" s="22" customFormat="1">
      <c r="A75" s="379"/>
      <c r="B75" s="189"/>
      <c r="C75" s="189"/>
      <c r="D75" s="189"/>
      <c r="E75" s="189"/>
      <c r="F75" s="380"/>
      <c r="G75" s="189"/>
      <c r="H75" s="189"/>
      <c r="I75" s="189"/>
      <c r="J75" s="189"/>
      <c r="K75" s="189"/>
      <c r="L75" s="189"/>
      <c r="M75" s="189"/>
      <c r="N75" s="108"/>
      <c r="O75" s="108"/>
      <c r="P75" s="108"/>
      <c r="Q75" s="108"/>
      <c r="R75" s="108"/>
      <c r="S75" s="108"/>
      <c r="T75" s="108"/>
      <c r="U75" s="108"/>
    </row>
    <row r="76" spans="1:21" s="22" customFormat="1">
      <c r="A76" s="379"/>
      <c r="B76" s="189"/>
      <c r="C76" s="189"/>
      <c r="D76" s="189"/>
      <c r="E76" s="189"/>
      <c r="F76" s="380"/>
      <c r="G76" s="189"/>
      <c r="H76" s="189"/>
      <c r="I76" s="189"/>
      <c r="J76" s="189"/>
      <c r="K76" s="189"/>
      <c r="L76" s="189"/>
      <c r="M76" s="189"/>
      <c r="N76" s="108"/>
      <c r="O76" s="108"/>
      <c r="P76" s="108"/>
      <c r="Q76" s="108"/>
      <c r="R76" s="108"/>
      <c r="S76" s="108"/>
      <c r="T76" s="108"/>
      <c r="U76" s="108"/>
    </row>
    <row r="77" spans="1:21" s="22" customFormat="1">
      <c r="A77" s="379"/>
      <c r="B77" s="189"/>
      <c r="C77" s="189"/>
      <c r="D77" s="189"/>
      <c r="E77" s="189"/>
      <c r="F77" s="380"/>
      <c r="G77" s="189"/>
      <c r="H77" s="189"/>
      <c r="I77" s="189"/>
      <c r="J77" s="189"/>
      <c r="K77" s="189"/>
      <c r="L77" s="189"/>
      <c r="M77" s="189"/>
      <c r="N77" s="108"/>
      <c r="O77" s="108"/>
      <c r="P77" s="108"/>
      <c r="Q77" s="108"/>
      <c r="R77" s="108"/>
      <c r="S77" s="108"/>
      <c r="T77" s="108"/>
      <c r="U77" s="108"/>
    </row>
    <row r="78" spans="1:21" s="22" customFormat="1">
      <c r="A78" s="379"/>
      <c r="B78" s="189"/>
      <c r="C78" s="189"/>
      <c r="D78" s="189"/>
      <c r="E78" s="189"/>
      <c r="F78" s="380"/>
      <c r="G78" s="189"/>
      <c r="H78" s="189"/>
      <c r="I78" s="189"/>
      <c r="J78" s="189"/>
      <c r="K78" s="189"/>
      <c r="L78" s="189"/>
      <c r="M78" s="189"/>
      <c r="N78" s="108"/>
      <c r="O78" s="108"/>
      <c r="P78" s="108"/>
      <c r="Q78" s="108"/>
      <c r="R78" s="108"/>
      <c r="S78" s="108"/>
      <c r="T78" s="108"/>
      <c r="U78" s="108"/>
    </row>
    <row r="79" spans="1:21" s="22" customFormat="1">
      <c r="A79" s="379"/>
      <c r="B79" s="189"/>
      <c r="C79" s="189"/>
      <c r="D79" s="189"/>
      <c r="E79" s="189"/>
      <c r="F79" s="380"/>
      <c r="G79" s="189"/>
      <c r="H79" s="189"/>
      <c r="I79" s="189"/>
      <c r="J79" s="189"/>
      <c r="K79" s="189"/>
      <c r="L79" s="189"/>
      <c r="M79" s="189"/>
      <c r="N79" s="108"/>
      <c r="O79" s="108"/>
      <c r="P79" s="108"/>
      <c r="Q79" s="108"/>
      <c r="R79" s="108"/>
      <c r="S79" s="108"/>
      <c r="T79" s="108"/>
      <c r="U79" s="108"/>
    </row>
    <row r="80" spans="1:21" s="22" customFormat="1">
      <c r="A80" s="379"/>
      <c r="B80" s="189"/>
      <c r="C80" s="189"/>
      <c r="D80" s="189"/>
      <c r="E80" s="189"/>
      <c r="F80" s="380"/>
      <c r="G80" s="189"/>
      <c r="H80" s="189"/>
      <c r="I80" s="189"/>
      <c r="J80" s="189"/>
      <c r="K80" s="189"/>
      <c r="L80" s="189"/>
      <c r="M80" s="189"/>
      <c r="N80" s="108"/>
      <c r="O80" s="108"/>
      <c r="P80" s="108"/>
      <c r="Q80" s="108"/>
      <c r="R80" s="108"/>
      <c r="S80" s="108"/>
      <c r="T80" s="108"/>
      <c r="U80" s="108"/>
    </row>
    <row r="81" spans="1:21" s="22" customFormat="1">
      <c r="A81" s="379"/>
      <c r="B81" s="189"/>
      <c r="C81" s="189"/>
      <c r="D81" s="189"/>
      <c r="E81" s="189"/>
      <c r="F81" s="380"/>
      <c r="G81" s="189"/>
      <c r="H81" s="189"/>
      <c r="I81" s="189"/>
      <c r="J81" s="189"/>
      <c r="K81" s="189"/>
      <c r="L81" s="189"/>
      <c r="M81" s="189"/>
      <c r="N81" s="108"/>
      <c r="O81" s="108"/>
      <c r="P81" s="108"/>
      <c r="Q81" s="108"/>
      <c r="R81" s="108"/>
      <c r="S81" s="108"/>
      <c r="T81" s="108"/>
      <c r="U81" s="108"/>
    </row>
    <row r="82" spans="1:21" s="22" customFormat="1">
      <c r="A82" s="379"/>
      <c r="B82" s="189"/>
      <c r="C82" s="189"/>
      <c r="D82" s="189"/>
      <c r="E82" s="189"/>
      <c r="F82" s="380"/>
      <c r="G82" s="189"/>
      <c r="H82" s="189"/>
      <c r="I82" s="189"/>
      <c r="J82" s="189"/>
      <c r="K82" s="189"/>
      <c r="L82" s="189"/>
      <c r="M82" s="189"/>
      <c r="N82" s="108"/>
      <c r="O82" s="108"/>
      <c r="P82" s="108"/>
      <c r="Q82" s="108"/>
      <c r="R82" s="108"/>
      <c r="S82" s="108"/>
      <c r="T82" s="108"/>
      <c r="U82" s="108"/>
    </row>
    <row r="83" spans="1:21" s="22" customFormat="1">
      <c r="A83" s="379"/>
      <c r="B83" s="189"/>
      <c r="C83" s="189"/>
      <c r="D83" s="189"/>
      <c r="E83" s="189"/>
      <c r="F83" s="380"/>
      <c r="G83" s="189"/>
      <c r="H83" s="189"/>
      <c r="I83" s="189"/>
      <c r="J83" s="189"/>
      <c r="K83" s="189"/>
      <c r="L83" s="189"/>
      <c r="M83" s="189"/>
      <c r="N83" s="108"/>
      <c r="O83" s="108"/>
      <c r="P83" s="108"/>
      <c r="Q83" s="108"/>
      <c r="R83" s="108"/>
      <c r="S83" s="108"/>
      <c r="T83" s="108"/>
      <c r="U83" s="108"/>
    </row>
    <row r="84" spans="1:21" s="22" customFormat="1">
      <c r="A84" s="379"/>
      <c r="B84" s="189"/>
      <c r="C84" s="189"/>
      <c r="D84" s="189"/>
      <c r="E84" s="189"/>
      <c r="F84" s="380"/>
      <c r="G84" s="189"/>
      <c r="H84" s="189"/>
      <c r="I84" s="189"/>
      <c r="J84" s="189"/>
      <c r="K84" s="189"/>
      <c r="L84" s="189"/>
      <c r="M84" s="189"/>
      <c r="N84" s="108"/>
      <c r="O84" s="108"/>
      <c r="P84" s="108"/>
      <c r="Q84" s="108"/>
      <c r="R84" s="108"/>
      <c r="S84" s="108"/>
      <c r="T84" s="108"/>
      <c r="U84" s="108"/>
    </row>
    <row r="85" spans="1:21" s="22" customFormat="1">
      <c r="A85" s="379"/>
      <c r="B85" s="189"/>
      <c r="C85" s="189"/>
      <c r="D85" s="189"/>
      <c r="E85" s="189"/>
      <c r="F85" s="380"/>
      <c r="G85" s="189"/>
      <c r="H85" s="189"/>
      <c r="I85" s="189"/>
      <c r="J85" s="189"/>
      <c r="K85" s="189"/>
      <c r="L85" s="189"/>
      <c r="M85" s="189"/>
      <c r="N85" s="108"/>
      <c r="O85" s="108"/>
      <c r="P85" s="108"/>
      <c r="Q85" s="108"/>
      <c r="R85" s="108"/>
      <c r="S85" s="108"/>
      <c r="T85" s="108"/>
      <c r="U85" s="108"/>
    </row>
    <row r="86" spans="1:21" s="22" customFormat="1">
      <c r="A86" s="379"/>
      <c r="B86" s="189"/>
      <c r="C86" s="189"/>
      <c r="D86" s="189"/>
      <c r="E86" s="189"/>
      <c r="F86" s="380"/>
      <c r="G86" s="189"/>
      <c r="H86" s="189"/>
      <c r="I86" s="189"/>
      <c r="J86" s="189"/>
      <c r="K86" s="189"/>
      <c r="L86" s="189"/>
      <c r="M86" s="189"/>
      <c r="N86" s="108"/>
      <c r="O86" s="108"/>
      <c r="P86" s="108"/>
      <c r="Q86" s="108"/>
      <c r="R86" s="108"/>
      <c r="S86" s="108"/>
      <c r="T86" s="108"/>
      <c r="U86" s="108"/>
    </row>
    <row r="87" spans="1:21" s="22" customFormat="1">
      <c r="A87" s="379"/>
      <c r="B87" s="189"/>
      <c r="C87" s="189"/>
      <c r="D87" s="189"/>
      <c r="E87" s="189"/>
      <c r="F87" s="380"/>
      <c r="G87" s="189"/>
      <c r="H87" s="189"/>
      <c r="I87" s="189"/>
      <c r="J87" s="189"/>
      <c r="K87" s="189"/>
      <c r="L87" s="189"/>
      <c r="M87" s="189"/>
      <c r="N87" s="108"/>
      <c r="O87" s="108"/>
      <c r="P87" s="108"/>
      <c r="Q87" s="108"/>
      <c r="R87" s="108"/>
      <c r="S87" s="108"/>
      <c r="T87" s="108"/>
      <c r="U87" s="108"/>
    </row>
    <row r="88" spans="1:21" s="22" customFormat="1">
      <c r="A88" s="379"/>
      <c r="B88" s="189"/>
      <c r="C88" s="189"/>
      <c r="D88" s="189"/>
      <c r="E88" s="189"/>
      <c r="F88" s="380"/>
      <c r="G88" s="189"/>
      <c r="H88" s="189"/>
      <c r="I88" s="189"/>
      <c r="J88" s="189"/>
      <c r="K88" s="189"/>
      <c r="L88" s="189"/>
      <c r="M88" s="189"/>
      <c r="N88" s="108"/>
      <c r="O88" s="108"/>
      <c r="P88" s="108"/>
      <c r="Q88" s="108"/>
      <c r="R88" s="108"/>
      <c r="S88" s="108"/>
      <c r="T88" s="108"/>
      <c r="U88" s="108"/>
    </row>
    <row r="89" spans="1:21" s="22" customFormat="1">
      <c r="A89" s="379"/>
      <c r="B89" s="189"/>
      <c r="C89" s="189"/>
      <c r="D89" s="189"/>
      <c r="E89" s="189"/>
      <c r="F89" s="380"/>
      <c r="G89" s="189"/>
      <c r="H89" s="189"/>
      <c r="I89" s="189"/>
      <c r="J89" s="189"/>
      <c r="K89" s="189"/>
      <c r="L89" s="189"/>
      <c r="M89" s="189"/>
      <c r="N89" s="108"/>
      <c r="O89" s="108"/>
      <c r="P89" s="108"/>
      <c r="Q89" s="108"/>
      <c r="R89" s="108"/>
      <c r="S89" s="108"/>
      <c r="T89" s="108"/>
      <c r="U89" s="108"/>
    </row>
    <row r="90" spans="1:21" s="22" customFormat="1">
      <c r="A90" s="379"/>
      <c r="B90" s="189"/>
      <c r="C90" s="189"/>
      <c r="D90" s="189"/>
      <c r="E90" s="189"/>
      <c r="F90" s="380"/>
      <c r="G90" s="189"/>
      <c r="H90" s="189"/>
      <c r="I90" s="189"/>
      <c r="J90" s="189"/>
      <c r="K90" s="189"/>
      <c r="L90" s="189"/>
      <c r="M90" s="189"/>
      <c r="N90" s="108"/>
      <c r="O90" s="108"/>
      <c r="P90" s="108"/>
      <c r="Q90" s="108"/>
      <c r="R90" s="108"/>
      <c r="S90" s="108"/>
      <c r="T90" s="108"/>
      <c r="U90" s="108"/>
    </row>
    <row r="91" spans="1:21" s="22" customFormat="1">
      <c r="A91" s="379"/>
      <c r="B91" s="189"/>
      <c r="C91" s="189"/>
      <c r="D91" s="189"/>
      <c r="E91" s="189"/>
      <c r="F91" s="380"/>
      <c r="G91" s="189"/>
      <c r="H91" s="189"/>
      <c r="I91" s="189"/>
      <c r="J91" s="189"/>
      <c r="K91" s="189"/>
      <c r="L91" s="189"/>
      <c r="M91" s="189"/>
      <c r="N91" s="108"/>
      <c r="O91" s="108"/>
      <c r="P91" s="108"/>
      <c r="Q91" s="108"/>
      <c r="R91" s="108"/>
      <c r="S91" s="108"/>
      <c r="T91" s="108"/>
      <c r="U91" s="108"/>
    </row>
    <row r="92" spans="1:21" s="22" customFormat="1">
      <c r="A92" s="379"/>
      <c r="B92" s="189"/>
      <c r="C92" s="189"/>
      <c r="D92" s="189"/>
      <c r="E92" s="189"/>
      <c r="F92" s="380"/>
      <c r="G92" s="189"/>
      <c r="H92" s="189"/>
      <c r="I92" s="189"/>
      <c r="J92" s="189"/>
      <c r="K92" s="189"/>
      <c r="L92" s="189"/>
      <c r="M92" s="189"/>
      <c r="N92" s="108"/>
      <c r="O92" s="108"/>
      <c r="P92" s="108"/>
      <c r="Q92" s="108"/>
      <c r="R92" s="108"/>
      <c r="S92" s="108"/>
      <c r="T92" s="108"/>
      <c r="U92" s="108"/>
    </row>
    <row r="93" spans="1:21" s="22" customFormat="1">
      <c r="A93" s="379"/>
      <c r="B93" s="189"/>
      <c r="C93" s="189"/>
      <c r="D93" s="189"/>
      <c r="E93" s="189"/>
      <c r="F93" s="380"/>
      <c r="G93" s="189"/>
      <c r="H93" s="189"/>
      <c r="I93" s="189"/>
      <c r="J93" s="189"/>
      <c r="K93" s="189"/>
      <c r="L93" s="189"/>
      <c r="M93" s="189"/>
      <c r="N93" s="108"/>
      <c r="O93" s="108"/>
      <c r="P93" s="108"/>
      <c r="Q93" s="108"/>
      <c r="R93" s="108"/>
      <c r="S93" s="108"/>
      <c r="T93" s="108"/>
      <c r="U93" s="108"/>
    </row>
    <row r="94" spans="1:21" s="22" customFormat="1">
      <c r="A94" s="379"/>
      <c r="B94" s="189"/>
      <c r="C94" s="189"/>
      <c r="D94" s="189"/>
      <c r="E94" s="189"/>
      <c r="F94" s="380"/>
      <c r="G94" s="189"/>
      <c r="H94" s="189"/>
      <c r="I94" s="189"/>
      <c r="J94" s="189"/>
      <c r="K94" s="189"/>
      <c r="L94" s="189"/>
      <c r="M94" s="189"/>
      <c r="N94" s="108"/>
      <c r="O94" s="108"/>
      <c r="P94" s="108"/>
      <c r="Q94" s="108"/>
      <c r="R94" s="108"/>
      <c r="S94" s="108"/>
      <c r="T94" s="108"/>
      <c r="U94" s="108"/>
    </row>
    <row r="95" spans="1:21" s="22" customFormat="1">
      <c r="A95" s="379"/>
      <c r="B95" s="189"/>
      <c r="C95" s="189"/>
      <c r="D95" s="189"/>
      <c r="E95" s="189"/>
      <c r="F95" s="380"/>
      <c r="G95" s="189"/>
      <c r="H95" s="189"/>
      <c r="I95" s="189"/>
      <c r="J95" s="189"/>
      <c r="K95" s="189"/>
      <c r="L95" s="189"/>
      <c r="M95" s="189"/>
      <c r="N95" s="108"/>
      <c r="O95" s="108"/>
      <c r="P95" s="108"/>
      <c r="Q95" s="108"/>
      <c r="R95" s="108"/>
      <c r="S95" s="108"/>
      <c r="T95" s="108"/>
      <c r="U95" s="108"/>
    </row>
    <row r="96" spans="1:21" s="22" customFormat="1">
      <c r="A96" s="379"/>
      <c r="B96" s="189"/>
      <c r="C96" s="189"/>
      <c r="D96" s="189"/>
      <c r="E96" s="189"/>
      <c r="F96" s="380"/>
      <c r="G96" s="189"/>
      <c r="H96" s="189"/>
      <c r="I96" s="189"/>
      <c r="J96" s="189"/>
      <c r="K96" s="189"/>
      <c r="L96" s="189"/>
      <c r="M96" s="189"/>
      <c r="N96" s="108"/>
      <c r="O96" s="108"/>
      <c r="P96" s="108"/>
      <c r="Q96" s="108"/>
      <c r="R96" s="108"/>
      <c r="S96" s="108"/>
      <c r="T96" s="108"/>
      <c r="U96" s="108"/>
    </row>
    <row r="97" spans="1:21" s="22" customFormat="1">
      <c r="A97" s="379"/>
      <c r="B97" s="189"/>
      <c r="C97" s="189"/>
      <c r="D97" s="189"/>
      <c r="E97" s="189"/>
      <c r="F97" s="380"/>
      <c r="G97" s="189"/>
      <c r="H97" s="189"/>
      <c r="I97" s="189"/>
      <c r="J97" s="189"/>
      <c r="K97" s="189"/>
      <c r="L97" s="189"/>
      <c r="M97" s="189"/>
      <c r="N97" s="108"/>
      <c r="O97" s="108"/>
      <c r="P97" s="108"/>
      <c r="Q97" s="108"/>
      <c r="R97" s="108"/>
      <c r="S97" s="108"/>
      <c r="T97" s="108"/>
      <c r="U97" s="108"/>
    </row>
    <row r="98" spans="1:21" s="22" customFormat="1">
      <c r="A98" s="379"/>
      <c r="B98" s="189"/>
      <c r="C98" s="189"/>
      <c r="D98" s="189"/>
      <c r="E98" s="189"/>
      <c r="F98" s="380"/>
      <c r="G98" s="189"/>
      <c r="H98" s="189"/>
      <c r="I98" s="189"/>
      <c r="J98" s="189"/>
      <c r="K98" s="189"/>
      <c r="L98" s="189"/>
      <c r="M98" s="189"/>
      <c r="N98" s="108"/>
      <c r="O98" s="108"/>
      <c r="P98" s="108"/>
      <c r="Q98" s="108"/>
      <c r="R98" s="108"/>
      <c r="S98" s="108"/>
      <c r="T98" s="108"/>
      <c r="U98" s="108"/>
    </row>
    <row r="99" spans="1:21" s="22" customFormat="1">
      <c r="A99" s="379"/>
      <c r="B99" s="189"/>
      <c r="C99" s="189"/>
      <c r="D99" s="189"/>
      <c r="E99" s="189"/>
      <c r="F99" s="380"/>
      <c r="G99" s="189"/>
      <c r="H99" s="189"/>
      <c r="I99" s="189"/>
      <c r="J99" s="189"/>
      <c r="K99" s="189"/>
      <c r="L99" s="189"/>
      <c r="M99" s="189"/>
      <c r="N99" s="108"/>
      <c r="O99" s="108"/>
      <c r="P99" s="108"/>
      <c r="Q99" s="108"/>
      <c r="R99" s="108"/>
      <c r="S99" s="108"/>
      <c r="T99" s="108"/>
      <c r="U99" s="108"/>
    </row>
    <row r="100" spans="1:21" s="22" customFormat="1">
      <c r="A100" s="379"/>
      <c r="B100" s="189"/>
      <c r="C100" s="189"/>
      <c r="D100" s="189"/>
      <c r="E100" s="189"/>
      <c r="F100" s="380"/>
      <c r="G100" s="189"/>
      <c r="H100" s="189"/>
      <c r="I100" s="189"/>
      <c r="J100" s="189"/>
      <c r="K100" s="189"/>
      <c r="L100" s="189"/>
      <c r="M100" s="189"/>
      <c r="N100" s="108"/>
      <c r="O100" s="108"/>
      <c r="P100" s="108"/>
      <c r="Q100" s="108"/>
      <c r="R100" s="108"/>
      <c r="S100" s="108"/>
      <c r="T100" s="108"/>
      <c r="U100" s="108"/>
    </row>
    <row r="101" spans="1:21" s="22" customFormat="1">
      <c r="A101" s="379"/>
      <c r="B101" s="189"/>
      <c r="C101" s="189"/>
      <c r="D101" s="189"/>
      <c r="E101" s="189"/>
      <c r="F101" s="380"/>
      <c r="G101" s="189"/>
      <c r="H101" s="189"/>
      <c r="I101" s="189"/>
      <c r="J101" s="189"/>
      <c r="K101" s="189"/>
      <c r="L101" s="189"/>
      <c r="M101" s="189"/>
      <c r="N101" s="108"/>
      <c r="O101" s="108"/>
      <c r="P101" s="108"/>
      <c r="Q101" s="108"/>
      <c r="R101" s="108"/>
      <c r="S101" s="108"/>
      <c r="T101" s="108"/>
      <c r="U101" s="108"/>
    </row>
    <row r="102" spans="1:21" s="22" customFormat="1">
      <c r="A102" s="379"/>
      <c r="B102" s="189"/>
      <c r="C102" s="189"/>
      <c r="D102" s="189"/>
      <c r="E102" s="189"/>
      <c r="F102" s="380"/>
      <c r="G102" s="189"/>
      <c r="H102" s="189"/>
      <c r="I102" s="189"/>
      <c r="J102" s="189"/>
      <c r="K102" s="189"/>
      <c r="L102" s="189"/>
      <c r="M102" s="189"/>
      <c r="N102" s="108"/>
      <c r="O102" s="108"/>
      <c r="P102" s="108"/>
      <c r="Q102" s="108"/>
      <c r="R102" s="108"/>
      <c r="S102" s="108"/>
      <c r="T102" s="108"/>
      <c r="U102" s="108"/>
    </row>
    <row r="103" spans="1:21" s="22" customFormat="1">
      <c r="A103" s="379"/>
      <c r="B103" s="189"/>
      <c r="C103" s="189"/>
      <c r="D103" s="189"/>
      <c r="E103" s="189"/>
      <c r="F103" s="380"/>
      <c r="G103" s="189"/>
      <c r="H103" s="189"/>
      <c r="I103" s="189"/>
      <c r="J103" s="189"/>
      <c r="K103" s="189"/>
      <c r="L103" s="189"/>
      <c r="M103" s="189"/>
      <c r="N103" s="108"/>
      <c r="O103" s="108"/>
      <c r="P103" s="108"/>
      <c r="Q103" s="108"/>
      <c r="R103" s="108"/>
      <c r="S103" s="108"/>
      <c r="T103" s="108"/>
      <c r="U103" s="108"/>
    </row>
    <row r="104" spans="1:21" s="22" customFormat="1">
      <c r="A104" s="379"/>
      <c r="B104" s="189"/>
      <c r="C104" s="189"/>
      <c r="D104" s="189"/>
      <c r="E104" s="189"/>
      <c r="F104" s="380"/>
      <c r="G104" s="189"/>
      <c r="H104" s="189"/>
      <c r="I104" s="189"/>
      <c r="J104" s="189"/>
      <c r="K104" s="189"/>
      <c r="L104" s="189"/>
      <c r="M104" s="189"/>
      <c r="N104" s="108"/>
      <c r="O104" s="108"/>
      <c r="P104" s="108"/>
      <c r="Q104" s="108"/>
      <c r="R104" s="108"/>
      <c r="S104" s="108"/>
      <c r="T104" s="108"/>
      <c r="U104" s="108"/>
    </row>
    <row r="105" spans="1:21" s="22" customFormat="1">
      <c r="A105" s="379"/>
      <c r="B105" s="189"/>
      <c r="C105" s="189"/>
      <c r="D105" s="189"/>
      <c r="E105" s="189"/>
      <c r="F105" s="380"/>
      <c r="G105" s="189"/>
      <c r="H105" s="189"/>
      <c r="I105" s="189"/>
      <c r="J105" s="189"/>
      <c r="K105" s="189"/>
      <c r="L105" s="189"/>
      <c r="M105" s="189"/>
      <c r="N105" s="108"/>
      <c r="O105" s="108"/>
      <c r="P105" s="108"/>
      <c r="Q105" s="108"/>
      <c r="R105" s="108"/>
      <c r="S105" s="108"/>
      <c r="T105" s="108"/>
      <c r="U105" s="108"/>
    </row>
    <row r="106" spans="1:21" s="22" customFormat="1">
      <c r="A106" s="379"/>
      <c r="B106" s="189"/>
      <c r="C106" s="189"/>
      <c r="D106" s="189"/>
      <c r="E106" s="189"/>
      <c r="F106" s="380"/>
      <c r="G106" s="189"/>
      <c r="H106" s="189"/>
      <c r="I106" s="189"/>
      <c r="J106" s="189"/>
      <c r="K106" s="189"/>
      <c r="L106" s="189"/>
      <c r="M106" s="189"/>
      <c r="N106" s="108"/>
      <c r="O106" s="108"/>
      <c r="P106" s="108"/>
      <c r="Q106" s="108"/>
      <c r="R106" s="108"/>
      <c r="S106" s="108"/>
      <c r="T106" s="108"/>
      <c r="U106" s="108"/>
    </row>
    <row r="107" spans="1:21" s="22" customFormat="1">
      <c r="A107" s="379"/>
      <c r="B107" s="189"/>
      <c r="C107" s="189"/>
      <c r="D107" s="189"/>
      <c r="E107" s="189"/>
      <c r="F107" s="380"/>
      <c r="G107" s="189"/>
      <c r="H107" s="189"/>
      <c r="I107" s="189"/>
      <c r="J107" s="189"/>
      <c r="K107" s="189"/>
      <c r="L107" s="189"/>
      <c r="M107" s="189"/>
      <c r="N107" s="108"/>
      <c r="O107" s="108"/>
      <c r="P107" s="108"/>
      <c r="Q107" s="108"/>
      <c r="R107" s="108"/>
      <c r="S107" s="108"/>
      <c r="T107" s="108"/>
      <c r="U107" s="108"/>
    </row>
    <row r="108" spans="1:21" s="22" customFormat="1">
      <c r="A108" s="379"/>
      <c r="B108" s="189"/>
      <c r="C108" s="189"/>
      <c r="D108" s="189"/>
      <c r="E108" s="189"/>
      <c r="F108" s="380"/>
      <c r="G108" s="189"/>
      <c r="H108" s="189"/>
      <c r="I108" s="189"/>
      <c r="J108" s="189"/>
      <c r="K108" s="189"/>
      <c r="L108" s="189"/>
      <c r="M108" s="189"/>
      <c r="N108" s="108"/>
      <c r="O108" s="108"/>
      <c r="P108" s="108"/>
      <c r="Q108" s="108"/>
      <c r="R108" s="108"/>
      <c r="S108" s="108"/>
      <c r="T108" s="108"/>
      <c r="U108" s="108"/>
    </row>
    <row r="109" spans="1:21" s="22" customFormat="1">
      <c r="A109" s="379"/>
      <c r="B109" s="189"/>
      <c r="C109" s="189"/>
      <c r="D109" s="189"/>
      <c r="E109" s="189"/>
      <c r="F109" s="380"/>
      <c r="G109" s="189"/>
      <c r="H109" s="189"/>
      <c r="I109" s="189"/>
      <c r="J109" s="189"/>
      <c r="K109" s="189"/>
      <c r="L109" s="189"/>
      <c r="M109" s="189"/>
      <c r="N109" s="108"/>
      <c r="O109" s="108"/>
      <c r="P109" s="108"/>
      <c r="Q109" s="108"/>
      <c r="R109" s="108"/>
      <c r="S109" s="108"/>
      <c r="T109" s="108"/>
      <c r="U109" s="108"/>
    </row>
    <row r="110" spans="1:21" s="22" customFormat="1">
      <c r="A110" s="379"/>
      <c r="B110" s="189"/>
      <c r="C110" s="189"/>
      <c r="D110" s="189"/>
      <c r="E110" s="189"/>
      <c r="F110" s="380"/>
      <c r="G110" s="189"/>
      <c r="H110" s="189"/>
      <c r="I110" s="189"/>
      <c r="J110" s="189"/>
      <c r="K110" s="189"/>
      <c r="L110" s="189"/>
      <c r="M110" s="189"/>
      <c r="N110" s="108"/>
      <c r="O110" s="108"/>
      <c r="P110" s="108"/>
      <c r="Q110" s="108"/>
      <c r="R110" s="108"/>
      <c r="S110" s="108"/>
      <c r="T110" s="108"/>
      <c r="U110" s="108"/>
    </row>
    <row r="111" spans="1:21" s="22" customFormat="1">
      <c r="A111" s="379"/>
      <c r="B111" s="189"/>
      <c r="C111" s="189"/>
      <c r="D111" s="189"/>
      <c r="E111" s="189"/>
      <c r="F111" s="380"/>
      <c r="G111" s="189"/>
      <c r="H111" s="189"/>
      <c r="I111" s="189"/>
      <c r="J111" s="189"/>
      <c r="K111" s="189"/>
      <c r="L111" s="189"/>
      <c r="M111" s="189"/>
      <c r="N111" s="108"/>
      <c r="O111" s="108"/>
      <c r="P111" s="108"/>
      <c r="Q111" s="108"/>
      <c r="R111" s="108"/>
      <c r="S111" s="108"/>
      <c r="T111" s="108"/>
      <c r="U111" s="108"/>
    </row>
    <row r="112" spans="1:21" s="22" customFormat="1">
      <c r="A112" s="379"/>
      <c r="B112" s="189"/>
      <c r="C112" s="189"/>
      <c r="D112" s="189"/>
      <c r="E112" s="189"/>
      <c r="F112" s="380"/>
      <c r="G112" s="189"/>
      <c r="H112" s="189"/>
      <c r="I112" s="189"/>
      <c r="J112" s="189"/>
      <c r="K112" s="189"/>
      <c r="L112" s="189"/>
      <c r="M112" s="189"/>
      <c r="N112" s="108"/>
      <c r="O112" s="108"/>
      <c r="P112" s="108"/>
      <c r="Q112" s="108"/>
      <c r="R112" s="108"/>
      <c r="S112" s="108"/>
      <c r="T112" s="108"/>
      <c r="U112" s="108"/>
    </row>
    <row r="113" spans="1:21" s="22" customFormat="1">
      <c r="A113" s="379"/>
      <c r="B113" s="189"/>
      <c r="C113" s="189"/>
      <c r="D113" s="189"/>
      <c r="E113" s="189"/>
      <c r="F113" s="380"/>
      <c r="G113" s="189"/>
      <c r="H113" s="189"/>
      <c r="I113" s="189"/>
      <c r="J113" s="189"/>
      <c r="K113" s="189"/>
      <c r="L113" s="189"/>
      <c r="M113" s="189"/>
      <c r="N113" s="108"/>
      <c r="O113" s="108"/>
      <c r="P113" s="108"/>
      <c r="Q113" s="108"/>
      <c r="R113" s="108"/>
      <c r="S113" s="108"/>
      <c r="T113" s="108"/>
      <c r="U113" s="108"/>
    </row>
    <row r="114" spans="1:21" s="22" customFormat="1">
      <c r="A114" s="379"/>
      <c r="B114" s="189"/>
      <c r="C114" s="189"/>
      <c r="D114" s="189"/>
      <c r="E114" s="189"/>
      <c r="F114" s="380"/>
      <c r="G114" s="189"/>
      <c r="H114" s="189"/>
      <c r="I114" s="189"/>
      <c r="J114" s="189"/>
      <c r="K114" s="189"/>
      <c r="L114" s="189"/>
      <c r="M114" s="189"/>
      <c r="N114" s="108"/>
      <c r="O114" s="108"/>
      <c r="P114" s="108"/>
      <c r="Q114" s="108"/>
      <c r="R114" s="108"/>
      <c r="S114" s="108"/>
      <c r="T114" s="108"/>
      <c r="U114" s="108"/>
    </row>
    <row r="115" spans="1:21" s="22" customFormat="1">
      <c r="A115" s="379"/>
      <c r="B115" s="189"/>
      <c r="C115" s="189"/>
      <c r="D115" s="189"/>
      <c r="E115" s="189"/>
      <c r="F115" s="380"/>
      <c r="G115" s="189"/>
      <c r="H115" s="189"/>
      <c r="I115" s="189"/>
      <c r="J115" s="189"/>
      <c r="K115" s="189"/>
      <c r="L115" s="189"/>
      <c r="M115" s="189"/>
      <c r="N115" s="108"/>
      <c r="O115" s="108"/>
      <c r="P115" s="108"/>
      <c r="Q115" s="108"/>
      <c r="R115" s="108"/>
      <c r="S115" s="108"/>
      <c r="T115" s="108"/>
      <c r="U115" s="108"/>
    </row>
    <row r="116" spans="1:21" s="22" customFormat="1">
      <c r="A116" s="379"/>
      <c r="B116" s="189"/>
      <c r="C116" s="189"/>
      <c r="D116" s="189"/>
      <c r="E116" s="189"/>
      <c r="F116" s="380"/>
      <c r="G116" s="189"/>
      <c r="H116" s="189"/>
      <c r="I116" s="189"/>
      <c r="J116" s="189"/>
      <c r="K116" s="189"/>
      <c r="L116" s="189"/>
      <c r="M116" s="189"/>
      <c r="N116" s="108"/>
      <c r="O116" s="108"/>
      <c r="P116" s="108"/>
      <c r="Q116" s="108"/>
      <c r="R116" s="108"/>
      <c r="S116" s="108"/>
      <c r="T116" s="108"/>
      <c r="U116" s="108"/>
    </row>
    <row r="117" spans="1:21" s="22" customFormat="1">
      <c r="A117" s="379"/>
      <c r="B117" s="189"/>
      <c r="C117" s="189"/>
      <c r="D117" s="189"/>
      <c r="E117" s="189"/>
      <c r="F117" s="380"/>
      <c r="G117" s="189"/>
      <c r="H117" s="189"/>
      <c r="I117" s="189"/>
      <c r="J117" s="189"/>
      <c r="K117" s="189"/>
      <c r="L117" s="189"/>
      <c r="M117" s="189"/>
      <c r="N117" s="108"/>
      <c r="O117" s="108"/>
      <c r="P117" s="108"/>
      <c r="Q117" s="108"/>
      <c r="R117" s="108"/>
      <c r="S117" s="108"/>
      <c r="T117" s="108"/>
      <c r="U117" s="108"/>
    </row>
    <row r="118" spans="1:21" s="22" customFormat="1">
      <c r="A118" s="379"/>
      <c r="B118" s="189"/>
      <c r="C118" s="189"/>
      <c r="D118" s="189"/>
      <c r="E118" s="189"/>
      <c r="F118" s="380"/>
      <c r="G118" s="189"/>
      <c r="H118" s="189"/>
      <c r="I118" s="189"/>
      <c r="J118" s="189"/>
      <c r="K118" s="189"/>
      <c r="L118" s="189"/>
      <c r="M118" s="189"/>
      <c r="N118" s="108"/>
      <c r="O118" s="108"/>
      <c r="P118" s="108"/>
      <c r="Q118" s="108"/>
      <c r="R118" s="108"/>
      <c r="S118" s="108"/>
      <c r="T118" s="108"/>
      <c r="U118" s="108"/>
    </row>
    <row r="119" spans="1:21" s="22" customFormat="1">
      <c r="A119" s="379"/>
      <c r="B119" s="189"/>
      <c r="C119" s="189"/>
      <c r="D119" s="189"/>
      <c r="E119" s="189"/>
      <c r="F119" s="380"/>
      <c r="G119" s="189"/>
      <c r="H119" s="189"/>
      <c r="I119" s="189"/>
      <c r="J119" s="189"/>
      <c r="K119" s="189"/>
      <c r="L119" s="189"/>
      <c r="M119" s="189"/>
      <c r="N119" s="108"/>
      <c r="O119" s="108"/>
      <c r="P119" s="108"/>
      <c r="Q119" s="108"/>
      <c r="R119" s="108"/>
      <c r="S119" s="108"/>
      <c r="T119" s="108"/>
      <c r="U119" s="108"/>
    </row>
    <row r="120" spans="1:21" s="22" customFormat="1">
      <c r="A120" s="379"/>
      <c r="B120" s="189"/>
      <c r="C120" s="189"/>
      <c r="D120" s="189"/>
      <c r="E120" s="189"/>
      <c r="F120" s="380"/>
      <c r="G120" s="189"/>
      <c r="H120" s="189"/>
      <c r="I120" s="189"/>
      <c r="J120" s="189"/>
      <c r="K120" s="189"/>
      <c r="L120" s="189"/>
      <c r="M120" s="189"/>
      <c r="N120" s="108"/>
      <c r="O120" s="108"/>
      <c r="P120" s="108"/>
      <c r="Q120" s="108"/>
      <c r="R120" s="108"/>
      <c r="S120" s="108"/>
      <c r="T120" s="108"/>
      <c r="U120" s="108"/>
    </row>
    <row r="121" spans="1:21" s="22" customFormat="1">
      <c r="A121" s="379"/>
      <c r="B121" s="189"/>
      <c r="C121" s="189"/>
      <c r="D121" s="189"/>
      <c r="E121" s="189"/>
      <c r="F121" s="380"/>
      <c r="G121" s="189"/>
      <c r="H121" s="189"/>
      <c r="I121" s="189"/>
      <c r="J121" s="189"/>
      <c r="K121" s="189"/>
      <c r="L121" s="189"/>
      <c r="M121" s="189"/>
      <c r="N121" s="108"/>
      <c r="O121" s="108"/>
      <c r="P121" s="108"/>
      <c r="Q121" s="108"/>
      <c r="R121" s="108"/>
      <c r="S121" s="108"/>
      <c r="T121" s="108"/>
      <c r="U121" s="108"/>
    </row>
    <row r="122" spans="1:21" s="22" customFormat="1">
      <c r="A122" s="379"/>
      <c r="B122" s="189"/>
      <c r="C122" s="189"/>
      <c r="D122" s="189"/>
      <c r="E122" s="189"/>
      <c r="F122" s="380"/>
      <c r="G122" s="189"/>
      <c r="H122" s="189"/>
      <c r="I122" s="189"/>
      <c r="J122" s="189"/>
      <c r="K122" s="189"/>
      <c r="L122" s="189"/>
      <c r="M122" s="189"/>
      <c r="N122" s="108"/>
      <c r="O122" s="108"/>
      <c r="P122" s="108"/>
      <c r="Q122" s="108"/>
      <c r="R122" s="108"/>
      <c r="S122" s="108"/>
      <c r="T122" s="108"/>
      <c r="U122" s="108"/>
    </row>
    <row r="123" spans="1:21" s="22" customFormat="1">
      <c r="A123" s="379"/>
      <c r="B123" s="189"/>
      <c r="C123" s="189"/>
      <c r="D123" s="189"/>
      <c r="E123" s="189"/>
      <c r="F123" s="380"/>
      <c r="G123" s="189"/>
      <c r="H123" s="189"/>
      <c r="I123" s="189"/>
      <c r="J123" s="189"/>
      <c r="K123" s="189"/>
      <c r="L123" s="189"/>
      <c r="M123" s="189"/>
      <c r="N123" s="108"/>
      <c r="O123" s="108"/>
      <c r="P123" s="108"/>
      <c r="Q123" s="108"/>
      <c r="R123" s="108"/>
      <c r="S123" s="108"/>
      <c r="T123" s="108"/>
      <c r="U123" s="108"/>
    </row>
    <row r="124" spans="1:21" s="22" customFormat="1">
      <c r="A124" s="379"/>
      <c r="B124" s="189"/>
      <c r="C124" s="189"/>
      <c r="D124" s="189"/>
      <c r="E124" s="189"/>
      <c r="F124" s="380"/>
      <c r="G124" s="189"/>
      <c r="H124" s="189"/>
      <c r="I124" s="189"/>
      <c r="J124" s="189"/>
      <c r="K124" s="189"/>
      <c r="L124" s="189"/>
      <c r="M124" s="189"/>
      <c r="N124" s="108"/>
      <c r="O124" s="108"/>
      <c r="P124" s="108"/>
      <c r="Q124" s="108"/>
      <c r="R124" s="108"/>
      <c r="S124" s="108"/>
      <c r="T124" s="108"/>
      <c r="U124" s="108"/>
    </row>
    <row r="125" spans="1:21" s="22" customFormat="1">
      <c r="A125" s="379"/>
      <c r="B125" s="189"/>
      <c r="C125" s="189"/>
      <c r="D125" s="189"/>
      <c r="E125" s="189"/>
      <c r="F125" s="380"/>
      <c r="G125" s="189"/>
      <c r="H125" s="189"/>
      <c r="I125" s="189"/>
      <c r="J125" s="189"/>
      <c r="K125" s="189"/>
      <c r="L125" s="189"/>
      <c r="M125" s="189"/>
      <c r="N125" s="108"/>
      <c r="O125" s="108"/>
      <c r="P125" s="108"/>
      <c r="Q125" s="108"/>
      <c r="R125" s="108"/>
      <c r="S125" s="108"/>
      <c r="T125" s="108"/>
      <c r="U125" s="108"/>
    </row>
    <row r="126" spans="1:21" s="22" customFormat="1">
      <c r="A126" s="379"/>
      <c r="B126" s="189"/>
      <c r="C126" s="189"/>
      <c r="D126" s="189"/>
      <c r="E126" s="189"/>
      <c r="F126" s="380"/>
      <c r="G126" s="189"/>
      <c r="H126" s="189"/>
      <c r="I126" s="189"/>
      <c r="J126" s="189"/>
      <c r="K126" s="189"/>
      <c r="L126" s="189"/>
      <c r="M126" s="189"/>
      <c r="N126" s="108"/>
      <c r="O126" s="108"/>
      <c r="P126" s="108"/>
      <c r="Q126" s="108"/>
      <c r="R126" s="108"/>
      <c r="S126" s="108"/>
      <c r="T126" s="108"/>
      <c r="U126" s="108"/>
    </row>
    <row r="127" spans="1:21" s="22" customFormat="1">
      <c r="A127" s="379"/>
      <c r="B127" s="189"/>
      <c r="C127" s="189"/>
      <c r="D127" s="189"/>
      <c r="E127" s="189"/>
      <c r="F127" s="380"/>
      <c r="G127" s="189"/>
      <c r="H127" s="189"/>
      <c r="I127" s="189"/>
      <c r="J127" s="189"/>
      <c r="K127" s="189"/>
      <c r="L127" s="189"/>
      <c r="M127" s="189"/>
      <c r="N127" s="108"/>
      <c r="O127" s="108"/>
      <c r="P127" s="108"/>
      <c r="Q127" s="108"/>
      <c r="R127" s="108"/>
      <c r="S127" s="108"/>
      <c r="T127" s="108"/>
      <c r="U127" s="108"/>
    </row>
    <row r="128" spans="1:21" s="22" customFormat="1">
      <c r="A128" s="379"/>
      <c r="B128" s="189"/>
      <c r="C128" s="189"/>
      <c r="D128" s="189"/>
      <c r="E128" s="189"/>
      <c r="F128" s="380"/>
      <c r="G128" s="189"/>
      <c r="H128" s="189"/>
      <c r="I128" s="189"/>
      <c r="J128" s="189"/>
      <c r="K128" s="189"/>
      <c r="L128" s="189"/>
      <c r="M128" s="189"/>
      <c r="N128" s="108"/>
      <c r="O128" s="108"/>
      <c r="P128" s="108"/>
      <c r="Q128" s="108"/>
      <c r="R128" s="108"/>
      <c r="S128" s="108"/>
      <c r="T128" s="108"/>
      <c r="U128" s="108"/>
    </row>
    <row r="129" spans="1:21" s="22" customFormat="1">
      <c r="A129" s="379"/>
      <c r="B129" s="189"/>
      <c r="C129" s="189"/>
      <c r="D129" s="189"/>
      <c r="E129" s="189"/>
      <c r="F129" s="380"/>
      <c r="G129" s="189"/>
      <c r="H129" s="189"/>
      <c r="I129" s="189"/>
      <c r="J129" s="189"/>
      <c r="K129" s="189"/>
      <c r="L129" s="189"/>
      <c r="M129" s="189"/>
      <c r="N129" s="108"/>
      <c r="O129" s="108"/>
      <c r="P129" s="108"/>
      <c r="Q129" s="108"/>
      <c r="R129" s="108"/>
      <c r="S129" s="108"/>
      <c r="T129" s="108"/>
      <c r="U129" s="108"/>
    </row>
    <row r="130" spans="1:21" s="22" customFormat="1">
      <c r="A130" s="379"/>
      <c r="B130" s="189"/>
      <c r="C130" s="189"/>
      <c r="D130" s="189"/>
      <c r="E130" s="189"/>
      <c r="F130" s="380"/>
      <c r="G130" s="189"/>
      <c r="H130" s="189"/>
      <c r="I130" s="189"/>
      <c r="J130" s="189"/>
      <c r="K130" s="189"/>
      <c r="L130" s="189"/>
      <c r="M130" s="189"/>
      <c r="N130" s="108"/>
      <c r="O130" s="108"/>
      <c r="P130" s="108"/>
      <c r="Q130" s="108"/>
      <c r="R130" s="108"/>
      <c r="S130" s="108"/>
      <c r="T130" s="108"/>
      <c r="U130" s="108"/>
    </row>
    <row r="131" spans="1:21" s="22" customFormat="1">
      <c r="A131" s="379"/>
      <c r="B131" s="189"/>
      <c r="C131" s="189"/>
      <c r="D131" s="189"/>
      <c r="E131" s="189"/>
      <c r="F131" s="380"/>
      <c r="G131" s="189"/>
      <c r="H131" s="189"/>
      <c r="I131" s="189"/>
      <c r="J131" s="189"/>
      <c r="K131" s="189"/>
      <c r="L131" s="189"/>
      <c r="M131" s="189"/>
      <c r="N131" s="108"/>
      <c r="O131" s="108"/>
      <c r="P131" s="108"/>
      <c r="Q131" s="108"/>
      <c r="R131" s="108"/>
      <c r="S131" s="108"/>
      <c r="T131" s="108"/>
      <c r="U131" s="108"/>
    </row>
    <row r="132" spans="1:21" s="22" customFormat="1">
      <c r="A132" s="379"/>
      <c r="B132" s="189"/>
      <c r="C132" s="189"/>
      <c r="D132" s="189"/>
      <c r="E132" s="189"/>
      <c r="F132" s="380"/>
      <c r="G132" s="189"/>
      <c r="H132" s="189"/>
      <c r="I132" s="189"/>
      <c r="J132" s="189"/>
      <c r="K132" s="189"/>
      <c r="L132" s="189"/>
      <c r="M132" s="189"/>
      <c r="N132" s="108"/>
      <c r="O132" s="108"/>
      <c r="P132" s="108"/>
      <c r="Q132" s="108"/>
      <c r="R132" s="108"/>
      <c r="S132" s="108"/>
      <c r="T132" s="108"/>
      <c r="U132" s="108"/>
    </row>
    <row r="133" spans="1:21" s="22" customFormat="1">
      <c r="A133" s="379"/>
      <c r="B133" s="189"/>
      <c r="C133" s="189"/>
      <c r="D133" s="189"/>
      <c r="E133" s="189"/>
      <c r="F133" s="380"/>
      <c r="G133" s="189"/>
      <c r="H133" s="189"/>
      <c r="I133" s="189"/>
      <c r="J133" s="189"/>
      <c r="K133" s="189"/>
      <c r="L133" s="189"/>
      <c r="M133" s="189"/>
      <c r="N133" s="108"/>
      <c r="O133" s="108"/>
      <c r="P133" s="108"/>
      <c r="Q133" s="108"/>
      <c r="R133" s="108"/>
      <c r="S133" s="108"/>
      <c r="T133" s="108"/>
      <c r="U133" s="108"/>
    </row>
    <row r="134" spans="1:21" s="22" customFormat="1">
      <c r="A134" s="379"/>
      <c r="B134" s="189"/>
      <c r="C134" s="189"/>
      <c r="D134" s="189"/>
      <c r="E134" s="189"/>
      <c r="F134" s="380"/>
      <c r="G134" s="189"/>
      <c r="H134" s="189"/>
      <c r="I134" s="189"/>
      <c r="J134" s="189"/>
      <c r="K134" s="189"/>
      <c r="L134" s="189"/>
      <c r="M134" s="189"/>
      <c r="N134" s="108"/>
      <c r="O134" s="108"/>
      <c r="P134" s="108"/>
      <c r="Q134" s="108"/>
      <c r="R134" s="108"/>
      <c r="S134" s="108"/>
      <c r="T134" s="108"/>
      <c r="U134" s="108"/>
    </row>
    <row r="135" spans="1:21" s="22" customFormat="1">
      <c r="A135" s="379"/>
      <c r="B135" s="189"/>
      <c r="C135" s="189"/>
      <c r="D135" s="189"/>
      <c r="E135" s="189"/>
      <c r="F135" s="380"/>
      <c r="G135" s="189"/>
      <c r="H135" s="189"/>
      <c r="I135" s="189"/>
      <c r="J135" s="189"/>
      <c r="K135" s="189"/>
      <c r="L135" s="189"/>
      <c r="M135" s="189"/>
      <c r="N135" s="108"/>
      <c r="O135" s="108"/>
      <c r="P135" s="108"/>
      <c r="Q135" s="108"/>
      <c r="R135" s="108"/>
      <c r="S135" s="108"/>
      <c r="T135" s="108"/>
      <c r="U135" s="108"/>
    </row>
    <row r="136" spans="1:21" s="22" customFormat="1">
      <c r="A136" s="379"/>
      <c r="B136" s="189"/>
      <c r="C136" s="189"/>
      <c r="D136" s="189"/>
      <c r="E136" s="189"/>
      <c r="F136" s="380"/>
      <c r="G136" s="189"/>
      <c r="H136" s="189"/>
      <c r="I136" s="189"/>
      <c r="J136" s="189"/>
      <c r="K136" s="189"/>
      <c r="L136" s="189"/>
      <c r="M136" s="189"/>
      <c r="N136" s="108"/>
      <c r="O136" s="108"/>
      <c r="P136" s="108"/>
      <c r="Q136" s="108"/>
      <c r="R136" s="108"/>
      <c r="S136" s="108"/>
      <c r="T136" s="108"/>
      <c r="U136" s="108"/>
    </row>
    <row r="137" spans="1:21" s="22" customFormat="1">
      <c r="A137" s="379"/>
      <c r="B137" s="189"/>
      <c r="C137" s="189"/>
      <c r="D137" s="189"/>
      <c r="E137" s="189"/>
      <c r="F137" s="380"/>
      <c r="G137" s="189"/>
      <c r="H137" s="189"/>
      <c r="I137" s="189"/>
      <c r="J137" s="189"/>
      <c r="K137" s="189"/>
      <c r="L137" s="189"/>
      <c r="M137" s="189"/>
      <c r="N137" s="108"/>
      <c r="O137" s="108"/>
      <c r="P137" s="108"/>
      <c r="Q137" s="108"/>
      <c r="R137" s="108"/>
      <c r="S137" s="108"/>
      <c r="T137" s="108"/>
      <c r="U137" s="108"/>
    </row>
    <row r="138" spans="1:21" s="22" customFormat="1">
      <c r="A138" s="379"/>
      <c r="B138" s="189"/>
      <c r="C138" s="189"/>
      <c r="D138" s="189"/>
      <c r="E138" s="189"/>
      <c r="F138" s="380"/>
      <c r="G138" s="189"/>
      <c r="H138" s="189"/>
      <c r="I138" s="189"/>
      <c r="J138" s="189"/>
      <c r="K138" s="189"/>
      <c r="L138" s="189"/>
      <c r="M138" s="189"/>
      <c r="N138" s="108"/>
      <c r="O138" s="108"/>
      <c r="P138" s="108"/>
      <c r="Q138" s="108"/>
      <c r="R138" s="108"/>
      <c r="S138" s="108"/>
      <c r="T138" s="108"/>
      <c r="U138" s="108"/>
    </row>
    <row r="139" spans="1:21" s="22" customFormat="1">
      <c r="A139" s="379"/>
      <c r="B139" s="189"/>
      <c r="C139" s="189"/>
      <c r="D139" s="189"/>
      <c r="E139" s="189"/>
      <c r="F139" s="380"/>
      <c r="G139" s="189"/>
      <c r="H139" s="189"/>
      <c r="I139" s="189"/>
      <c r="J139" s="189"/>
      <c r="K139" s="189"/>
      <c r="L139" s="189"/>
      <c r="M139" s="189"/>
      <c r="N139" s="108"/>
      <c r="O139" s="108"/>
      <c r="P139" s="108"/>
      <c r="Q139" s="108"/>
      <c r="R139" s="108"/>
      <c r="S139" s="108"/>
      <c r="T139" s="108"/>
      <c r="U139" s="108"/>
    </row>
    <row r="140" spans="1:21" s="22" customFormat="1">
      <c r="A140" s="379"/>
      <c r="B140" s="189"/>
      <c r="C140" s="189"/>
      <c r="D140" s="189"/>
      <c r="E140" s="189"/>
      <c r="F140" s="380"/>
      <c r="G140" s="189"/>
      <c r="H140" s="189"/>
      <c r="I140" s="189"/>
      <c r="J140" s="189"/>
      <c r="K140" s="189"/>
      <c r="L140" s="189"/>
      <c r="M140" s="189"/>
      <c r="N140" s="108"/>
      <c r="O140" s="108"/>
      <c r="P140" s="108"/>
      <c r="Q140" s="108"/>
      <c r="R140" s="108"/>
      <c r="S140" s="108"/>
      <c r="T140" s="108"/>
      <c r="U140" s="108"/>
    </row>
    <row r="141" spans="1:21" s="22" customFormat="1">
      <c r="A141" s="379"/>
      <c r="B141" s="189"/>
      <c r="C141" s="189"/>
      <c r="D141" s="189"/>
      <c r="E141" s="189"/>
      <c r="F141" s="380"/>
      <c r="G141" s="189"/>
      <c r="H141" s="189"/>
      <c r="I141" s="189"/>
      <c r="J141" s="189"/>
      <c r="K141" s="189"/>
      <c r="L141" s="189"/>
      <c r="M141" s="189"/>
      <c r="N141" s="108"/>
      <c r="O141" s="108"/>
      <c r="P141" s="108"/>
      <c r="Q141" s="108"/>
      <c r="R141" s="108"/>
      <c r="S141" s="108"/>
      <c r="T141" s="108"/>
      <c r="U141" s="108"/>
    </row>
    <row r="142" spans="1:21" s="22" customFormat="1">
      <c r="A142" s="379"/>
      <c r="B142" s="189"/>
      <c r="C142" s="189"/>
      <c r="D142" s="189"/>
      <c r="E142" s="189"/>
      <c r="F142" s="380"/>
      <c r="G142" s="189"/>
      <c r="H142" s="189"/>
      <c r="I142" s="189"/>
      <c r="J142" s="189"/>
      <c r="K142" s="189"/>
      <c r="L142" s="189"/>
      <c r="M142" s="189"/>
      <c r="N142" s="108"/>
      <c r="O142" s="108"/>
      <c r="P142" s="108"/>
      <c r="Q142" s="108"/>
      <c r="R142" s="108"/>
      <c r="S142" s="108"/>
      <c r="T142" s="108"/>
      <c r="U142" s="108"/>
    </row>
    <row r="143" spans="1:21" s="22" customFormat="1">
      <c r="A143" s="379"/>
      <c r="B143" s="189"/>
      <c r="C143" s="189"/>
      <c r="D143" s="189"/>
      <c r="E143" s="189"/>
      <c r="F143" s="380"/>
      <c r="G143" s="189"/>
      <c r="H143" s="189"/>
      <c r="I143" s="189"/>
      <c r="J143" s="189"/>
      <c r="K143" s="189"/>
      <c r="L143" s="189"/>
      <c r="M143" s="189"/>
      <c r="N143" s="108"/>
      <c r="O143" s="108"/>
      <c r="P143" s="108"/>
      <c r="Q143" s="108"/>
      <c r="R143" s="108"/>
      <c r="S143" s="108"/>
      <c r="T143" s="108"/>
      <c r="U143" s="108"/>
    </row>
    <row r="144" spans="1:21" s="22" customFormat="1">
      <c r="A144" s="379"/>
      <c r="B144" s="189"/>
      <c r="C144" s="189"/>
      <c r="D144" s="189"/>
      <c r="E144" s="189"/>
      <c r="F144" s="380"/>
      <c r="G144" s="189"/>
      <c r="H144" s="189"/>
      <c r="I144" s="189"/>
      <c r="J144" s="189"/>
      <c r="K144" s="189"/>
      <c r="L144" s="189"/>
      <c r="M144" s="189"/>
      <c r="N144" s="108"/>
      <c r="O144" s="108"/>
      <c r="P144" s="108"/>
      <c r="Q144" s="108"/>
      <c r="R144" s="108"/>
      <c r="S144" s="108"/>
      <c r="T144" s="108"/>
      <c r="U144" s="108"/>
    </row>
    <row r="145" spans="1:21" s="22" customFormat="1">
      <c r="A145" s="379"/>
      <c r="B145" s="189"/>
      <c r="C145" s="189"/>
      <c r="D145" s="189"/>
      <c r="E145" s="189"/>
      <c r="F145" s="380"/>
      <c r="G145" s="189"/>
      <c r="H145" s="189"/>
      <c r="I145" s="189"/>
      <c r="J145" s="189"/>
      <c r="K145" s="189"/>
      <c r="L145" s="189"/>
      <c r="M145" s="189"/>
      <c r="N145" s="108"/>
      <c r="O145" s="108"/>
      <c r="P145" s="108"/>
      <c r="Q145" s="108"/>
      <c r="R145" s="108"/>
      <c r="S145" s="108"/>
      <c r="T145" s="108"/>
      <c r="U145" s="108"/>
    </row>
    <row r="146" spans="1:21" s="22" customFormat="1">
      <c r="A146" s="379"/>
      <c r="B146" s="189"/>
      <c r="C146" s="189"/>
      <c r="D146" s="189"/>
      <c r="E146" s="189"/>
      <c r="F146" s="380"/>
      <c r="G146" s="189"/>
      <c r="H146" s="189"/>
      <c r="I146" s="189"/>
      <c r="J146" s="189"/>
      <c r="K146" s="189"/>
      <c r="L146" s="189"/>
      <c r="M146" s="189"/>
      <c r="N146" s="108"/>
      <c r="O146" s="108"/>
      <c r="P146" s="108"/>
      <c r="Q146" s="108"/>
      <c r="R146" s="108"/>
      <c r="S146" s="108"/>
      <c r="T146" s="108"/>
      <c r="U146" s="108"/>
    </row>
    <row r="147" spans="1:21" s="22" customFormat="1">
      <c r="A147" s="379"/>
      <c r="B147" s="189"/>
      <c r="C147" s="189"/>
      <c r="D147" s="189"/>
      <c r="E147" s="189"/>
      <c r="F147" s="380"/>
      <c r="G147" s="189"/>
      <c r="H147" s="189"/>
      <c r="I147" s="189"/>
      <c r="J147" s="189"/>
      <c r="K147" s="189"/>
      <c r="L147" s="189"/>
      <c r="M147" s="189"/>
      <c r="N147" s="108"/>
      <c r="O147" s="108"/>
      <c r="P147" s="108"/>
      <c r="Q147" s="108"/>
      <c r="R147" s="108"/>
      <c r="S147" s="108"/>
      <c r="T147" s="108"/>
      <c r="U147" s="108"/>
    </row>
    <row r="148" spans="1:21" s="22" customFormat="1">
      <c r="A148" s="379"/>
      <c r="B148" s="189"/>
      <c r="C148" s="189"/>
      <c r="D148" s="189"/>
      <c r="E148" s="189"/>
      <c r="F148" s="380"/>
      <c r="G148" s="189"/>
      <c r="H148" s="189"/>
      <c r="I148" s="189"/>
      <c r="J148" s="189"/>
      <c r="K148" s="189"/>
      <c r="L148" s="189"/>
      <c r="M148" s="189"/>
      <c r="N148" s="108"/>
      <c r="O148" s="108"/>
      <c r="P148" s="108"/>
      <c r="Q148" s="108"/>
      <c r="R148" s="108"/>
      <c r="S148" s="108"/>
      <c r="T148" s="108"/>
      <c r="U148" s="108"/>
    </row>
    <row r="149" spans="1:21" s="22" customFormat="1">
      <c r="A149" s="379"/>
      <c r="B149" s="189"/>
      <c r="C149" s="189"/>
      <c r="D149" s="189"/>
      <c r="E149" s="189"/>
      <c r="F149" s="380"/>
      <c r="G149" s="189"/>
      <c r="H149" s="189"/>
      <c r="I149" s="189"/>
      <c r="J149" s="189"/>
      <c r="K149" s="189"/>
      <c r="L149" s="189"/>
      <c r="M149" s="189"/>
      <c r="N149" s="108"/>
      <c r="O149" s="108"/>
      <c r="P149" s="108"/>
      <c r="Q149" s="108"/>
      <c r="R149" s="108"/>
      <c r="S149" s="108"/>
      <c r="T149" s="108"/>
      <c r="U149" s="108"/>
    </row>
    <row r="150" spans="1:21" s="22" customFormat="1">
      <c r="A150" s="379"/>
      <c r="B150" s="189"/>
      <c r="C150" s="189"/>
      <c r="D150" s="189"/>
      <c r="E150" s="189"/>
      <c r="F150" s="380"/>
      <c r="G150" s="189"/>
      <c r="H150" s="189"/>
      <c r="I150" s="189"/>
      <c r="J150" s="189"/>
      <c r="K150" s="189"/>
      <c r="L150" s="189"/>
      <c r="M150" s="189"/>
      <c r="N150" s="108"/>
      <c r="O150" s="108"/>
      <c r="P150" s="108"/>
      <c r="Q150" s="108"/>
      <c r="R150" s="108"/>
      <c r="S150" s="108"/>
      <c r="T150" s="108"/>
      <c r="U150" s="108"/>
    </row>
    <row r="151" spans="1:21" s="22" customFormat="1">
      <c r="A151" s="379"/>
      <c r="B151" s="189"/>
      <c r="C151" s="189"/>
      <c r="D151" s="189"/>
      <c r="E151" s="189"/>
      <c r="F151" s="380"/>
      <c r="G151" s="189"/>
      <c r="H151" s="189"/>
      <c r="I151" s="189"/>
      <c r="J151" s="189"/>
      <c r="K151" s="189"/>
      <c r="L151" s="189"/>
      <c r="M151" s="189"/>
      <c r="N151" s="108"/>
      <c r="O151" s="108"/>
      <c r="P151" s="108"/>
      <c r="Q151" s="108"/>
      <c r="R151" s="108"/>
      <c r="S151" s="108"/>
      <c r="T151" s="108"/>
      <c r="U151" s="108"/>
    </row>
    <row r="152" spans="1:21" s="22" customFormat="1">
      <c r="A152" s="379"/>
      <c r="B152" s="189"/>
      <c r="C152" s="189"/>
      <c r="D152" s="189"/>
      <c r="E152" s="189"/>
      <c r="F152" s="380"/>
      <c r="G152" s="189"/>
      <c r="H152" s="189"/>
      <c r="I152" s="189"/>
      <c r="J152" s="189"/>
      <c r="K152" s="189"/>
      <c r="L152" s="189"/>
      <c r="M152" s="189"/>
      <c r="N152" s="108"/>
      <c r="O152" s="108"/>
      <c r="P152" s="108"/>
      <c r="Q152" s="108"/>
      <c r="R152" s="108"/>
      <c r="S152" s="108"/>
      <c r="T152" s="108"/>
      <c r="U152" s="108"/>
    </row>
    <row r="153" spans="1:21" s="22" customFormat="1">
      <c r="A153" s="379"/>
      <c r="B153" s="189"/>
      <c r="C153" s="189"/>
      <c r="D153" s="189"/>
      <c r="E153" s="189"/>
      <c r="F153" s="380"/>
      <c r="G153" s="189"/>
      <c r="H153" s="189"/>
      <c r="I153" s="189"/>
      <c r="J153" s="189"/>
      <c r="K153" s="189"/>
      <c r="L153" s="189"/>
      <c r="M153" s="189"/>
      <c r="N153" s="108"/>
      <c r="O153" s="108"/>
      <c r="P153" s="108"/>
      <c r="Q153" s="108"/>
      <c r="R153" s="108"/>
      <c r="S153" s="108"/>
      <c r="T153" s="108"/>
      <c r="U153" s="108"/>
    </row>
    <row r="154" spans="1:21" s="22" customFormat="1">
      <c r="A154" s="379"/>
      <c r="B154" s="189"/>
      <c r="C154" s="189"/>
      <c r="D154" s="189"/>
      <c r="E154" s="189"/>
      <c r="F154" s="380"/>
      <c r="G154" s="189"/>
      <c r="H154" s="189"/>
      <c r="I154" s="189"/>
      <c r="J154" s="189"/>
      <c r="K154" s="189"/>
      <c r="L154" s="189"/>
      <c r="M154" s="189"/>
      <c r="N154" s="108"/>
      <c r="O154" s="108"/>
      <c r="P154" s="108"/>
      <c r="Q154" s="108"/>
      <c r="R154" s="108"/>
      <c r="S154" s="108"/>
      <c r="T154" s="108"/>
      <c r="U154" s="108"/>
    </row>
    <row r="155" spans="1:21" s="22" customFormat="1">
      <c r="A155" s="379"/>
      <c r="B155" s="189"/>
      <c r="C155" s="189"/>
      <c r="D155" s="189"/>
      <c r="E155" s="189"/>
      <c r="F155" s="380"/>
      <c r="G155" s="189"/>
      <c r="H155" s="189"/>
      <c r="I155" s="189"/>
      <c r="J155" s="189"/>
      <c r="K155" s="189"/>
      <c r="L155" s="189"/>
      <c r="M155" s="189"/>
      <c r="N155" s="108"/>
      <c r="O155" s="108"/>
      <c r="P155" s="108"/>
      <c r="Q155" s="108"/>
      <c r="R155" s="108"/>
      <c r="S155" s="108"/>
      <c r="T155" s="108"/>
      <c r="U155" s="108"/>
    </row>
    <row r="156" spans="1:21" s="22" customFormat="1">
      <c r="A156" s="379"/>
      <c r="B156" s="189"/>
      <c r="C156" s="189"/>
      <c r="D156" s="189"/>
      <c r="E156" s="189"/>
      <c r="F156" s="380"/>
      <c r="G156" s="189"/>
      <c r="H156" s="189"/>
      <c r="I156" s="189"/>
      <c r="J156" s="189"/>
      <c r="K156" s="189"/>
      <c r="L156" s="189"/>
      <c r="M156" s="189"/>
      <c r="N156" s="108"/>
      <c r="O156" s="108"/>
      <c r="P156" s="108"/>
      <c r="Q156" s="108"/>
      <c r="R156" s="108"/>
      <c r="S156" s="108"/>
      <c r="T156" s="108"/>
      <c r="U156" s="108"/>
    </row>
    <row r="157" spans="1:21" s="22" customFormat="1">
      <c r="A157" s="379"/>
      <c r="B157" s="189"/>
      <c r="C157" s="189"/>
      <c r="D157" s="189"/>
      <c r="E157" s="189"/>
      <c r="F157" s="380"/>
      <c r="G157" s="189"/>
      <c r="H157" s="189"/>
      <c r="I157" s="189"/>
      <c r="J157" s="189"/>
      <c r="K157" s="189"/>
      <c r="L157" s="189"/>
      <c r="M157" s="189"/>
      <c r="N157" s="108"/>
      <c r="O157" s="108"/>
      <c r="P157" s="108"/>
      <c r="Q157" s="108"/>
      <c r="R157" s="108"/>
      <c r="S157" s="108"/>
      <c r="T157" s="108"/>
      <c r="U157" s="108"/>
    </row>
    <row r="158" spans="1:21" s="22" customFormat="1">
      <c r="A158" s="379"/>
      <c r="B158" s="189"/>
      <c r="C158" s="189"/>
      <c r="D158" s="189"/>
      <c r="E158" s="189"/>
      <c r="F158" s="380"/>
      <c r="G158" s="189"/>
      <c r="H158" s="189"/>
      <c r="I158" s="189"/>
      <c r="J158" s="189"/>
      <c r="K158" s="189"/>
      <c r="L158" s="189"/>
      <c r="M158" s="189"/>
      <c r="N158" s="108"/>
      <c r="O158" s="108"/>
      <c r="P158" s="108"/>
      <c r="Q158" s="108"/>
      <c r="R158" s="108"/>
      <c r="S158" s="108"/>
      <c r="T158" s="108"/>
      <c r="U158" s="108"/>
    </row>
    <row r="159" spans="1:21" s="22" customFormat="1">
      <c r="A159" s="379"/>
      <c r="B159" s="189"/>
      <c r="C159" s="189"/>
      <c r="D159" s="189"/>
      <c r="E159" s="189"/>
      <c r="F159" s="380"/>
      <c r="G159" s="189"/>
      <c r="H159" s="189"/>
      <c r="I159" s="189"/>
      <c r="J159" s="189"/>
      <c r="K159" s="189"/>
      <c r="L159" s="189"/>
      <c r="M159" s="189"/>
      <c r="N159" s="108"/>
      <c r="O159" s="108"/>
      <c r="P159" s="108"/>
      <c r="Q159" s="108"/>
      <c r="R159" s="108"/>
      <c r="S159" s="108"/>
      <c r="T159" s="108"/>
      <c r="U159" s="108"/>
    </row>
    <row r="160" spans="1:21" s="22" customFormat="1">
      <c r="A160" s="379"/>
      <c r="B160" s="189"/>
      <c r="C160" s="189"/>
      <c r="D160" s="189"/>
      <c r="E160" s="189"/>
      <c r="F160" s="380"/>
      <c r="G160" s="189"/>
      <c r="H160" s="189"/>
      <c r="I160" s="189"/>
      <c r="J160" s="189"/>
      <c r="K160" s="189"/>
      <c r="L160" s="189"/>
      <c r="M160" s="189"/>
      <c r="N160" s="108"/>
      <c r="O160" s="108"/>
      <c r="P160" s="108"/>
      <c r="Q160" s="108"/>
      <c r="R160" s="108"/>
      <c r="S160" s="108"/>
      <c r="T160" s="108"/>
      <c r="U160" s="108"/>
    </row>
    <row r="161" spans="1:21" s="22" customFormat="1">
      <c r="A161" s="379"/>
      <c r="B161" s="189"/>
      <c r="C161" s="189"/>
      <c r="D161" s="189"/>
      <c r="E161" s="189"/>
      <c r="F161" s="380"/>
      <c r="G161" s="189"/>
      <c r="H161" s="189"/>
      <c r="I161" s="189"/>
      <c r="J161" s="189"/>
      <c r="K161" s="189"/>
      <c r="L161" s="189"/>
      <c r="M161" s="189"/>
      <c r="N161" s="108"/>
      <c r="O161" s="108"/>
      <c r="P161" s="108"/>
      <c r="Q161" s="108"/>
      <c r="R161" s="108"/>
      <c r="S161" s="108"/>
      <c r="T161" s="108"/>
      <c r="U161" s="108"/>
    </row>
    <row r="162" spans="1:21" s="22" customFormat="1">
      <c r="A162" s="379"/>
      <c r="B162" s="189"/>
      <c r="C162" s="189"/>
      <c r="D162" s="189"/>
      <c r="E162" s="189"/>
      <c r="F162" s="380"/>
      <c r="G162" s="189"/>
      <c r="H162" s="189"/>
      <c r="I162" s="189"/>
      <c r="J162" s="189"/>
      <c r="K162" s="189"/>
      <c r="L162" s="189"/>
      <c r="M162" s="189"/>
      <c r="N162" s="108"/>
      <c r="O162" s="108"/>
      <c r="P162" s="108"/>
      <c r="Q162" s="108"/>
      <c r="R162" s="108"/>
      <c r="S162" s="108"/>
      <c r="T162" s="108"/>
      <c r="U162" s="108"/>
    </row>
    <row r="163" spans="1:21" s="22" customFormat="1">
      <c r="A163" s="379"/>
      <c r="B163" s="189"/>
      <c r="C163" s="189"/>
      <c r="D163" s="189"/>
      <c r="E163" s="189"/>
      <c r="F163" s="380"/>
      <c r="G163" s="189"/>
      <c r="H163" s="189"/>
      <c r="I163" s="189"/>
      <c r="J163" s="189"/>
      <c r="K163" s="189"/>
      <c r="L163" s="189"/>
      <c r="M163" s="189"/>
      <c r="N163" s="108"/>
      <c r="O163" s="108"/>
      <c r="P163" s="108"/>
      <c r="Q163" s="108"/>
      <c r="R163" s="108"/>
      <c r="S163" s="108"/>
      <c r="T163" s="108"/>
      <c r="U163" s="108"/>
    </row>
    <row r="164" spans="1:21" s="22" customFormat="1">
      <c r="A164" s="379"/>
      <c r="B164" s="189"/>
      <c r="C164" s="189"/>
      <c r="D164" s="189"/>
      <c r="E164" s="189"/>
      <c r="F164" s="380"/>
      <c r="G164" s="189"/>
      <c r="H164" s="189"/>
      <c r="I164" s="189"/>
      <c r="J164" s="189"/>
      <c r="K164" s="189"/>
      <c r="L164" s="189"/>
      <c r="M164" s="189"/>
      <c r="N164" s="108"/>
      <c r="O164" s="108"/>
      <c r="P164" s="108"/>
      <c r="Q164" s="108"/>
      <c r="R164" s="108"/>
      <c r="S164" s="108"/>
      <c r="T164" s="108"/>
      <c r="U164" s="108"/>
    </row>
    <row r="165" spans="1:21" s="22" customFormat="1">
      <c r="A165" s="379"/>
      <c r="B165" s="189"/>
      <c r="C165" s="189"/>
      <c r="D165" s="189"/>
      <c r="E165" s="189"/>
      <c r="F165" s="380"/>
      <c r="G165" s="189"/>
      <c r="H165" s="189"/>
      <c r="I165" s="189"/>
      <c r="J165" s="189"/>
      <c r="K165" s="189"/>
      <c r="L165" s="189"/>
      <c r="M165" s="189"/>
      <c r="N165" s="108"/>
      <c r="O165" s="108"/>
      <c r="P165" s="108"/>
      <c r="Q165" s="108"/>
      <c r="R165" s="108"/>
      <c r="S165" s="108"/>
      <c r="T165" s="108"/>
      <c r="U165" s="108"/>
    </row>
    <row r="166" spans="1:21" s="22" customFormat="1">
      <c r="A166" s="379"/>
      <c r="B166" s="189"/>
      <c r="C166" s="189"/>
      <c r="D166" s="189"/>
      <c r="E166" s="189"/>
      <c r="F166" s="380"/>
      <c r="G166" s="189"/>
      <c r="H166" s="189"/>
      <c r="I166" s="189"/>
      <c r="J166" s="189"/>
      <c r="K166" s="189"/>
      <c r="L166" s="189"/>
      <c r="M166" s="189"/>
      <c r="N166" s="108"/>
      <c r="O166" s="108"/>
      <c r="P166" s="108"/>
      <c r="Q166" s="108"/>
      <c r="R166" s="108"/>
      <c r="S166" s="108"/>
      <c r="T166" s="108"/>
      <c r="U166" s="108"/>
    </row>
    <row r="167" spans="1:21" s="22" customFormat="1">
      <c r="A167" s="379"/>
      <c r="B167" s="189"/>
      <c r="C167" s="189"/>
      <c r="D167" s="189"/>
      <c r="E167" s="189"/>
      <c r="F167" s="380"/>
      <c r="G167" s="189"/>
      <c r="H167" s="189"/>
      <c r="I167" s="189"/>
      <c r="J167" s="189"/>
      <c r="K167" s="189"/>
      <c r="L167" s="189"/>
      <c r="M167" s="189"/>
      <c r="N167" s="108"/>
      <c r="O167" s="108"/>
      <c r="P167" s="108"/>
      <c r="Q167" s="108"/>
      <c r="R167" s="108"/>
      <c r="S167" s="108"/>
      <c r="T167" s="108"/>
      <c r="U167" s="108"/>
    </row>
    <row r="168" spans="1:21" s="22" customFormat="1">
      <c r="A168" s="379"/>
      <c r="B168" s="189"/>
      <c r="C168" s="189"/>
      <c r="D168" s="189"/>
      <c r="E168" s="189"/>
      <c r="F168" s="380"/>
      <c r="G168" s="189"/>
      <c r="H168" s="189"/>
      <c r="I168" s="189"/>
      <c r="J168" s="189"/>
      <c r="K168" s="189"/>
      <c r="L168" s="189"/>
      <c r="M168" s="189"/>
      <c r="N168" s="108"/>
      <c r="O168" s="108"/>
      <c r="P168" s="108"/>
      <c r="Q168" s="108"/>
      <c r="R168" s="108"/>
      <c r="S168" s="108"/>
      <c r="T168" s="108"/>
      <c r="U168" s="108"/>
    </row>
    <row r="169" spans="1:21" s="22" customFormat="1">
      <c r="A169" s="379"/>
      <c r="B169" s="189"/>
      <c r="C169" s="189"/>
      <c r="D169" s="189"/>
      <c r="E169" s="189"/>
      <c r="F169" s="380"/>
      <c r="G169" s="189"/>
      <c r="H169" s="189"/>
      <c r="I169" s="189"/>
      <c r="J169" s="189"/>
      <c r="K169" s="189"/>
      <c r="L169" s="189"/>
      <c r="M169" s="189"/>
      <c r="N169" s="108"/>
      <c r="O169" s="108"/>
      <c r="P169" s="108"/>
      <c r="Q169" s="108"/>
      <c r="R169" s="108"/>
      <c r="S169" s="108"/>
      <c r="T169" s="108"/>
      <c r="U169" s="108"/>
    </row>
    <row r="170" spans="1:21" s="22" customFormat="1">
      <c r="A170" s="379"/>
      <c r="B170" s="189"/>
      <c r="C170" s="189"/>
      <c r="D170" s="189"/>
      <c r="E170" s="189"/>
      <c r="F170" s="380"/>
      <c r="G170" s="189"/>
      <c r="H170" s="189"/>
      <c r="I170" s="189"/>
      <c r="J170" s="189"/>
      <c r="K170" s="189"/>
      <c r="L170" s="189"/>
      <c r="M170" s="189"/>
      <c r="N170" s="108"/>
      <c r="O170" s="108"/>
      <c r="P170" s="108"/>
      <c r="Q170" s="108"/>
      <c r="R170" s="108"/>
      <c r="S170" s="108"/>
      <c r="T170" s="108"/>
      <c r="U170" s="108"/>
    </row>
    <row r="171" spans="1:21" s="22" customFormat="1">
      <c r="A171" s="379"/>
      <c r="B171" s="189"/>
      <c r="C171" s="189"/>
      <c r="D171" s="189"/>
      <c r="E171" s="189"/>
      <c r="F171" s="380"/>
      <c r="G171" s="189"/>
      <c r="H171" s="189"/>
      <c r="I171" s="189"/>
      <c r="J171" s="189"/>
      <c r="K171" s="189"/>
      <c r="L171" s="189"/>
      <c r="M171" s="189"/>
      <c r="N171" s="108"/>
      <c r="O171" s="108"/>
      <c r="P171" s="108"/>
      <c r="Q171" s="108"/>
      <c r="R171" s="108"/>
      <c r="S171" s="108"/>
      <c r="T171" s="108"/>
      <c r="U171" s="108"/>
    </row>
    <row r="172" spans="1:21" s="22" customFormat="1">
      <c r="A172" s="379"/>
      <c r="B172" s="189"/>
      <c r="C172" s="189"/>
      <c r="D172" s="189"/>
      <c r="E172" s="189"/>
      <c r="F172" s="380"/>
      <c r="G172" s="189"/>
      <c r="H172" s="189"/>
      <c r="I172" s="189"/>
      <c r="J172" s="189"/>
      <c r="K172" s="189"/>
      <c r="L172" s="189"/>
      <c r="M172" s="189"/>
      <c r="N172" s="108"/>
      <c r="O172" s="108"/>
      <c r="P172" s="108"/>
      <c r="Q172" s="108"/>
      <c r="R172" s="108"/>
      <c r="S172" s="108"/>
      <c r="T172" s="108"/>
      <c r="U172" s="108"/>
    </row>
    <row r="173" spans="1:21" s="22" customFormat="1">
      <c r="A173" s="379"/>
      <c r="B173" s="189"/>
      <c r="C173" s="189"/>
      <c r="D173" s="189"/>
      <c r="E173" s="189"/>
      <c r="F173" s="380"/>
      <c r="G173" s="189"/>
      <c r="H173" s="189"/>
      <c r="I173" s="189"/>
      <c r="J173" s="189"/>
      <c r="K173" s="189"/>
      <c r="L173" s="189"/>
      <c r="M173" s="189"/>
      <c r="N173" s="108"/>
      <c r="O173" s="108"/>
      <c r="P173" s="108"/>
      <c r="Q173" s="108"/>
      <c r="R173" s="108"/>
      <c r="S173" s="108"/>
      <c r="T173" s="108"/>
      <c r="U173" s="108"/>
    </row>
    <row r="174" spans="1:21" s="22" customFormat="1">
      <c r="A174" s="379"/>
      <c r="B174" s="189"/>
      <c r="C174" s="189"/>
      <c r="D174" s="189"/>
      <c r="E174" s="189"/>
      <c r="F174" s="380"/>
      <c r="G174" s="189"/>
      <c r="H174" s="189"/>
      <c r="I174" s="189"/>
      <c r="J174" s="189"/>
      <c r="K174" s="189"/>
      <c r="L174" s="189"/>
      <c r="M174" s="189"/>
      <c r="N174" s="108"/>
      <c r="O174" s="108"/>
      <c r="P174" s="108"/>
      <c r="Q174" s="108"/>
      <c r="R174" s="108"/>
      <c r="S174" s="108"/>
      <c r="T174" s="108"/>
      <c r="U174" s="108"/>
    </row>
    <row r="175" spans="1:21" s="22" customFormat="1">
      <c r="A175" s="379"/>
      <c r="B175" s="189"/>
      <c r="C175" s="189"/>
      <c r="D175" s="189"/>
      <c r="E175" s="189"/>
      <c r="F175" s="380"/>
      <c r="G175" s="189"/>
      <c r="H175" s="189"/>
      <c r="I175" s="189"/>
      <c r="J175" s="189"/>
      <c r="K175" s="189"/>
      <c r="L175" s="189"/>
      <c r="M175" s="189"/>
      <c r="N175" s="108"/>
      <c r="O175" s="108"/>
      <c r="P175" s="108"/>
      <c r="Q175" s="108"/>
      <c r="R175" s="108"/>
      <c r="S175" s="108"/>
      <c r="T175" s="108"/>
      <c r="U175" s="108"/>
    </row>
    <row r="176" spans="1:21" s="22" customFormat="1">
      <c r="A176" s="379"/>
      <c r="B176" s="189"/>
      <c r="C176" s="189"/>
      <c r="D176" s="189"/>
      <c r="E176" s="189"/>
      <c r="F176" s="380"/>
      <c r="G176" s="189"/>
      <c r="H176" s="189"/>
      <c r="I176" s="189"/>
      <c r="J176" s="189"/>
      <c r="K176" s="189"/>
      <c r="L176" s="189"/>
      <c r="M176" s="189"/>
      <c r="N176" s="108"/>
      <c r="O176" s="108"/>
      <c r="P176" s="108"/>
      <c r="Q176" s="108"/>
      <c r="R176" s="108"/>
      <c r="S176" s="108"/>
      <c r="T176" s="108"/>
      <c r="U176" s="108"/>
    </row>
    <row r="177" spans="1:21" s="22" customFormat="1">
      <c r="A177" s="379"/>
      <c r="B177" s="189"/>
      <c r="C177" s="189"/>
      <c r="D177" s="189"/>
      <c r="E177" s="189"/>
      <c r="F177" s="380"/>
      <c r="G177" s="189"/>
      <c r="H177" s="189"/>
      <c r="I177" s="189"/>
      <c r="J177" s="189"/>
      <c r="K177" s="189"/>
      <c r="L177" s="189"/>
      <c r="M177" s="189"/>
      <c r="N177" s="108"/>
      <c r="O177" s="108"/>
      <c r="P177" s="108"/>
      <c r="Q177" s="108"/>
      <c r="R177" s="108"/>
      <c r="S177" s="108"/>
      <c r="T177" s="108"/>
      <c r="U177" s="108"/>
    </row>
    <row r="178" spans="1:21" s="22" customFormat="1">
      <c r="A178" s="379"/>
      <c r="B178" s="189"/>
      <c r="C178" s="189"/>
      <c r="D178" s="189"/>
      <c r="E178" s="189"/>
      <c r="F178" s="380"/>
      <c r="G178" s="189"/>
      <c r="H178" s="189"/>
      <c r="I178" s="189"/>
      <c r="J178" s="189"/>
      <c r="K178" s="189"/>
      <c r="L178" s="189"/>
      <c r="M178" s="189"/>
      <c r="N178" s="108"/>
      <c r="O178" s="108"/>
      <c r="P178" s="108"/>
      <c r="Q178" s="108"/>
      <c r="R178" s="108"/>
      <c r="S178" s="108"/>
      <c r="T178" s="108"/>
      <c r="U178" s="108"/>
    </row>
    <row r="179" spans="1:21" s="22" customFormat="1">
      <c r="A179" s="379"/>
      <c r="B179" s="189"/>
      <c r="C179" s="189"/>
      <c r="D179" s="189"/>
      <c r="E179" s="189"/>
      <c r="F179" s="380"/>
      <c r="G179" s="189"/>
      <c r="H179" s="189"/>
      <c r="I179" s="189"/>
      <c r="J179" s="189"/>
      <c r="K179" s="189"/>
      <c r="L179" s="189"/>
      <c r="M179" s="189"/>
      <c r="N179" s="108"/>
      <c r="O179" s="108"/>
      <c r="P179" s="108"/>
      <c r="Q179" s="108"/>
      <c r="R179" s="108"/>
      <c r="S179" s="108"/>
      <c r="T179" s="108"/>
      <c r="U179" s="108"/>
    </row>
    <row r="180" spans="1:21" s="22" customFormat="1">
      <c r="A180" s="379"/>
      <c r="B180" s="189"/>
      <c r="C180" s="189"/>
      <c r="D180" s="189"/>
      <c r="E180" s="189"/>
      <c r="F180" s="380"/>
      <c r="G180" s="189"/>
      <c r="H180" s="189"/>
      <c r="I180" s="189"/>
      <c r="J180" s="189"/>
      <c r="K180" s="189"/>
      <c r="L180" s="189"/>
      <c r="M180" s="189"/>
      <c r="N180" s="108"/>
      <c r="O180" s="108"/>
      <c r="P180" s="108"/>
      <c r="Q180" s="108"/>
      <c r="R180" s="108"/>
      <c r="S180" s="108"/>
      <c r="T180" s="108"/>
      <c r="U180" s="108"/>
    </row>
    <row r="181" spans="1:21" s="22" customFormat="1">
      <c r="A181" s="379"/>
      <c r="B181" s="189"/>
      <c r="C181" s="189"/>
      <c r="D181" s="189"/>
      <c r="E181" s="189"/>
      <c r="F181" s="380"/>
      <c r="G181" s="189"/>
      <c r="H181" s="189"/>
      <c r="I181" s="189"/>
      <c r="J181" s="189"/>
      <c r="K181" s="189"/>
      <c r="L181" s="189"/>
      <c r="M181" s="189"/>
      <c r="N181" s="108"/>
      <c r="O181" s="108"/>
      <c r="P181" s="108"/>
      <c r="Q181" s="108"/>
      <c r="R181" s="108"/>
      <c r="S181" s="108"/>
      <c r="T181" s="108"/>
      <c r="U181" s="108"/>
    </row>
    <row r="182" spans="1:21" s="22" customFormat="1">
      <c r="A182" s="379"/>
      <c r="B182" s="189"/>
      <c r="C182" s="189"/>
      <c r="D182" s="189"/>
      <c r="E182" s="189"/>
      <c r="F182" s="380"/>
      <c r="G182" s="189"/>
      <c r="H182" s="189"/>
      <c r="I182" s="189"/>
      <c r="J182" s="189"/>
      <c r="K182" s="189"/>
      <c r="L182" s="189"/>
      <c r="M182" s="189"/>
      <c r="N182" s="108"/>
      <c r="O182" s="108"/>
      <c r="P182" s="108"/>
      <c r="Q182" s="108"/>
      <c r="R182" s="108"/>
      <c r="S182" s="108"/>
      <c r="T182" s="108"/>
      <c r="U182" s="108"/>
    </row>
    <row r="183" spans="1:21" s="22" customFormat="1">
      <c r="A183" s="379"/>
      <c r="B183" s="189"/>
      <c r="C183" s="189"/>
      <c r="D183" s="189"/>
      <c r="E183" s="189"/>
      <c r="F183" s="380"/>
      <c r="G183" s="189"/>
      <c r="H183" s="189"/>
      <c r="I183" s="189"/>
      <c r="J183" s="189"/>
      <c r="K183" s="189"/>
      <c r="L183" s="189"/>
      <c r="M183" s="189"/>
      <c r="N183" s="108"/>
      <c r="O183" s="108"/>
      <c r="P183" s="108"/>
      <c r="Q183" s="108"/>
      <c r="R183" s="108"/>
      <c r="S183" s="108"/>
      <c r="T183" s="108"/>
      <c r="U183" s="108"/>
    </row>
    <row r="184" spans="1:21" s="22" customFormat="1">
      <c r="A184" s="379"/>
      <c r="B184" s="189"/>
      <c r="C184" s="189"/>
      <c r="D184" s="189"/>
      <c r="E184" s="189"/>
      <c r="F184" s="380"/>
      <c r="G184" s="189"/>
      <c r="H184" s="189"/>
      <c r="I184" s="189"/>
      <c r="J184" s="189"/>
      <c r="K184" s="189"/>
      <c r="L184" s="189"/>
      <c r="M184" s="189"/>
      <c r="N184" s="108"/>
      <c r="O184" s="108"/>
      <c r="P184" s="108"/>
      <c r="Q184" s="108"/>
      <c r="R184" s="108"/>
      <c r="S184" s="108"/>
      <c r="T184" s="108"/>
      <c r="U184" s="108"/>
    </row>
    <row r="185" spans="1:21" s="22" customFormat="1">
      <c r="A185" s="379"/>
      <c r="B185" s="189"/>
      <c r="C185" s="189"/>
      <c r="D185" s="189"/>
      <c r="E185" s="189"/>
      <c r="F185" s="380"/>
      <c r="G185" s="189"/>
      <c r="H185" s="189"/>
      <c r="I185" s="189"/>
      <c r="J185" s="189"/>
      <c r="K185" s="189"/>
      <c r="L185" s="189"/>
      <c r="M185" s="189"/>
      <c r="N185" s="108"/>
      <c r="O185" s="108"/>
      <c r="P185" s="108"/>
      <c r="Q185" s="108"/>
      <c r="R185" s="108"/>
      <c r="S185" s="108"/>
      <c r="T185" s="108"/>
      <c r="U185" s="108"/>
    </row>
    <row r="186" spans="1:21" s="22" customFormat="1">
      <c r="A186" s="379"/>
      <c r="B186" s="189"/>
      <c r="C186" s="189"/>
      <c r="D186" s="189"/>
      <c r="E186" s="189"/>
      <c r="F186" s="380"/>
      <c r="G186" s="189"/>
      <c r="H186" s="189"/>
      <c r="I186" s="189"/>
      <c r="J186" s="189"/>
      <c r="K186" s="189"/>
      <c r="L186" s="189"/>
      <c r="M186" s="189"/>
      <c r="N186" s="108"/>
      <c r="O186" s="108"/>
      <c r="P186" s="108"/>
      <c r="Q186" s="108"/>
      <c r="R186" s="108"/>
      <c r="S186" s="108"/>
      <c r="T186" s="108"/>
      <c r="U186" s="108"/>
    </row>
    <row r="187" spans="1:21" s="22" customFormat="1">
      <c r="A187" s="379"/>
      <c r="B187" s="189"/>
      <c r="C187" s="189"/>
      <c r="D187" s="189"/>
      <c r="E187" s="189"/>
      <c r="F187" s="380"/>
      <c r="G187" s="189"/>
      <c r="H187" s="189"/>
      <c r="I187" s="189"/>
      <c r="J187" s="189"/>
      <c r="K187" s="189"/>
      <c r="L187" s="189"/>
      <c r="M187" s="189"/>
      <c r="N187" s="108"/>
      <c r="O187" s="108"/>
      <c r="P187" s="108"/>
      <c r="Q187" s="108"/>
      <c r="R187" s="108"/>
      <c r="S187" s="108"/>
      <c r="T187" s="108"/>
      <c r="U187" s="108"/>
    </row>
    <row r="188" spans="1:21" s="22" customFormat="1">
      <c r="A188" s="379"/>
      <c r="B188" s="189"/>
      <c r="C188" s="189"/>
      <c r="D188" s="189"/>
      <c r="E188" s="189"/>
      <c r="F188" s="380"/>
      <c r="G188" s="189"/>
      <c r="H188" s="189"/>
      <c r="I188" s="189"/>
      <c r="J188" s="189"/>
      <c r="K188" s="189"/>
      <c r="L188" s="189"/>
      <c r="M188" s="189"/>
      <c r="N188" s="108"/>
      <c r="O188" s="108"/>
      <c r="P188" s="108"/>
      <c r="Q188" s="108"/>
      <c r="R188" s="108"/>
      <c r="S188" s="108"/>
      <c r="T188" s="108"/>
      <c r="U188" s="108"/>
    </row>
    <row r="189" spans="1:21" s="22" customFormat="1">
      <c r="A189" s="379"/>
      <c r="B189" s="189"/>
      <c r="C189" s="189"/>
      <c r="D189" s="189"/>
      <c r="E189" s="189"/>
      <c r="F189" s="380"/>
      <c r="G189" s="189"/>
      <c r="H189" s="189"/>
      <c r="I189" s="189"/>
      <c r="J189" s="189"/>
      <c r="K189" s="189"/>
      <c r="L189" s="189"/>
      <c r="M189" s="189"/>
      <c r="N189" s="108"/>
      <c r="O189" s="108"/>
      <c r="P189" s="108"/>
      <c r="Q189" s="108"/>
      <c r="R189" s="108"/>
      <c r="S189" s="108"/>
      <c r="T189" s="108"/>
      <c r="U189" s="108"/>
    </row>
    <row r="190" spans="1:21" s="22" customFormat="1">
      <c r="A190" s="379"/>
      <c r="B190" s="189"/>
      <c r="C190" s="189"/>
      <c r="D190" s="189"/>
      <c r="E190" s="189"/>
      <c r="F190" s="380"/>
      <c r="G190" s="189"/>
      <c r="H190" s="189"/>
      <c r="I190" s="189"/>
      <c r="J190" s="189"/>
      <c r="K190" s="189"/>
      <c r="L190" s="189"/>
      <c r="M190" s="189"/>
      <c r="N190" s="108"/>
      <c r="O190" s="108"/>
      <c r="P190" s="108"/>
      <c r="Q190" s="108"/>
      <c r="R190" s="108"/>
      <c r="S190" s="108"/>
      <c r="T190" s="108"/>
      <c r="U190" s="108"/>
    </row>
    <row r="191" spans="1:21" s="22" customFormat="1">
      <c r="A191" s="379"/>
      <c r="B191" s="189"/>
      <c r="C191" s="189"/>
      <c r="D191" s="189"/>
      <c r="E191" s="189"/>
      <c r="F191" s="380"/>
      <c r="G191" s="189"/>
      <c r="H191" s="189"/>
      <c r="I191" s="189"/>
      <c r="J191" s="189"/>
      <c r="K191" s="189"/>
      <c r="L191" s="189"/>
      <c r="M191" s="189"/>
      <c r="N191" s="108"/>
      <c r="O191" s="108"/>
      <c r="P191" s="108"/>
      <c r="Q191" s="108"/>
      <c r="R191" s="108"/>
      <c r="S191" s="108"/>
      <c r="T191" s="108"/>
      <c r="U191" s="108"/>
    </row>
    <row r="192" spans="1:21" s="22" customFormat="1">
      <c r="A192" s="379"/>
      <c r="B192" s="189"/>
      <c r="C192" s="189"/>
      <c r="D192" s="189"/>
      <c r="E192" s="189"/>
      <c r="F192" s="380"/>
      <c r="G192" s="189"/>
      <c r="H192" s="189"/>
      <c r="I192" s="189"/>
      <c r="J192" s="189"/>
      <c r="K192" s="189"/>
      <c r="L192" s="189"/>
      <c r="M192" s="189"/>
      <c r="N192" s="108"/>
      <c r="O192" s="108"/>
      <c r="P192" s="108"/>
      <c r="Q192" s="108"/>
      <c r="R192" s="108"/>
      <c r="S192" s="108"/>
      <c r="T192" s="108"/>
      <c r="U192" s="108"/>
    </row>
    <row r="193" spans="1:21" s="22" customFormat="1">
      <c r="A193" s="379"/>
      <c r="B193" s="189"/>
      <c r="C193" s="189"/>
      <c r="D193" s="189"/>
      <c r="E193" s="189"/>
      <c r="F193" s="380"/>
      <c r="G193" s="189"/>
      <c r="H193" s="189"/>
      <c r="I193" s="189"/>
      <c r="J193" s="189"/>
      <c r="K193" s="189"/>
      <c r="L193" s="189"/>
      <c r="M193" s="189"/>
      <c r="N193" s="108"/>
      <c r="O193" s="108"/>
      <c r="P193" s="108"/>
      <c r="Q193" s="108"/>
      <c r="R193" s="108"/>
      <c r="S193" s="108"/>
      <c r="T193" s="108"/>
      <c r="U193" s="108"/>
    </row>
    <row r="194" spans="1:21" s="22" customFormat="1">
      <c r="A194" s="379"/>
      <c r="B194" s="189"/>
      <c r="C194" s="189"/>
      <c r="D194" s="189"/>
      <c r="E194" s="189"/>
      <c r="F194" s="380"/>
      <c r="G194" s="189"/>
      <c r="H194" s="189"/>
      <c r="I194" s="189"/>
      <c r="J194" s="189"/>
      <c r="K194" s="189"/>
      <c r="L194" s="189"/>
      <c r="M194" s="189"/>
      <c r="N194" s="108"/>
      <c r="O194" s="108"/>
      <c r="P194" s="108"/>
      <c r="Q194" s="108"/>
      <c r="R194" s="108"/>
      <c r="S194" s="108"/>
      <c r="T194" s="108"/>
      <c r="U194" s="108"/>
    </row>
    <row r="195" spans="1:21" s="22" customFormat="1">
      <c r="A195" s="379"/>
      <c r="B195" s="189"/>
      <c r="C195" s="189"/>
      <c r="D195" s="189"/>
      <c r="E195" s="189"/>
      <c r="F195" s="380"/>
      <c r="G195" s="189"/>
      <c r="H195" s="189"/>
      <c r="I195" s="189"/>
      <c r="J195" s="189"/>
      <c r="K195" s="189"/>
      <c r="L195" s="189"/>
      <c r="M195" s="189"/>
      <c r="N195" s="108"/>
      <c r="O195" s="108"/>
      <c r="P195" s="108"/>
      <c r="Q195" s="108"/>
      <c r="R195" s="108"/>
      <c r="S195" s="108"/>
      <c r="T195" s="108"/>
      <c r="U195" s="108"/>
    </row>
    <row r="196" spans="1:21" s="22" customFormat="1">
      <c r="A196" s="379"/>
      <c r="B196" s="189"/>
      <c r="C196" s="189"/>
      <c r="D196" s="189"/>
      <c r="E196" s="189"/>
      <c r="F196" s="380"/>
      <c r="G196" s="189"/>
      <c r="H196" s="189"/>
      <c r="I196" s="189"/>
      <c r="J196" s="189"/>
      <c r="K196" s="189"/>
      <c r="L196" s="189"/>
      <c r="M196" s="189"/>
      <c r="N196" s="108"/>
      <c r="O196" s="108"/>
      <c r="P196" s="108"/>
      <c r="Q196" s="108"/>
      <c r="R196" s="108"/>
      <c r="S196" s="108"/>
      <c r="T196" s="108"/>
      <c r="U196" s="108"/>
    </row>
    <row r="197" spans="1:21" s="22" customFormat="1">
      <c r="A197" s="379"/>
      <c r="B197" s="189"/>
      <c r="C197" s="189"/>
      <c r="D197" s="189"/>
      <c r="E197" s="189"/>
      <c r="F197" s="380"/>
      <c r="G197" s="189"/>
      <c r="H197" s="189"/>
      <c r="I197" s="189"/>
      <c r="J197" s="189"/>
      <c r="K197" s="189"/>
      <c r="L197" s="189"/>
      <c r="M197" s="189"/>
      <c r="N197" s="108"/>
      <c r="O197" s="108"/>
      <c r="P197" s="108"/>
      <c r="Q197" s="108"/>
      <c r="R197" s="108"/>
      <c r="S197" s="108"/>
      <c r="T197" s="108"/>
      <c r="U197" s="108"/>
    </row>
    <row r="198" spans="1:21" s="22" customFormat="1">
      <c r="A198" s="379"/>
      <c r="B198" s="189"/>
      <c r="C198" s="189"/>
      <c r="D198" s="189"/>
      <c r="E198" s="189"/>
      <c r="F198" s="380"/>
      <c r="G198" s="189"/>
      <c r="H198" s="189"/>
      <c r="I198" s="189"/>
      <c r="J198" s="189"/>
      <c r="K198" s="189"/>
      <c r="L198" s="189"/>
      <c r="M198" s="189"/>
      <c r="N198" s="108"/>
      <c r="O198" s="108"/>
      <c r="P198" s="108"/>
      <c r="Q198" s="108"/>
      <c r="R198" s="108"/>
      <c r="S198" s="108"/>
      <c r="T198" s="108"/>
      <c r="U198" s="108"/>
    </row>
    <row r="199" spans="1:21" s="22" customFormat="1">
      <c r="A199" s="379"/>
      <c r="B199" s="189"/>
      <c r="C199" s="189"/>
      <c r="D199" s="189"/>
      <c r="E199" s="189"/>
      <c r="F199" s="380"/>
      <c r="G199" s="189"/>
      <c r="H199" s="189"/>
      <c r="I199" s="189"/>
      <c r="J199" s="189"/>
      <c r="K199" s="189"/>
      <c r="L199" s="189"/>
      <c r="M199" s="189"/>
      <c r="N199" s="108"/>
      <c r="O199" s="108"/>
      <c r="P199" s="108"/>
      <c r="Q199" s="108"/>
      <c r="R199" s="108"/>
      <c r="S199" s="108"/>
      <c r="T199" s="108"/>
      <c r="U199" s="108"/>
    </row>
    <row r="200" spans="1:21" s="22" customFormat="1">
      <c r="A200" s="379"/>
      <c r="B200" s="189"/>
      <c r="C200" s="189"/>
      <c r="D200" s="189"/>
      <c r="E200" s="189"/>
      <c r="F200" s="380"/>
      <c r="G200" s="189"/>
      <c r="H200" s="189"/>
      <c r="I200" s="189"/>
      <c r="J200" s="189"/>
      <c r="K200" s="189"/>
      <c r="L200" s="189"/>
      <c r="M200" s="189"/>
      <c r="N200" s="108"/>
      <c r="O200" s="108"/>
      <c r="P200" s="108"/>
      <c r="Q200" s="108"/>
      <c r="R200" s="108"/>
      <c r="S200" s="108"/>
      <c r="T200" s="108"/>
      <c r="U200" s="108"/>
    </row>
    <row r="201" spans="1:21" s="22" customFormat="1">
      <c r="A201" s="379"/>
      <c r="B201" s="189"/>
      <c r="C201" s="189"/>
      <c r="D201" s="189"/>
      <c r="E201" s="189"/>
      <c r="F201" s="380"/>
      <c r="G201" s="189"/>
      <c r="H201" s="189"/>
      <c r="I201" s="189"/>
      <c r="J201" s="189"/>
      <c r="K201" s="189"/>
      <c r="L201" s="189"/>
      <c r="M201" s="189"/>
      <c r="N201" s="108"/>
      <c r="O201" s="108"/>
      <c r="P201" s="108"/>
      <c r="Q201" s="108"/>
      <c r="R201" s="108"/>
      <c r="S201" s="108"/>
      <c r="T201" s="108"/>
      <c r="U201" s="108"/>
    </row>
    <row r="202" spans="1:21" s="22" customFormat="1">
      <c r="A202" s="379"/>
      <c r="B202" s="189"/>
      <c r="C202" s="189"/>
      <c r="D202" s="189"/>
      <c r="E202" s="189"/>
      <c r="F202" s="380"/>
      <c r="G202" s="189"/>
      <c r="H202" s="189"/>
      <c r="I202" s="189"/>
      <c r="J202" s="189"/>
      <c r="K202" s="189"/>
      <c r="L202" s="189"/>
      <c r="M202" s="189"/>
      <c r="N202" s="108"/>
      <c r="O202" s="108"/>
      <c r="P202" s="108"/>
      <c r="Q202" s="108"/>
      <c r="R202" s="108"/>
      <c r="S202" s="108"/>
      <c r="T202" s="108"/>
      <c r="U202" s="108"/>
    </row>
    <row r="203" spans="1:21" s="22" customFormat="1">
      <c r="A203" s="379"/>
      <c r="B203" s="189"/>
      <c r="C203" s="189"/>
      <c r="D203" s="189"/>
      <c r="E203" s="189"/>
      <c r="F203" s="380"/>
      <c r="G203" s="189"/>
      <c r="H203" s="189"/>
      <c r="I203" s="189"/>
      <c r="J203" s="189"/>
      <c r="K203" s="189"/>
      <c r="L203" s="189"/>
      <c r="M203" s="189"/>
      <c r="N203" s="108"/>
      <c r="O203" s="108"/>
      <c r="P203" s="108"/>
      <c r="Q203" s="108"/>
      <c r="R203" s="108"/>
      <c r="S203" s="108"/>
      <c r="T203" s="108"/>
      <c r="U203" s="108"/>
    </row>
    <row r="204" spans="1:21" s="22" customFormat="1">
      <c r="A204" s="379"/>
      <c r="B204" s="189"/>
      <c r="C204" s="189"/>
      <c r="D204" s="189"/>
      <c r="E204" s="189"/>
      <c r="F204" s="380"/>
      <c r="G204" s="189"/>
      <c r="H204" s="189"/>
      <c r="I204" s="189"/>
      <c r="J204" s="189"/>
      <c r="K204" s="189"/>
      <c r="L204" s="189"/>
      <c r="M204" s="189"/>
      <c r="N204" s="108"/>
      <c r="O204" s="108"/>
      <c r="P204" s="108"/>
      <c r="Q204" s="108"/>
      <c r="R204" s="108"/>
      <c r="S204" s="108"/>
      <c r="T204" s="108"/>
      <c r="U204" s="108"/>
    </row>
    <row r="205" spans="1:21" s="22" customFormat="1">
      <c r="A205" s="379"/>
      <c r="B205" s="189"/>
      <c r="C205" s="189"/>
      <c r="D205" s="189"/>
      <c r="E205" s="189"/>
      <c r="F205" s="380"/>
      <c r="G205" s="189"/>
      <c r="H205" s="189"/>
      <c r="I205" s="189"/>
      <c r="J205" s="189"/>
      <c r="K205" s="189"/>
      <c r="L205" s="189"/>
      <c r="M205" s="189"/>
      <c r="N205" s="108"/>
      <c r="O205" s="108"/>
      <c r="P205" s="108"/>
      <c r="Q205" s="108"/>
      <c r="R205" s="108"/>
      <c r="S205" s="108"/>
      <c r="T205" s="108"/>
      <c r="U205" s="108"/>
    </row>
    <row r="206" spans="1:21" s="22" customFormat="1">
      <c r="A206" s="379"/>
      <c r="B206" s="189"/>
      <c r="C206" s="189"/>
      <c r="D206" s="189"/>
      <c r="E206" s="189"/>
      <c r="F206" s="380"/>
      <c r="G206" s="189"/>
      <c r="H206" s="189"/>
      <c r="I206" s="189"/>
      <c r="J206" s="189"/>
      <c r="K206" s="189"/>
      <c r="L206" s="189"/>
      <c r="M206" s="189"/>
      <c r="N206" s="108"/>
      <c r="O206" s="108"/>
      <c r="P206" s="108"/>
      <c r="Q206" s="108"/>
      <c r="R206" s="108"/>
      <c r="S206" s="108"/>
      <c r="T206" s="108"/>
      <c r="U206" s="108"/>
    </row>
    <row r="207" spans="1:21" s="22" customFormat="1">
      <c r="A207" s="379"/>
      <c r="B207" s="189"/>
      <c r="C207" s="189"/>
      <c r="D207" s="189"/>
      <c r="E207" s="189"/>
      <c r="F207" s="380"/>
      <c r="G207" s="189"/>
      <c r="H207" s="189"/>
      <c r="I207" s="189"/>
      <c r="J207" s="189"/>
      <c r="K207" s="189"/>
      <c r="L207" s="189"/>
      <c r="M207" s="189"/>
      <c r="N207" s="108"/>
      <c r="O207" s="108"/>
      <c r="P207" s="108"/>
      <c r="Q207" s="108"/>
      <c r="R207" s="108"/>
      <c r="S207" s="108"/>
      <c r="T207" s="108"/>
      <c r="U207" s="108"/>
    </row>
    <row r="208" spans="1:21" s="22" customFormat="1">
      <c r="A208" s="379"/>
      <c r="B208" s="189"/>
      <c r="C208" s="189"/>
      <c r="D208" s="189"/>
      <c r="E208" s="189"/>
      <c r="F208" s="380"/>
      <c r="G208" s="189"/>
      <c r="H208" s="189"/>
      <c r="I208" s="189"/>
      <c r="J208" s="189"/>
      <c r="K208" s="189"/>
      <c r="L208" s="189"/>
      <c r="M208" s="189"/>
      <c r="N208" s="108"/>
      <c r="O208" s="108"/>
      <c r="P208" s="108"/>
      <c r="Q208" s="108"/>
      <c r="R208" s="108"/>
      <c r="S208" s="108"/>
      <c r="T208" s="108"/>
      <c r="U208" s="108"/>
    </row>
    <row r="209" spans="1:21" s="22" customFormat="1">
      <c r="A209" s="379"/>
      <c r="B209" s="189"/>
      <c r="C209" s="189"/>
      <c r="D209" s="189"/>
      <c r="E209" s="189"/>
      <c r="F209" s="380"/>
      <c r="G209" s="189"/>
      <c r="H209" s="189"/>
      <c r="I209" s="189"/>
      <c r="J209" s="189"/>
      <c r="K209" s="189"/>
      <c r="L209" s="189"/>
      <c r="M209" s="189"/>
      <c r="N209" s="108"/>
      <c r="O209" s="108"/>
      <c r="P209" s="108"/>
      <c r="Q209" s="108"/>
      <c r="R209" s="108"/>
      <c r="S209" s="108"/>
      <c r="T209" s="108"/>
      <c r="U209" s="108"/>
    </row>
    <row r="210" spans="1:21" s="22" customFormat="1">
      <c r="A210" s="379"/>
      <c r="B210" s="189"/>
      <c r="C210" s="189"/>
      <c r="D210" s="189"/>
      <c r="E210" s="189"/>
      <c r="F210" s="380"/>
      <c r="G210" s="189"/>
      <c r="H210" s="189"/>
      <c r="I210" s="189"/>
      <c r="J210" s="189"/>
      <c r="K210" s="189"/>
      <c r="L210" s="189"/>
      <c r="M210" s="189"/>
      <c r="N210" s="108"/>
      <c r="O210" s="108"/>
      <c r="P210" s="108"/>
      <c r="Q210" s="108"/>
      <c r="R210" s="108"/>
      <c r="S210" s="108"/>
      <c r="T210" s="108"/>
      <c r="U210" s="108"/>
    </row>
    <row r="211" spans="1:21" s="22" customFormat="1">
      <c r="A211" s="379"/>
      <c r="B211" s="189"/>
      <c r="C211" s="189"/>
      <c r="D211" s="189"/>
      <c r="E211" s="189"/>
      <c r="F211" s="380"/>
      <c r="G211" s="189"/>
      <c r="H211" s="189"/>
      <c r="I211" s="189"/>
      <c r="J211" s="189"/>
      <c r="K211" s="189"/>
      <c r="L211" s="189"/>
      <c r="M211" s="189"/>
      <c r="N211" s="108"/>
      <c r="O211" s="108"/>
      <c r="P211" s="108"/>
      <c r="Q211" s="108"/>
      <c r="R211" s="108"/>
      <c r="S211" s="108"/>
      <c r="T211" s="108"/>
      <c r="U211" s="108"/>
    </row>
    <row r="212" spans="1:21" s="22" customFormat="1">
      <c r="A212" s="379"/>
      <c r="B212" s="189"/>
      <c r="C212" s="189"/>
      <c r="D212" s="189"/>
      <c r="E212" s="189"/>
      <c r="F212" s="380"/>
      <c r="G212" s="189"/>
      <c r="H212" s="189"/>
      <c r="I212" s="189"/>
      <c r="J212" s="189"/>
      <c r="K212" s="189"/>
      <c r="L212" s="189"/>
      <c r="M212" s="189"/>
      <c r="N212" s="108"/>
      <c r="O212" s="108"/>
      <c r="P212" s="108"/>
      <c r="Q212" s="108"/>
      <c r="R212" s="108"/>
      <c r="S212" s="108"/>
      <c r="T212" s="108"/>
      <c r="U212" s="108"/>
    </row>
    <row r="213" spans="1:21" s="22" customFormat="1">
      <c r="A213" s="379"/>
      <c r="B213" s="189"/>
      <c r="C213" s="189"/>
      <c r="D213" s="189"/>
      <c r="E213" s="189"/>
      <c r="F213" s="380"/>
      <c r="G213" s="189"/>
      <c r="H213" s="189"/>
      <c r="I213" s="189"/>
      <c r="J213" s="189"/>
      <c r="K213" s="189"/>
      <c r="L213" s="189"/>
      <c r="M213" s="189"/>
      <c r="N213" s="108"/>
      <c r="O213" s="108"/>
      <c r="P213" s="108"/>
      <c r="Q213" s="108"/>
      <c r="R213" s="108"/>
      <c r="S213" s="108"/>
      <c r="T213" s="108"/>
      <c r="U213" s="108"/>
    </row>
    <row r="214" spans="1:21" s="22" customFormat="1">
      <c r="A214" s="379"/>
      <c r="B214" s="189"/>
      <c r="C214" s="189"/>
      <c r="D214" s="189"/>
      <c r="E214" s="189"/>
      <c r="F214" s="380"/>
      <c r="G214" s="189"/>
      <c r="H214" s="189"/>
      <c r="I214" s="189"/>
      <c r="J214" s="189"/>
      <c r="K214" s="189"/>
      <c r="L214" s="189"/>
      <c r="M214" s="189"/>
      <c r="N214" s="108"/>
      <c r="O214" s="108"/>
      <c r="P214" s="108"/>
      <c r="Q214" s="108"/>
      <c r="R214" s="108"/>
      <c r="S214" s="108"/>
      <c r="T214" s="108"/>
      <c r="U214" s="108"/>
    </row>
    <row r="215" spans="1:21" s="22" customFormat="1">
      <c r="A215" s="379"/>
      <c r="B215" s="189"/>
      <c r="C215" s="189"/>
      <c r="D215" s="189"/>
      <c r="E215" s="189"/>
      <c r="F215" s="380"/>
      <c r="G215" s="189"/>
      <c r="H215" s="189"/>
      <c r="I215" s="189"/>
      <c r="J215" s="189"/>
      <c r="K215" s="189"/>
      <c r="L215" s="189"/>
      <c r="M215" s="189"/>
      <c r="N215" s="108"/>
      <c r="O215" s="108"/>
      <c r="P215" s="108"/>
      <c r="Q215" s="108"/>
      <c r="R215" s="108"/>
      <c r="S215" s="108"/>
      <c r="T215" s="108"/>
      <c r="U215" s="108"/>
    </row>
    <row r="216" spans="1:21" s="22" customFormat="1">
      <c r="A216" s="379"/>
      <c r="B216" s="189"/>
      <c r="C216" s="189"/>
      <c r="D216" s="189"/>
      <c r="E216" s="189"/>
      <c r="F216" s="380"/>
      <c r="G216" s="189"/>
      <c r="H216" s="189"/>
      <c r="I216" s="189"/>
      <c r="J216" s="189"/>
      <c r="K216" s="189"/>
      <c r="L216" s="189"/>
      <c r="M216" s="189"/>
      <c r="N216" s="108"/>
      <c r="O216" s="108"/>
      <c r="P216" s="108"/>
      <c r="Q216" s="108"/>
      <c r="R216" s="108"/>
      <c r="S216" s="108"/>
      <c r="T216" s="108"/>
      <c r="U216" s="108"/>
    </row>
    <row r="217" spans="1:21" s="22" customFormat="1">
      <c r="A217" s="379"/>
      <c r="B217" s="189"/>
      <c r="C217" s="189"/>
      <c r="D217" s="189"/>
      <c r="E217" s="189"/>
      <c r="F217" s="380"/>
      <c r="G217" s="189"/>
      <c r="H217" s="189"/>
      <c r="I217" s="189"/>
      <c r="J217" s="189"/>
      <c r="K217" s="189"/>
      <c r="L217" s="189"/>
      <c r="M217" s="189"/>
      <c r="N217" s="108"/>
      <c r="O217" s="108"/>
      <c r="P217" s="108"/>
      <c r="Q217" s="108"/>
      <c r="R217" s="108"/>
      <c r="S217" s="108"/>
      <c r="T217" s="108"/>
      <c r="U217" s="108"/>
    </row>
    <row r="218" spans="1:21" s="22" customFormat="1">
      <c r="A218" s="379"/>
      <c r="B218" s="189"/>
      <c r="C218" s="189"/>
      <c r="D218" s="189"/>
      <c r="E218" s="189"/>
      <c r="F218" s="380"/>
      <c r="G218" s="189"/>
      <c r="H218" s="189"/>
      <c r="I218" s="189"/>
      <c r="J218" s="189"/>
      <c r="K218" s="189"/>
      <c r="L218" s="189"/>
      <c r="M218" s="189"/>
      <c r="N218" s="108"/>
      <c r="O218" s="108"/>
      <c r="P218" s="108"/>
      <c r="Q218" s="108"/>
      <c r="R218" s="108"/>
      <c r="S218" s="108"/>
      <c r="T218" s="108"/>
      <c r="U218" s="108"/>
    </row>
    <row r="219" spans="1:21" s="22" customFormat="1">
      <c r="A219" s="379"/>
      <c r="B219" s="189"/>
      <c r="C219" s="189"/>
      <c r="D219" s="189"/>
      <c r="E219" s="189"/>
      <c r="F219" s="380"/>
      <c r="G219" s="189"/>
      <c r="H219" s="189"/>
      <c r="I219" s="189"/>
      <c r="J219" s="189"/>
      <c r="K219" s="189"/>
      <c r="L219" s="189"/>
      <c r="M219" s="189"/>
      <c r="N219" s="108"/>
      <c r="O219" s="108"/>
      <c r="P219" s="108"/>
      <c r="Q219" s="108"/>
      <c r="R219" s="108"/>
      <c r="S219" s="108"/>
      <c r="T219" s="108"/>
      <c r="U219" s="108"/>
    </row>
    <row r="220" spans="1:21" s="22" customFormat="1">
      <c r="A220" s="379"/>
      <c r="B220" s="189"/>
      <c r="C220" s="189"/>
      <c r="D220" s="189"/>
      <c r="E220" s="189"/>
      <c r="F220" s="380"/>
      <c r="G220" s="189"/>
      <c r="H220" s="189"/>
      <c r="I220" s="189"/>
      <c r="J220" s="189"/>
      <c r="K220" s="189"/>
      <c r="L220" s="189"/>
      <c r="M220" s="189"/>
      <c r="N220" s="108"/>
      <c r="O220" s="108"/>
      <c r="P220" s="108"/>
      <c r="Q220" s="108"/>
      <c r="R220" s="108"/>
      <c r="S220" s="108"/>
      <c r="T220" s="108"/>
      <c r="U220" s="108"/>
    </row>
    <row r="221" spans="1:21" s="22" customFormat="1">
      <c r="A221" s="379"/>
      <c r="B221" s="189"/>
      <c r="C221" s="189"/>
      <c r="D221" s="189"/>
      <c r="E221" s="189"/>
      <c r="F221" s="380"/>
      <c r="G221" s="189"/>
      <c r="H221" s="189"/>
      <c r="I221" s="189"/>
      <c r="J221" s="189"/>
      <c r="K221" s="189"/>
      <c r="L221" s="189"/>
      <c r="M221" s="189"/>
      <c r="N221" s="108"/>
      <c r="O221" s="108"/>
      <c r="P221" s="108"/>
      <c r="Q221" s="108"/>
      <c r="R221" s="108"/>
      <c r="S221" s="108"/>
      <c r="T221" s="108"/>
      <c r="U221" s="108"/>
    </row>
    <row r="222" spans="1:21" s="22" customFormat="1">
      <c r="A222" s="379"/>
      <c r="B222" s="189"/>
      <c r="C222" s="189"/>
      <c r="D222" s="189"/>
      <c r="E222" s="189"/>
      <c r="F222" s="380"/>
      <c r="G222" s="189"/>
      <c r="H222" s="189"/>
      <c r="I222" s="189"/>
      <c r="J222" s="189"/>
      <c r="K222" s="189"/>
      <c r="L222" s="189"/>
      <c r="M222" s="189"/>
      <c r="N222" s="108"/>
      <c r="O222" s="108"/>
      <c r="P222" s="108"/>
      <c r="Q222" s="108"/>
      <c r="R222" s="108"/>
      <c r="S222" s="108"/>
      <c r="T222" s="108"/>
      <c r="U222" s="108"/>
    </row>
    <row r="223" spans="1:21" s="22" customFormat="1">
      <c r="A223" s="379"/>
      <c r="B223" s="189"/>
      <c r="C223" s="189"/>
      <c r="D223" s="189"/>
      <c r="E223" s="189"/>
      <c r="F223" s="380"/>
      <c r="G223" s="189"/>
      <c r="H223" s="189"/>
      <c r="I223" s="189"/>
      <c r="J223" s="189"/>
      <c r="K223" s="189"/>
      <c r="L223" s="189"/>
      <c r="M223" s="189"/>
      <c r="N223" s="108"/>
      <c r="O223" s="108"/>
      <c r="P223" s="108"/>
      <c r="Q223" s="108"/>
      <c r="R223" s="108"/>
      <c r="S223" s="108"/>
      <c r="T223" s="108"/>
      <c r="U223" s="108"/>
    </row>
    <row r="224" spans="1:21" s="22" customFormat="1">
      <c r="A224" s="379"/>
      <c r="B224" s="189"/>
      <c r="C224" s="189"/>
      <c r="D224" s="189"/>
      <c r="E224" s="189"/>
      <c r="F224" s="380"/>
      <c r="G224" s="189"/>
      <c r="H224" s="189"/>
      <c r="I224" s="189"/>
      <c r="J224" s="189"/>
      <c r="K224" s="189"/>
      <c r="L224" s="189"/>
      <c r="M224" s="189"/>
      <c r="N224" s="108"/>
      <c r="O224" s="108"/>
      <c r="P224" s="108"/>
      <c r="Q224" s="108"/>
      <c r="R224" s="108"/>
      <c r="S224" s="108"/>
      <c r="T224" s="108"/>
      <c r="U224" s="108"/>
    </row>
    <row r="225" spans="1:21" s="22" customFormat="1">
      <c r="A225" s="379"/>
      <c r="B225" s="189"/>
      <c r="C225" s="189"/>
      <c r="D225" s="189"/>
      <c r="E225" s="189"/>
      <c r="F225" s="380"/>
      <c r="G225" s="189"/>
      <c r="H225" s="189"/>
      <c r="I225" s="189"/>
      <c r="J225" s="189"/>
      <c r="K225" s="189"/>
      <c r="L225" s="189"/>
      <c r="M225" s="189"/>
      <c r="N225" s="108"/>
      <c r="O225" s="108"/>
      <c r="P225" s="108"/>
      <c r="Q225" s="108"/>
      <c r="R225" s="108"/>
      <c r="S225" s="108"/>
      <c r="T225" s="108"/>
      <c r="U225" s="108"/>
    </row>
    <row r="226" spans="1:21" s="22" customFormat="1">
      <c r="A226" s="379"/>
      <c r="B226" s="189"/>
      <c r="C226" s="189"/>
      <c r="D226" s="189"/>
      <c r="E226" s="189"/>
      <c r="F226" s="380"/>
      <c r="G226" s="189"/>
      <c r="H226" s="189"/>
      <c r="I226" s="189"/>
      <c r="J226" s="189"/>
      <c r="K226" s="189"/>
      <c r="L226" s="189"/>
      <c r="M226" s="189"/>
      <c r="N226" s="108"/>
      <c r="O226" s="108"/>
      <c r="P226" s="108"/>
      <c r="Q226" s="108"/>
      <c r="R226" s="108"/>
      <c r="S226" s="108"/>
      <c r="T226" s="108"/>
      <c r="U226" s="108"/>
    </row>
    <row r="227" spans="1:21" s="22" customFormat="1">
      <c r="A227" s="379"/>
      <c r="B227" s="189"/>
      <c r="C227" s="189"/>
      <c r="D227" s="189"/>
      <c r="E227" s="189"/>
      <c r="F227" s="380"/>
      <c r="G227" s="189"/>
      <c r="H227" s="189"/>
      <c r="I227" s="189"/>
      <c r="J227" s="189"/>
      <c r="K227" s="189"/>
      <c r="L227" s="189"/>
      <c r="M227" s="189"/>
      <c r="N227" s="108"/>
      <c r="O227" s="108"/>
      <c r="P227" s="108"/>
      <c r="Q227" s="108"/>
      <c r="R227" s="108"/>
      <c r="S227" s="108"/>
      <c r="T227" s="108"/>
      <c r="U227" s="108"/>
    </row>
    <row r="228" spans="1:21" s="22" customFormat="1">
      <c r="A228" s="379"/>
      <c r="B228" s="189"/>
      <c r="C228" s="189"/>
      <c r="D228" s="189"/>
      <c r="E228" s="189"/>
      <c r="F228" s="380"/>
      <c r="G228" s="189"/>
      <c r="H228" s="189"/>
      <c r="I228" s="189"/>
      <c r="J228" s="189"/>
      <c r="K228" s="189"/>
      <c r="L228" s="189"/>
      <c r="M228" s="189"/>
      <c r="N228" s="108"/>
      <c r="O228" s="108"/>
      <c r="P228" s="108"/>
      <c r="Q228" s="108"/>
      <c r="R228" s="108"/>
      <c r="S228" s="108"/>
      <c r="T228" s="108"/>
      <c r="U228" s="108"/>
    </row>
    <row r="229" spans="1:21" s="22" customFormat="1">
      <c r="A229" s="379"/>
      <c r="B229" s="189"/>
      <c r="C229" s="189"/>
      <c r="D229" s="189"/>
      <c r="E229" s="189"/>
      <c r="F229" s="380"/>
      <c r="G229" s="189"/>
      <c r="H229" s="189"/>
      <c r="I229" s="189"/>
      <c r="J229" s="189"/>
      <c r="K229" s="189"/>
      <c r="L229" s="189"/>
      <c r="M229" s="189"/>
      <c r="N229" s="108"/>
      <c r="O229" s="108"/>
      <c r="P229" s="108"/>
      <c r="Q229" s="108"/>
      <c r="R229" s="108"/>
      <c r="S229" s="108"/>
      <c r="T229" s="108"/>
      <c r="U229" s="108"/>
    </row>
    <row r="230" spans="1:21" s="22" customFormat="1">
      <c r="A230" s="379"/>
      <c r="B230" s="189"/>
      <c r="C230" s="189"/>
      <c r="D230" s="189"/>
      <c r="E230" s="189"/>
      <c r="F230" s="380"/>
      <c r="G230" s="189"/>
      <c r="H230" s="189"/>
      <c r="I230" s="189"/>
      <c r="J230" s="189"/>
      <c r="K230" s="189"/>
      <c r="L230" s="189"/>
      <c r="M230" s="189"/>
      <c r="N230" s="108"/>
      <c r="O230" s="108"/>
      <c r="P230" s="108"/>
      <c r="Q230" s="108"/>
      <c r="R230" s="108"/>
      <c r="S230" s="108"/>
      <c r="T230" s="108"/>
      <c r="U230" s="108"/>
    </row>
    <row r="231" spans="1:21" s="22" customFormat="1">
      <c r="A231" s="379"/>
      <c r="B231" s="189"/>
      <c r="C231" s="189"/>
      <c r="D231" s="189"/>
      <c r="E231" s="189"/>
      <c r="F231" s="380"/>
      <c r="G231" s="189"/>
      <c r="H231" s="189"/>
      <c r="I231" s="189"/>
      <c r="J231" s="189"/>
      <c r="K231" s="189"/>
      <c r="L231" s="189"/>
      <c r="M231" s="189"/>
      <c r="N231" s="108"/>
      <c r="O231" s="108"/>
      <c r="P231" s="108"/>
      <c r="Q231" s="108"/>
      <c r="R231" s="108"/>
      <c r="S231" s="108"/>
      <c r="T231" s="108"/>
      <c r="U231" s="108"/>
    </row>
    <row r="232" spans="1:21" s="22" customFormat="1">
      <c r="A232" s="379"/>
      <c r="B232" s="189"/>
      <c r="C232" s="189"/>
      <c r="D232" s="189"/>
      <c r="E232" s="189"/>
      <c r="F232" s="380"/>
      <c r="G232" s="189"/>
      <c r="H232" s="189"/>
      <c r="I232" s="189"/>
      <c r="J232" s="189"/>
      <c r="K232" s="189"/>
      <c r="L232" s="189"/>
      <c r="M232" s="189"/>
      <c r="N232" s="108"/>
      <c r="O232" s="108"/>
      <c r="P232" s="108"/>
      <c r="Q232" s="108"/>
      <c r="R232" s="108"/>
      <c r="S232" s="108"/>
      <c r="T232" s="108"/>
      <c r="U232" s="108"/>
    </row>
    <row r="233" spans="1:21" s="22" customFormat="1">
      <c r="A233" s="379"/>
      <c r="B233" s="189"/>
      <c r="C233" s="189"/>
      <c r="D233" s="189"/>
      <c r="E233" s="189"/>
      <c r="F233" s="380"/>
      <c r="G233" s="189"/>
      <c r="H233" s="189"/>
      <c r="I233" s="189"/>
      <c r="J233" s="189"/>
      <c r="K233" s="189"/>
      <c r="L233" s="189"/>
      <c r="M233" s="189"/>
      <c r="N233" s="108"/>
      <c r="O233" s="108"/>
      <c r="P233" s="108"/>
      <c r="Q233" s="108"/>
      <c r="R233" s="108"/>
      <c r="S233" s="108"/>
      <c r="T233" s="108"/>
      <c r="U233" s="108"/>
    </row>
    <row r="234" spans="1:21" s="22" customFormat="1">
      <c r="A234" s="379"/>
      <c r="B234" s="189"/>
      <c r="C234" s="189"/>
      <c r="D234" s="189"/>
      <c r="E234" s="189"/>
      <c r="F234" s="380"/>
      <c r="G234" s="189"/>
      <c r="H234" s="189"/>
      <c r="I234" s="189"/>
      <c r="J234" s="189"/>
      <c r="K234" s="189"/>
      <c r="L234" s="189"/>
      <c r="M234" s="189"/>
      <c r="N234" s="108"/>
      <c r="O234" s="108"/>
      <c r="P234" s="108"/>
      <c r="Q234" s="108"/>
      <c r="R234" s="108"/>
      <c r="S234" s="108"/>
      <c r="T234" s="108"/>
      <c r="U234" s="108"/>
    </row>
    <row r="235" spans="1:21" s="22" customFormat="1">
      <c r="A235" s="379"/>
      <c r="B235" s="189"/>
      <c r="C235" s="189"/>
      <c r="D235" s="189"/>
      <c r="E235" s="189"/>
      <c r="F235" s="380"/>
      <c r="G235" s="189"/>
      <c r="H235" s="189"/>
      <c r="I235" s="189"/>
      <c r="J235" s="189"/>
      <c r="K235" s="189"/>
      <c r="L235" s="189"/>
      <c r="M235" s="189"/>
      <c r="N235" s="108"/>
      <c r="O235" s="108"/>
      <c r="P235" s="108"/>
      <c r="Q235" s="108"/>
      <c r="R235" s="108"/>
      <c r="S235" s="108"/>
      <c r="T235" s="108"/>
      <c r="U235" s="108"/>
    </row>
    <row r="236" spans="1:21" s="22" customFormat="1">
      <c r="A236" s="379"/>
      <c r="B236" s="189"/>
      <c r="C236" s="189"/>
      <c r="D236" s="189"/>
      <c r="E236" s="189"/>
      <c r="F236" s="380"/>
      <c r="G236" s="189"/>
      <c r="H236" s="189"/>
      <c r="I236" s="189"/>
      <c r="J236" s="189"/>
      <c r="K236" s="189"/>
      <c r="L236" s="189"/>
      <c r="M236" s="189"/>
      <c r="N236" s="108"/>
      <c r="O236" s="108"/>
      <c r="P236" s="108"/>
      <c r="Q236" s="108"/>
      <c r="R236" s="108"/>
      <c r="S236" s="108"/>
      <c r="T236" s="108"/>
      <c r="U236" s="108"/>
    </row>
    <row r="237" spans="1:21" s="22" customFormat="1">
      <c r="A237" s="379"/>
      <c r="B237" s="189"/>
      <c r="C237" s="189"/>
      <c r="D237" s="189"/>
      <c r="E237" s="189"/>
      <c r="F237" s="380"/>
      <c r="G237" s="189"/>
      <c r="H237" s="189"/>
      <c r="I237" s="189"/>
      <c r="J237" s="189"/>
      <c r="K237" s="189"/>
      <c r="L237" s="189"/>
      <c r="M237" s="189"/>
      <c r="N237" s="108"/>
      <c r="O237" s="108"/>
      <c r="P237" s="108"/>
      <c r="Q237" s="108"/>
      <c r="R237" s="108"/>
      <c r="S237" s="108"/>
      <c r="T237" s="108"/>
      <c r="U237" s="108"/>
    </row>
    <row r="238" spans="1:21" s="22" customFormat="1">
      <c r="A238" s="379"/>
      <c r="B238" s="189"/>
      <c r="C238" s="189"/>
      <c r="D238" s="189"/>
      <c r="E238" s="189"/>
      <c r="F238" s="380"/>
      <c r="G238" s="189"/>
      <c r="H238" s="189"/>
      <c r="I238" s="189"/>
      <c r="J238" s="189"/>
      <c r="K238" s="189"/>
      <c r="L238" s="189"/>
      <c r="M238" s="189"/>
      <c r="N238" s="108"/>
      <c r="O238" s="108"/>
      <c r="P238" s="108"/>
      <c r="Q238" s="108"/>
      <c r="R238" s="108"/>
      <c r="S238" s="108"/>
      <c r="T238" s="108"/>
      <c r="U238" s="108"/>
    </row>
    <row r="239" spans="1:21" s="22" customFormat="1">
      <c r="A239" s="379"/>
      <c r="B239" s="189"/>
      <c r="C239" s="189"/>
      <c r="D239" s="189"/>
      <c r="E239" s="189"/>
      <c r="F239" s="380"/>
      <c r="G239" s="189"/>
      <c r="H239" s="189"/>
      <c r="I239" s="189"/>
      <c r="J239" s="189"/>
      <c r="K239" s="189"/>
      <c r="L239" s="189"/>
      <c r="M239" s="189"/>
      <c r="N239" s="108"/>
      <c r="O239" s="108"/>
      <c r="P239" s="108"/>
      <c r="Q239" s="108"/>
      <c r="R239" s="108"/>
      <c r="S239" s="108"/>
      <c r="T239" s="108"/>
      <c r="U239" s="108"/>
    </row>
    <row r="240" spans="1:21" s="22" customFormat="1">
      <c r="A240" s="379"/>
      <c r="B240" s="189"/>
      <c r="C240" s="189"/>
      <c r="D240" s="189"/>
      <c r="E240" s="189"/>
      <c r="F240" s="380"/>
      <c r="G240" s="189"/>
      <c r="H240" s="189"/>
      <c r="I240" s="189"/>
      <c r="J240" s="189"/>
      <c r="K240" s="189"/>
      <c r="L240" s="189"/>
      <c r="M240" s="189"/>
      <c r="N240" s="108"/>
      <c r="O240" s="108"/>
      <c r="P240" s="108"/>
      <c r="Q240" s="108"/>
      <c r="R240" s="108"/>
      <c r="S240" s="108"/>
      <c r="T240" s="108"/>
      <c r="U240" s="108"/>
    </row>
    <row r="241" spans="1:21" s="22" customFormat="1">
      <c r="A241" s="379"/>
      <c r="B241" s="189"/>
      <c r="C241" s="189"/>
      <c r="D241" s="189"/>
      <c r="E241" s="189"/>
      <c r="F241" s="380"/>
      <c r="G241" s="189"/>
      <c r="H241" s="189"/>
      <c r="I241" s="189"/>
      <c r="J241" s="189"/>
      <c r="K241" s="189"/>
      <c r="L241" s="189"/>
      <c r="M241" s="189"/>
      <c r="N241" s="108"/>
      <c r="O241" s="108"/>
      <c r="P241" s="108"/>
      <c r="Q241" s="108"/>
      <c r="R241" s="108"/>
      <c r="S241" s="108"/>
      <c r="T241" s="108"/>
      <c r="U241" s="108"/>
    </row>
    <row r="242" spans="1:21" s="22" customFormat="1">
      <c r="A242" s="379"/>
      <c r="B242" s="189"/>
      <c r="C242" s="189"/>
      <c r="D242" s="189"/>
      <c r="E242" s="189"/>
      <c r="F242" s="380"/>
      <c r="G242" s="189"/>
      <c r="H242" s="189"/>
      <c r="I242" s="189"/>
      <c r="J242" s="189"/>
      <c r="K242" s="189"/>
      <c r="L242" s="189"/>
      <c r="M242" s="189"/>
      <c r="N242" s="108"/>
      <c r="O242" s="108"/>
      <c r="P242" s="108"/>
      <c r="Q242" s="108"/>
      <c r="R242" s="108"/>
      <c r="S242" s="108"/>
      <c r="T242" s="108"/>
      <c r="U242" s="108"/>
    </row>
    <row r="243" spans="1:21" s="22" customFormat="1">
      <c r="A243" s="379"/>
      <c r="B243" s="189"/>
      <c r="C243" s="189"/>
      <c r="D243" s="189"/>
      <c r="E243" s="189"/>
      <c r="F243" s="380"/>
      <c r="G243" s="189"/>
      <c r="H243" s="189"/>
      <c r="I243" s="189"/>
      <c r="J243" s="189"/>
      <c r="K243" s="189"/>
      <c r="L243" s="189"/>
      <c r="M243" s="189"/>
      <c r="N243" s="108"/>
      <c r="O243" s="108"/>
      <c r="P243" s="108"/>
      <c r="Q243" s="108"/>
      <c r="R243" s="108"/>
      <c r="S243" s="108"/>
      <c r="T243" s="108"/>
      <c r="U243" s="108"/>
    </row>
    <row r="244" spans="1:21" s="22" customFormat="1">
      <c r="A244" s="379"/>
      <c r="B244" s="189"/>
      <c r="C244" s="189"/>
      <c r="D244" s="189"/>
      <c r="E244" s="189"/>
      <c r="F244" s="380"/>
      <c r="G244" s="189"/>
      <c r="H244" s="189"/>
      <c r="I244" s="189"/>
      <c r="J244" s="189"/>
      <c r="K244" s="189"/>
      <c r="L244" s="189"/>
      <c r="M244" s="189"/>
      <c r="N244" s="108"/>
      <c r="O244" s="108"/>
      <c r="P244" s="108"/>
      <c r="Q244" s="108"/>
      <c r="R244" s="108"/>
      <c r="S244" s="108"/>
      <c r="T244" s="108"/>
      <c r="U244" s="108"/>
    </row>
    <row r="245" spans="1:21" s="22" customFormat="1">
      <c r="A245" s="379"/>
      <c r="B245" s="189"/>
      <c r="C245" s="189"/>
      <c r="D245" s="189"/>
      <c r="E245" s="189"/>
      <c r="F245" s="380"/>
      <c r="G245" s="189"/>
      <c r="H245" s="189"/>
      <c r="I245" s="189"/>
      <c r="J245" s="189"/>
      <c r="K245" s="189"/>
      <c r="L245" s="189"/>
      <c r="M245" s="189"/>
      <c r="N245" s="108"/>
      <c r="O245" s="108"/>
      <c r="P245" s="108"/>
      <c r="Q245" s="108"/>
      <c r="R245" s="108"/>
      <c r="S245" s="108"/>
      <c r="T245" s="108"/>
      <c r="U245" s="108"/>
    </row>
    <row r="246" spans="1:21" s="22" customFormat="1">
      <c r="A246" s="379"/>
      <c r="B246" s="189"/>
      <c r="C246" s="189"/>
      <c r="D246" s="189"/>
      <c r="E246" s="189"/>
      <c r="F246" s="380"/>
      <c r="G246" s="189"/>
      <c r="H246" s="189"/>
      <c r="I246" s="189"/>
      <c r="J246" s="189"/>
      <c r="K246" s="189"/>
      <c r="L246" s="189"/>
      <c r="M246" s="189"/>
      <c r="N246" s="108"/>
      <c r="O246" s="108"/>
      <c r="P246" s="108"/>
      <c r="Q246" s="108"/>
      <c r="R246" s="108"/>
      <c r="S246" s="108"/>
      <c r="T246" s="108"/>
      <c r="U246" s="108"/>
    </row>
    <row r="247" spans="1:21" s="22" customFormat="1">
      <c r="A247" s="379"/>
      <c r="B247" s="189"/>
      <c r="C247" s="189"/>
      <c r="D247" s="189"/>
      <c r="E247" s="189"/>
      <c r="F247" s="380"/>
      <c r="G247" s="189"/>
      <c r="H247" s="189"/>
      <c r="I247" s="189"/>
      <c r="J247" s="189"/>
      <c r="K247" s="189"/>
      <c r="L247" s="189"/>
      <c r="M247" s="189"/>
      <c r="N247" s="108"/>
      <c r="O247" s="108"/>
      <c r="P247" s="108"/>
      <c r="Q247" s="108"/>
      <c r="R247" s="108"/>
      <c r="S247" s="108"/>
      <c r="T247" s="108"/>
      <c r="U247" s="108"/>
    </row>
    <row r="248" spans="1:21" s="22" customFormat="1">
      <c r="A248" s="379"/>
      <c r="B248" s="189"/>
      <c r="C248" s="189"/>
      <c r="D248" s="189"/>
      <c r="E248" s="189"/>
      <c r="F248" s="380"/>
      <c r="G248" s="189"/>
      <c r="H248" s="189"/>
      <c r="I248" s="189"/>
      <c r="J248" s="189"/>
      <c r="K248" s="189"/>
      <c r="L248" s="189"/>
      <c r="M248" s="189"/>
      <c r="N248" s="108"/>
      <c r="O248" s="108"/>
      <c r="P248" s="108"/>
      <c r="Q248" s="108"/>
      <c r="R248" s="108"/>
      <c r="S248" s="108"/>
      <c r="T248" s="108"/>
      <c r="U248" s="108"/>
    </row>
    <row r="249" spans="1:21" s="22" customFormat="1">
      <c r="A249" s="379"/>
      <c r="B249" s="189"/>
      <c r="C249" s="189"/>
      <c r="D249" s="189"/>
      <c r="E249" s="189"/>
      <c r="F249" s="380"/>
      <c r="G249" s="189"/>
      <c r="H249" s="189"/>
      <c r="I249" s="189"/>
      <c r="J249" s="189"/>
      <c r="K249" s="189"/>
      <c r="L249" s="189"/>
      <c r="M249" s="189"/>
      <c r="N249" s="108"/>
      <c r="O249" s="108"/>
      <c r="P249" s="108"/>
      <c r="Q249" s="108"/>
      <c r="R249" s="108"/>
      <c r="S249" s="108"/>
      <c r="T249" s="108"/>
      <c r="U249" s="108"/>
    </row>
    <row r="250" spans="1:21" s="22" customFormat="1">
      <c r="A250" s="379"/>
      <c r="B250" s="189"/>
      <c r="C250" s="189"/>
      <c r="D250" s="189"/>
      <c r="E250" s="189"/>
      <c r="F250" s="380"/>
      <c r="G250" s="189"/>
      <c r="H250" s="189"/>
      <c r="I250" s="189"/>
      <c r="J250" s="189"/>
      <c r="K250" s="189"/>
      <c r="L250" s="189"/>
      <c r="M250" s="189"/>
      <c r="N250" s="108"/>
      <c r="O250" s="108"/>
      <c r="P250" s="108"/>
      <c r="Q250" s="108"/>
      <c r="R250" s="108"/>
      <c r="S250" s="108"/>
      <c r="T250" s="108"/>
      <c r="U250" s="108"/>
    </row>
    <row r="251" spans="1:21" s="22" customFormat="1">
      <c r="A251" s="379"/>
      <c r="B251" s="189"/>
      <c r="C251" s="189"/>
      <c r="D251" s="189"/>
      <c r="E251" s="189"/>
      <c r="F251" s="380"/>
      <c r="G251" s="189"/>
      <c r="H251" s="189"/>
      <c r="I251" s="189"/>
      <c r="J251" s="189"/>
      <c r="K251" s="189"/>
      <c r="L251" s="189"/>
      <c r="M251" s="189"/>
      <c r="N251" s="108"/>
      <c r="O251" s="108"/>
      <c r="P251" s="108"/>
      <c r="Q251" s="108"/>
      <c r="R251" s="108"/>
      <c r="S251" s="108"/>
      <c r="T251" s="108"/>
      <c r="U251" s="108"/>
    </row>
    <row r="252" spans="1:21" s="22" customFormat="1">
      <c r="A252" s="379"/>
      <c r="B252" s="189"/>
      <c r="C252" s="189"/>
      <c r="D252" s="189"/>
      <c r="E252" s="189"/>
      <c r="F252" s="380"/>
      <c r="G252" s="189"/>
      <c r="H252" s="189"/>
      <c r="I252" s="189"/>
      <c r="J252" s="189"/>
      <c r="K252" s="189"/>
      <c r="L252" s="189"/>
      <c r="M252" s="189"/>
      <c r="N252" s="108"/>
      <c r="O252" s="108"/>
      <c r="P252" s="108"/>
      <c r="Q252" s="108"/>
      <c r="R252" s="108"/>
      <c r="S252" s="108"/>
      <c r="T252" s="108"/>
      <c r="U252" s="108"/>
    </row>
    <row r="253" spans="1:21" s="22" customFormat="1">
      <c r="A253" s="379"/>
      <c r="B253" s="189"/>
      <c r="C253" s="189"/>
      <c r="D253" s="189"/>
      <c r="E253" s="189"/>
      <c r="F253" s="380"/>
      <c r="G253" s="189"/>
      <c r="H253" s="189"/>
      <c r="I253" s="189"/>
      <c r="J253" s="189"/>
      <c r="K253" s="189"/>
      <c r="L253" s="189"/>
      <c r="M253" s="189"/>
      <c r="N253" s="108"/>
      <c r="O253" s="108"/>
      <c r="P253" s="108"/>
      <c r="Q253" s="108"/>
      <c r="R253" s="108"/>
      <c r="S253" s="108"/>
      <c r="T253" s="108"/>
      <c r="U253" s="108"/>
    </row>
    <row r="254" spans="1:21" s="22" customFormat="1">
      <c r="A254" s="379"/>
      <c r="B254" s="189"/>
      <c r="C254" s="189"/>
      <c r="D254" s="189"/>
      <c r="E254" s="189"/>
      <c r="F254" s="380"/>
      <c r="G254" s="189"/>
      <c r="H254" s="189"/>
      <c r="I254" s="189"/>
      <c r="J254" s="189"/>
      <c r="K254" s="189"/>
      <c r="L254" s="189"/>
      <c r="M254" s="189"/>
      <c r="N254" s="108"/>
      <c r="O254" s="108"/>
      <c r="P254" s="108"/>
      <c r="Q254" s="108"/>
      <c r="R254" s="108"/>
      <c r="S254" s="108"/>
      <c r="T254" s="108"/>
      <c r="U254" s="108"/>
    </row>
    <row r="255" spans="1:21" s="22" customFormat="1">
      <c r="A255" s="379"/>
      <c r="B255" s="189"/>
      <c r="C255" s="189"/>
      <c r="D255" s="189"/>
      <c r="E255" s="189"/>
      <c r="F255" s="380"/>
      <c r="G255" s="189"/>
      <c r="H255" s="189"/>
      <c r="I255" s="189"/>
      <c r="J255" s="189"/>
      <c r="K255" s="189"/>
      <c r="L255" s="189"/>
      <c r="M255" s="189"/>
      <c r="N255" s="108"/>
      <c r="O255" s="108"/>
      <c r="P255" s="108"/>
      <c r="Q255" s="108"/>
      <c r="R255" s="108"/>
      <c r="S255" s="108"/>
      <c r="T255" s="108"/>
      <c r="U255" s="108"/>
    </row>
    <row r="256" spans="1:21" s="22" customFormat="1">
      <c r="A256" s="379"/>
      <c r="B256" s="189"/>
      <c r="C256" s="189"/>
      <c r="D256" s="189"/>
      <c r="E256" s="189"/>
      <c r="F256" s="380"/>
      <c r="G256" s="189"/>
      <c r="H256" s="189"/>
      <c r="I256" s="189"/>
      <c r="J256" s="189"/>
      <c r="K256" s="189"/>
      <c r="L256" s="189"/>
      <c r="M256" s="189"/>
      <c r="N256" s="108"/>
      <c r="O256" s="108"/>
      <c r="P256" s="108"/>
      <c r="Q256" s="108"/>
      <c r="R256" s="108"/>
      <c r="S256" s="108"/>
      <c r="T256" s="108"/>
      <c r="U256" s="108"/>
    </row>
    <row r="257" spans="1:21" s="22" customFormat="1">
      <c r="A257" s="379"/>
      <c r="B257" s="189"/>
      <c r="C257" s="189"/>
      <c r="D257" s="189"/>
      <c r="E257" s="189"/>
      <c r="F257" s="380"/>
      <c r="G257" s="189"/>
      <c r="H257" s="189"/>
      <c r="I257" s="189"/>
      <c r="J257" s="189"/>
      <c r="K257" s="189"/>
      <c r="L257" s="189"/>
      <c r="M257" s="189"/>
      <c r="N257" s="108"/>
      <c r="O257" s="108"/>
      <c r="P257" s="108"/>
      <c r="Q257" s="108"/>
      <c r="R257" s="108"/>
      <c r="S257" s="108"/>
      <c r="T257" s="108"/>
      <c r="U257" s="108"/>
    </row>
    <row r="258" spans="1:21" s="22" customFormat="1">
      <c r="A258" s="379"/>
      <c r="B258" s="189"/>
      <c r="C258" s="189"/>
      <c r="D258" s="189"/>
      <c r="E258" s="189"/>
      <c r="F258" s="380"/>
      <c r="G258" s="189"/>
      <c r="H258" s="189"/>
      <c r="I258" s="189"/>
      <c r="J258" s="189"/>
      <c r="K258" s="189"/>
      <c r="L258" s="189"/>
      <c r="M258" s="189"/>
      <c r="N258" s="108"/>
      <c r="O258" s="108"/>
      <c r="P258" s="108"/>
      <c r="Q258" s="108"/>
      <c r="R258" s="108"/>
      <c r="S258" s="108"/>
      <c r="T258" s="108"/>
      <c r="U258" s="108"/>
    </row>
    <row r="259" spans="1:21" s="22" customFormat="1">
      <c r="A259" s="379"/>
      <c r="B259" s="189"/>
      <c r="C259" s="189"/>
      <c r="D259" s="189"/>
      <c r="E259" s="189"/>
      <c r="F259" s="380"/>
      <c r="G259" s="189"/>
      <c r="H259" s="189"/>
      <c r="I259" s="189"/>
      <c r="J259" s="189"/>
      <c r="K259" s="189"/>
      <c r="L259" s="189"/>
      <c r="M259" s="189"/>
      <c r="N259" s="108"/>
      <c r="O259" s="108"/>
      <c r="P259" s="108"/>
      <c r="Q259" s="108"/>
      <c r="R259" s="108"/>
      <c r="S259" s="108"/>
      <c r="T259" s="108"/>
      <c r="U259" s="108"/>
    </row>
    <row r="260" spans="1:21" s="22" customFormat="1">
      <c r="A260" s="379"/>
      <c r="B260" s="189"/>
      <c r="C260" s="189"/>
      <c r="D260" s="189"/>
      <c r="E260" s="189"/>
      <c r="F260" s="380"/>
      <c r="G260" s="189"/>
      <c r="H260" s="189"/>
      <c r="I260" s="189"/>
      <c r="J260" s="189"/>
      <c r="K260" s="189"/>
      <c r="L260" s="189"/>
      <c r="M260" s="189"/>
      <c r="N260" s="108"/>
      <c r="O260" s="108"/>
      <c r="P260" s="108"/>
      <c r="Q260" s="108"/>
      <c r="R260" s="108"/>
      <c r="S260" s="108"/>
      <c r="T260" s="108"/>
      <c r="U260" s="108"/>
    </row>
    <row r="261" spans="1:21" s="22" customFormat="1">
      <c r="A261" s="379"/>
      <c r="B261" s="189"/>
      <c r="C261" s="189"/>
      <c r="D261" s="189"/>
      <c r="E261" s="189"/>
      <c r="F261" s="380"/>
      <c r="G261" s="189"/>
      <c r="H261" s="189"/>
      <c r="I261" s="189"/>
      <c r="J261" s="189"/>
      <c r="K261" s="189"/>
      <c r="L261" s="189"/>
      <c r="M261" s="189"/>
      <c r="N261" s="108"/>
      <c r="O261" s="108"/>
      <c r="P261" s="108"/>
      <c r="Q261" s="108"/>
      <c r="R261" s="108"/>
      <c r="S261" s="108"/>
      <c r="T261" s="108"/>
      <c r="U261" s="108"/>
    </row>
    <row r="262" spans="1:21" s="22" customFormat="1">
      <c r="A262" s="379"/>
      <c r="B262" s="189"/>
      <c r="C262" s="189"/>
      <c r="D262" s="189"/>
      <c r="E262" s="189"/>
      <c r="F262" s="380"/>
      <c r="G262" s="189"/>
      <c r="H262" s="189"/>
      <c r="I262" s="189"/>
      <c r="J262" s="189"/>
      <c r="K262" s="189"/>
      <c r="L262" s="189"/>
      <c r="M262" s="189"/>
      <c r="N262" s="108"/>
      <c r="O262" s="108"/>
      <c r="P262" s="108"/>
      <c r="Q262" s="108"/>
      <c r="R262" s="108"/>
      <c r="S262" s="108"/>
      <c r="T262" s="108"/>
      <c r="U262" s="108"/>
    </row>
    <row r="263" spans="1:21" s="22" customFormat="1">
      <c r="A263" s="379"/>
      <c r="B263" s="189"/>
      <c r="C263" s="189"/>
      <c r="D263" s="189"/>
      <c r="E263" s="189"/>
      <c r="F263" s="380"/>
      <c r="G263" s="189"/>
      <c r="H263" s="189"/>
      <c r="I263" s="189"/>
      <c r="J263" s="189"/>
      <c r="K263" s="189"/>
      <c r="L263" s="189"/>
      <c r="M263" s="189"/>
      <c r="N263" s="108"/>
      <c r="O263" s="108"/>
      <c r="P263" s="108"/>
      <c r="Q263" s="108"/>
      <c r="R263" s="108"/>
      <c r="S263" s="108"/>
      <c r="T263" s="108"/>
      <c r="U263" s="108"/>
    </row>
    <row r="264" spans="1:21" s="22" customFormat="1">
      <c r="A264" s="379"/>
      <c r="B264" s="189"/>
      <c r="C264" s="189"/>
      <c r="D264" s="189"/>
      <c r="E264" s="189"/>
      <c r="F264" s="380"/>
      <c r="G264" s="189"/>
      <c r="H264" s="189"/>
      <c r="I264" s="189"/>
      <c r="J264" s="189"/>
      <c r="K264" s="189"/>
      <c r="L264" s="189"/>
      <c r="M264" s="189"/>
      <c r="N264" s="108"/>
      <c r="O264" s="108"/>
      <c r="P264" s="108"/>
      <c r="Q264" s="108"/>
      <c r="R264" s="108"/>
      <c r="S264" s="108"/>
      <c r="T264" s="108"/>
      <c r="U264" s="108"/>
    </row>
    <row r="265" spans="1:21" s="22" customFormat="1">
      <c r="A265" s="379"/>
      <c r="B265" s="189"/>
      <c r="C265" s="189"/>
      <c r="D265" s="189"/>
      <c r="E265" s="189"/>
      <c r="F265" s="380"/>
      <c r="G265" s="189"/>
      <c r="H265" s="189"/>
      <c r="I265" s="189"/>
      <c r="J265" s="189"/>
      <c r="K265" s="189"/>
      <c r="L265" s="189"/>
      <c r="M265" s="189"/>
      <c r="N265" s="108"/>
      <c r="O265" s="108"/>
      <c r="P265" s="108"/>
      <c r="Q265" s="108"/>
      <c r="R265" s="108"/>
      <c r="S265" s="108"/>
      <c r="T265" s="108"/>
      <c r="U265" s="108"/>
    </row>
    <row r="266" spans="1:21" s="22" customFormat="1">
      <c r="A266" s="379"/>
      <c r="B266" s="189"/>
      <c r="C266" s="189"/>
      <c r="D266" s="189"/>
      <c r="E266" s="189"/>
      <c r="F266" s="380"/>
      <c r="G266" s="189"/>
      <c r="H266" s="189"/>
      <c r="I266" s="189"/>
      <c r="J266" s="189"/>
      <c r="K266" s="189"/>
      <c r="L266" s="189"/>
      <c r="M266" s="189"/>
      <c r="N266" s="108"/>
      <c r="O266" s="108"/>
      <c r="P266" s="108"/>
      <c r="Q266" s="108"/>
      <c r="R266" s="108"/>
      <c r="S266" s="108"/>
      <c r="T266" s="108"/>
      <c r="U266" s="108"/>
    </row>
    <row r="267" spans="1:21" s="22" customFormat="1">
      <c r="A267" s="379"/>
      <c r="B267" s="189"/>
      <c r="C267" s="189"/>
      <c r="D267" s="189"/>
      <c r="E267" s="189"/>
      <c r="F267" s="380"/>
      <c r="G267" s="189"/>
      <c r="H267" s="189"/>
      <c r="I267" s="189"/>
      <c r="J267" s="189"/>
      <c r="K267" s="189"/>
      <c r="L267" s="189"/>
      <c r="M267" s="189"/>
      <c r="N267" s="108"/>
      <c r="O267" s="108"/>
      <c r="P267" s="108"/>
      <c r="Q267" s="108"/>
      <c r="R267" s="108"/>
      <c r="S267" s="108"/>
      <c r="T267" s="108"/>
      <c r="U267" s="108"/>
    </row>
    <row r="268" spans="1:21" s="22" customFormat="1">
      <c r="A268" s="379"/>
      <c r="B268" s="189"/>
      <c r="C268" s="189"/>
      <c r="D268" s="189"/>
      <c r="E268" s="189"/>
      <c r="F268" s="380"/>
      <c r="G268" s="189"/>
      <c r="H268" s="189"/>
      <c r="I268" s="189"/>
      <c r="J268" s="189"/>
      <c r="K268" s="189"/>
      <c r="L268" s="189"/>
      <c r="M268" s="189"/>
      <c r="N268" s="108"/>
      <c r="O268" s="108"/>
      <c r="P268" s="108"/>
      <c r="Q268" s="108"/>
      <c r="R268" s="108"/>
      <c r="S268" s="108"/>
      <c r="T268" s="108"/>
      <c r="U268" s="108"/>
    </row>
    <row r="269" spans="1:21" s="22" customFormat="1">
      <c r="A269" s="379"/>
      <c r="B269" s="189"/>
      <c r="C269" s="189"/>
      <c r="D269" s="189"/>
      <c r="E269" s="189"/>
      <c r="F269" s="380"/>
      <c r="G269" s="189"/>
      <c r="H269" s="189"/>
      <c r="I269" s="189"/>
      <c r="J269" s="189"/>
      <c r="K269" s="189"/>
      <c r="L269" s="189"/>
      <c r="M269" s="189"/>
      <c r="N269" s="108"/>
      <c r="O269" s="108"/>
      <c r="P269" s="108"/>
      <c r="Q269" s="108"/>
      <c r="R269" s="108"/>
      <c r="S269" s="108"/>
      <c r="T269" s="108"/>
      <c r="U269" s="108"/>
    </row>
    <row r="270" spans="1:21" s="22" customFormat="1">
      <c r="A270" s="379"/>
      <c r="B270" s="189"/>
      <c r="C270" s="189"/>
      <c r="D270" s="189"/>
      <c r="E270" s="189"/>
      <c r="F270" s="380"/>
      <c r="G270" s="189"/>
      <c r="H270" s="189"/>
      <c r="I270" s="189"/>
      <c r="J270" s="189"/>
      <c r="K270" s="189"/>
      <c r="L270" s="189"/>
      <c r="M270" s="189"/>
      <c r="N270" s="108"/>
      <c r="O270" s="108"/>
      <c r="P270" s="108"/>
      <c r="Q270" s="108"/>
      <c r="R270" s="108"/>
      <c r="S270" s="108"/>
      <c r="T270" s="108"/>
      <c r="U270" s="108"/>
    </row>
    <row r="271" spans="1:21" s="22" customFormat="1">
      <c r="A271" s="379"/>
      <c r="B271" s="189"/>
      <c r="C271" s="189"/>
      <c r="D271" s="189"/>
      <c r="E271" s="189"/>
      <c r="F271" s="380"/>
      <c r="G271" s="189"/>
      <c r="H271" s="189"/>
      <c r="I271" s="189"/>
      <c r="J271" s="189"/>
      <c r="K271" s="189"/>
      <c r="L271" s="189"/>
      <c r="M271" s="189"/>
      <c r="N271" s="108"/>
      <c r="O271" s="108"/>
      <c r="P271" s="108"/>
      <c r="Q271" s="108"/>
      <c r="R271" s="108"/>
      <c r="S271" s="108"/>
      <c r="T271" s="108"/>
      <c r="U271" s="108"/>
    </row>
    <row r="272" spans="1:21" s="22" customFormat="1">
      <c r="A272" s="379"/>
      <c r="B272" s="189"/>
      <c r="C272" s="189"/>
      <c r="D272" s="189"/>
      <c r="E272" s="189"/>
      <c r="F272" s="380"/>
      <c r="G272" s="189"/>
      <c r="H272" s="189"/>
      <c r="I272" s="189"/>
      <c r="J272" s="189"/>
      <c r="K272" s="189"/>
      <c r="L272" s="189"/>
      <c r="M272" s="189"/>
      <c r="N272" s="108"/>
      <c r="O272" s="108"/>
      <c r="P272" s="108"/>
      <c r="Q272" s="108"/>
      <c r="R272" s="108"/>
      <c r="S272" s="108"/>
      <c r="T272" s="108"/>
      <c r="U272" s="108"/>
    </row>
    <row r="273" spans="1:21" s="22" customFormat="1">
      <c r="A273" s="379"/>
      <c r="B273" s="189"/>
      <c r="C273" s="189"/>
      <c r="D273" s="189"/>
      <c r="E273" s="189"/>
      <c r="F273" s="380"/>
      <c r="G273" s="189"/>
      <c r="H273" s="189"/>
      <c r="I273" s="189"/>
      <c r="J273" s="189"/>
      <c r="K273" s="189"/>
      <c r="L273" s="189"/>
      <c r="M273" s="189"/>
      <c r="N273" s="108"/>
      <c r="O273" s="108"/>
      <c r="P273" s="108"/>
      <c r="Q273" s="108"/>
      <c r="R273" s="108"/>
      <c r="S273" s="108"/>
      <c r="T273" s="108"/>
      <c r="U273" s="108"/>
    </row>
    <row r="274" spans="1:21" s="22" customFormat="1">
      <c r="A274" s="379"/>
      <c r="B274" s="189"/>
      <c r="C274" s="189"/>
      <c r="D274" s="189"/>
      <c r="E274" s="189"/>
      <c r="F274" s="380"/>
      <c r="G274" s="189"/>
      <c r="H274" s="189"/>
      <c r="I274" s="189"/>
      <c r="J274" s="189"/>
      <c r="K274" s="189"/>
      <c r="L274" s="189"/>
      <c r="M274" s="189"/>
      <c r="N274" s="108"/>
      <c r="O274" s="108"/>
      <c r="P274" s="108"/>
      <c r="Q274" s="108"/>
      <c r="R274" s="108"/>
      <c r="S274" s="108"/>
      <c r="T274" s="108"/>
      <c r="U274" s="108"/>
    </row>
    <row r="275" spans="1:21" s="22" customFormat="1">
      <c r="A275" s="379"/>
      <c r="B275" s="189"/>
      <c r="C275" s="189"/>
      <c r="D275" s="189"/>
      <c r="E275" s="189"/>
      <c r="F275" s="380"/>
      <c r="G275" s="189"/>
      <c r="H275" s="189"/>
      <c r="I275" s="189"/>
      <c r="J275" s="189"/>
      <c r="K275" s="189"/>
      <c r="L275" s="189"/>
      <c r="M275" s="189"/>
      <c r="N275" s="108"/>
      <c r="O275" s="108"/>
      <c r="P275" s="108"/>
      <c r="Q275" s="108"/>
      <c r="R275" s="108"/>
      <c r="S275" s="108"/>
      <c r="T275" s="108"/>
      <c r="U275" s="108"/>
    </row>
    <row r="276" spans="1:21" s="22" customFormat="1">
      <c r="A276" s="379"/>
      <c r="B276" s="189"/>
      <c r="C276" s="189"/>
      <c r="D276" s="189"/>
      <c r="E276" s="189"/>
      <c r="F276" s="380"/>
      <c r="G276" s="189"/>
      <c r="H276" s="189"/>
      <c r="I276" s="189"/>
      <c r="J276" s="189"/>
      <c r="K276" s="189"/>
      <c r="L276" s="189"/>
      <c r="M276" s="189"/>
      <c r="N276" s="108"/>
      <c r="O276" s="108"/>
      <c r="P276" s="108"/>
      <c r="Q276" s="108"/>
      <c r="R276" s="108"/>
      <c r="S276" s="108"/>
      <c r="T276" s="108"/>
      <c r="U276" s="108"/>
    </row>
    <row r="277" spans="1:21" s="22" customFormat="1">
      <c r="A277" s="379"/>
      <c r="B277" s="189"/>
      <c r="C277" s="189"/>
      <c r="D277" s="189"/>
      <c r="E277" s="189"/>
      <c r="F277" s="380"/>
      <c r="G277" s="189"/>
      <c r="H277" s="189"/>
      <c r="I277" s="189"/>
      <c r="J277" s="189"/>
      <c r="K277" s="189"/>
      <c r="L277" s="189"/>
      <c r="M277" s="189"/>
      <c r="N277" s="108"/>
      <c r="O277" s="108"/>
      <c r="P277" s="108"/>
      <c r="Q277" s="108"/>
      <c r="R277" s="108"/>
      <c r="S277" s="108"/>
      <c r="T277" s="108"/>
      <c r="U277" s="108"/>
    </row>
    <row r="278" spans="1:21" s="22" customFormat="1">
      <c r="A278" s="379"/>
      <c r="B278" s="189"/>
      <c r="C278" s="189"/>
      <c r="D278" s="189"/>
      <c r="E278" s="189"/>
      <c r="F278" s="380"/>
      <c r="G278" s="189"/>
      <c r="H278" s="189"/>
      <c r="I278" s="189"/>
      <c r="J278" s="189"/>
      <c r="K278" s="189"/>
      <c r="L278" s="189"/>
      <c r="M278" s="189"/>
      <c r="N278" s="108"/>
      <c r="O278" s="108"/>
      <c r="P278" s="108"/>
      <c r="Q278" s="108"/>
      <c r="R278" s="108"/>
      <c r="S278" s="108"/>
      <c r="T278" s="108"/>
      <c r="U278" s="108"/>
    </row>
    <row r="279" spans="1:21" s="22" customFormat="1">
      <c r="A279" s="379"/>
      <c r="B279" s="189"/>
      <c r="C279" s="189"/>
      <c r="D279" s="189"/>
      <c r="E279" s="189"/>
      <c r="F279" s="380"/>
      <c r="G279" s="189"/>
      <c r="H279" s="189"/>
      <c r="I279" s="189"/>
      <c r="J279" s="189"/>
      <c r="K279" s="189"/>
      <c r="L279" s="189"/>
      <c r="M279" s="189"/>
      <c r="N279" s="108"/>
      <c r="O279" s="108"/>
      <c r="P279" s="108"/>
      <c r="Q279" s="108"/>
      <c r="R279" s="108"/>
      <c r="S279" s="108"/>
      <c r="T279" s="108"/>
      <c r="U279" s="108"/>
    </row>
    <row r="280" spans="1:21" s="22" customFormat="1">
      <c r="A280" s="379"/>
      <c r="B280" s="189"/>
      <c r="C280" s="189"/>
      <c r="D280" s="189"/>
      <c r="E280" s="189"/>
      <c r="F280" s="380"/>
      <c r="G280" s="189"/>
      <c r="H280" s="189"/>
      <c r="I280" s="189"/>
      <c r="J280" s="189"/>
      <c r="K280" s="189"/>
      <c r="L280" s="189"/>
      <c r="M280" s="189"/>
      <c r="N280" s="108"/>
      <c r="O280" s="108"/>
      <c r="P280" s="108"/>
      <c r="Q280" s="108"/>
      <c r="R280" s="108"/>
      <c r="S280" s="108"/>
      <c r="T280" s="108"/>
      <c r="U280" s="108"/>
    </row>
    <row r="281" spans="1:21" s="22" customFormat="1">
      <c r="A281" s="379"/>
      <c r="B281" s="189"/>
      <c r="C281" s="189"/>
      <c r="D281" s="189"/>
      <c r="E281" s="189"/>
      <c r="F281" s="380"/>
      <c r="G281" s="189"/>
      <c r="H281" s="189"/>
      <c r="I281" s="189"/>
      <c r="J281" s="189"/>
      <c r="K281" s="189"/>
      <c r="L281" s="189"/>
      <c r="M281" s="189"/>
      <c r="N281" s="108"/>
      <c r="O281" s="108"/>
      <c r="P281" s="108"/>
      <c r="Q281" s="108"/>
      <c r="R281" s="108"/>
      <c r="S281" s="108"/>
      <c r="T281" s="108"/>
      <c r="U281" s="108"/>
    </row>
    <row r="282" spans="1:21" s="22" customFormat="1">
      <c r="A282" s="379"/>
      <c r="B282" s="189"/>
      <c r="C282" s="189"/>
      <c r="D282" s="189"/>
      <c r="E282" s="189"/>
      <c r="F282" s="380"/>
      <c r="G282" s="189"/>
      <c r="H282" s="189"/>
      <c r="I282" s="189"/>
      <c r="J282" s="189"/>
      <c r="K282" s="189"/>
      <c r="L282" s="189"/>
      <c r="M282" s="189"/>
      <c r="N282" s="108"/>
      <c r="O282" s="108"/>
      <c r="P282" s="108"/>
      <c r="Q282" s="108"/>
      <c r="R282" s="108"/>
      <c r="S282" s="108"/>
      <c r="T282" s="108"/>
      <c r="U282" s="108"/>
    </row>
    <row r="283" spans="1:21" s="22" customFormat="1">
      <c r="A283" s="379"/>
      <c r="B283" s="189"/>
      <c r="C283" s="189"/>
      <c r="D283" s="189"/>
      <c r="E283" s="189"/>
      <c r="F283" s="380"/>
      <c r="G283" s="189"/>
      <c r="H283" s="189"/>
      <c r="I283" s="189"/>
      <c r="J283" s="189"/>
      <c r="K283" s="189"/>
      <c r="L283" s="189"/>
      <c r="M283" s="189"/>
      <c r="N283" s="108"/>
      <c r="O283" s="108"/>
      <c r="P283" s="108"/>
      <c r="Q283" s="108"/>
      <c r="R283" s="108"/>
      <c r="S283" s="108"/>
      <c r="T283" s="108"/>
      <c r="U283" s="108"/>
    </row>
    <row r="284" spans="1:21" s="22" customFormat="1">
      <c r="A284" s="379"/>
      <c r="B284" s="189"/>
      <c r="C284" s="189"/>
      <c r="D284" s="189"/>
      <c r="E284" s="189"/>
      <c r="F284" s="380"/>
      <c r="G284" s="189"/>
      <c r="H284" s="189"/>
      <c r="I284" s="189"/>
      <c r="J284" s="189"/>
      <c r="K284" s="189"/>
      <c r="L284" s="189"/>
      <c r="M284" s="189"/>
      <c r="N284" s="108"/>
      <c r="O284" s="108"/>
      <c r="P284" s="108"/>
      <c r="Q284" s="108"/>
      <c r="R284" s="108"/>
      <c r="S284" s="108"/>
      <c r="T284" s="108"/>
      <c r="U284" s="108"/>
    </row>
    <row r="285" spans="1:21" s="22" customFormat="1">
      <c r="A285" s="379"/>
      <c r="B285" s="189"/>
      <c r="C285" s="189"/>
      <c r="D285" s="189"/>
      <c r="E285" s="189"/>
      <c r="F285" s="380"/>
      <c r="G285" s="189"/>
      <c r="H285" s="189"/>
      <c r="I285" s="189"/>
      <c r="J285" s="189"/>
      <c r="K285" s="189"/>
      <c r="L285" s="189"/>
      <c r="M285" s="189"/>
      <c r="N285" s="108"/>
      <c r="O285" s="108"/>
      <c r="P285" s="108"/>
      <c r="Q285" s="108"/>
      <c r="R285" s="108"/>
      <c r="S285" s="108"/>
      <c r="T285" s="108"/>
      <c r="U285" s="108"/>
    </row>
    <row r="286" spans="1:21" s="22" customFormat="1">
      <c r="A286" s="379"/>
      <c r="B286" s="189"/>
      <c r="C286" s="189"/>
      <c r="D286" s="189"/>
      <c r="E286" s="189"/>
      <c r="F286" s="380"/>
      <c r="G286" s="189"/>
      <c r="H286" s="189"/>
      <c r="I286" s="189"/>
      <c r="J286" s="189"/>
      <c r="K286" s="189"/>
      <c r="L286" s="189"/>
      <c r="M286" s="189"/>
      <c r="N286" s="108"/>
      <c r="O286" s="108"/>
      <c r="P286" s="108"/>
      <c r="Q286" s="108"/>
      <c r="R286" s="108"/>
      <c r="S286" s="108"/>
      <c r="T286" s="108"/>
      <c r="U286" s="108"/>
    </row>
    <row r="287" spans="1:21" s="22" customFormat="1">
      <c r="A287" s="379"/>
      <c r="B287" s="189"/>
      <c r="C287" s="189"/>
      <c r="D287" s="189"/>
      <c r="E287" s="189"/>
      <c r="F287" s="380"/>
      <c r="G287" s="189"/>
      <c r="H287" s="189"/>
      <c r="I287" s="189"/>
      <c r="J287" s="189"/>
      <c r="K287" s="189"/>
      <c r="L287" s="189"/>
      <c r="M287" s="189"/>
      <c r="N287" s="108"/>
      <c r="O287" s="108"/>
      <c r="P287" s="108"/>
      <c r="Q287" s="108"/>
      <c r="R287" s="108"/>
      <c r="S287" s="108"/>
      <c r="T287" s="108"/>
      <c r="U287" s="108"/>
    </row>
    <row r="288" spans="1:21" s="22" customFormat="1">
      <c r="A288" s="379"/>
      <c r="B288" s="189"/>
      <c r="C288" s="189"/>
      <c r="D288" s="189"/>
      <c r="E288" s="189"/>
      <c r="F288" s="380"/>
      <c r="G288" s="189"/>
      <c r="H288" s="189"/>
      <c r="I288" s="189"/>
      <c r="J288" s="189"/>
      <c r="K288" s="189"/>
      <c r="L288" s="189"/>
      <c r="M288" s="189"/>
      <c r="N288" s="108"/>
      <c r="O288" s="108"/>
      <c r="P288" s="108"/>
      <c r="Q288" s="108"/>
      <c r="R288" s="108"/>
      <c r="S288" s="108"/>
      <c r="T288" s="108"/>
      <c r="U288" s="108"/>
    </row>
    <row r="289" spans="1:21" s="22" customFormat="1">
      <c r="A289" s="379"/>
      <c r="B289" s="189"/>
      <c r="C289" s="189"/>
      <c r="D289" s="189"/>
      <c r="E289" s="189"/>
      <c r="F289" s="380"/>
      <c r="G289" s="189"/>
      <c r="H289" s="189"/>
      <c r="I289" s="189"/>
      <c r="J289" s="189"/>
      <c r="K289" s="189"/>
      <c r="L289" s="189"/>
      <c r="M289" s="189"/>
      <c r="N289" s="108"/>
      <c r="O289" s="108"/>
      <c r="P289" s="108"/>
      <c r="Q289" s="108"/>
      <c r="R289" s="108"/>
      <c r="S289" s="108"/>
      <c r="T289" s="108"/>
      <c r="U289" s="108"/>
    </row>
    <row r="290" spans="1:21" s="22" customFormat="1">
      <c r="A290" s="379"/>
      <c r="B290" s="189"/>
      <c r="C290" s="189"/>
      <c r="D290" s="189"/>
      <c r="E290" s="189"/>
      <c r="F290" s="380"/>
      <c r="G290" s="189"/>
      <c r="H290" s="189"/>
      <c r="I290" s="189"/>
      <c r="J290" s="189"/>
      <c r="K290" s="189"/>
      <c r="L290" s="189"/>
      <c r="M290" s="189"/>
      <c r="N290" s="108"/>
      <c r="O290" s="108"/>
      <c r="P290" s="108"/>
      <c r="Q290" s="108"/>
      <c r="R290" s="108"/>
      <c r="S290" s="108"/>
      <c r="T290" s="108"/>
      <c r="U290" s="108"/>
    </row>
    <row r="291" spans="1:21" s="22" customFormat="1">
      <c r="A291" s="379"/>
      <c r="B291" s="189"/>
      <c r="C291" s="189"/>
      <c r="D291" s="189"/>
      <c r="E291" s="189"/>
      <c r="F291" s="380"/>
      <c r="G291" s="189"/>
      <c r="H291" s="189"/>
      <c r="I291" s="189"/>
      <c r="J291" s="189"/>
      <c r="K291" s="189"/>
      <c r="L291" s="189"/>
      <c r="M291" s="189"/>
      <c r="N291" s="108"/>
      <c r="O291" s="108"/>
      <c r="P291" s="108"/>
      <c r="Q291" s="108"/>
      <c r="R291" s="108"/>
      <c r="S291" s="108"/>
      <c r="T291" s="108"/>
      <c r="U291" s="108"/>
    </row>
    <row r="292" spans="1:21" s="22" customFormat="1">
      <c r="A292" s="379"/>
      <c r="B292" s="189"/>
      <c r="C292" s="189"/>
      <c r="D292" s="189"/>
      <c r="E292" s="189"/>
      <c r="F292" s="380"/>
      <c r="G292" s="189"/>
      <c r="H292" s="189"/>
      <c r="I292" s="189"/>
      <c r="J292" s="189"/>
      <c r="K292" s="189"/>
      <c r="L292" s="189"/>
      <c r="M292" s="189"/>
      <c r="N292" s="108"/>
      <c r="O292" s="108"/>
      <c r="P292" s="108"/>
      <c r="Q292" s="108"/>
      <c r="R292" s="108"/>
      <c r="S292" s="108"/>
      <c r="T292" s="108"/>
      <c r="U292" s="108"/>
    </row>
    <row r="293" spans="1:21" s="22" customFormat="1">
      <c r="A293" s="379"/>
      <c r="B293" s="189"/>
      <c r="C293" s="189"/>
      <c r="D293" s="189"/>
      <c r="E293" s="189"/>
      <c r="F293" s="380"/>
      <c r="G293" s="189"/>
      <c r="H293" s="189"/>
      <c r="I293" s="189"/>
      <c r="J293" s="189"/>
      <c r="K293" s="189"/>
      <c r="L293" s="189"/>
      <c r="M293" s="189"/>
      <c r="N293" s="108"/>
      <c r="O293" s="108"/>
      <c r="P293" s="108"/>
      <c r="Q293" s="108"/>
      <c r="R293" s="108"/>
      <c r="S293" s="108"/>
      <c r="T293" s="108"/>
      <c r="U293" s="108"/>
    </row>
    <row r="294" spans="1:21" s="22" customFormat="1">
      <c r="A294" s="379"/>
      <c r="B294" s="189"/>
      <c r="C294" s="189"/>
      <c r="D294" s="189"/>
      <c r="E294" s="189"/>
      <c r="F294" s="380"/>
      <c r="G294" s="189"/>
      <c r="H294" s="189"/>
      <c r="I294" s="189"/>
      <c r="J294" s="189"/>
      <c r="K294" s="189"/>
      <c r="L294" s="189"/>
      <c r="M294" s="189"/>
      <c r="N294" s="108"/>
      <c r="O294" s="108"/>
      <c r="P294" s="108"/>
      <c r="Q294" s="108"/>
      <c r="R294" s="108"/>
      <c r="S294" s="108"/>
      <c r="T294" s="108"/>
      <c r="U294" s="108"/>
    </row>
    <row r="295" spans="1:21" s="22" customFormat="1">
      <c r="A295" s="379"/>
      <c r="B295" s="189"/>
      <c r="C295" s="189"/>
      <c r="D295" s="189"/>
      <c r="E295" s="189"/>
      <c r="F295" s="380"/>
      <c r="G295" s="189"/>
      <c r="H295" s="189"/>
      <c r="I295" s="189"/>
      <c r="J295" s="189"/>
      <c r="K295" s="189"/>
      <c r="L295" s="189"/>
      <c r="M295" s="189"/>
      <c r="N295" s="108"/>
      <c r="O295" s="108"/>
      <c r="P295" s="108"/>
      <c r="Q295" s="108"/>
      <c r="R295" s="108"/>
      <c r="S295" s="108"/>
      <c r="T295" s="108"/>
      <c r="U295" s="108"/>
    </row>
    <row r="296" spans="1:21" s="22" customFormat="1">
      <c r="A296" s="379"/>
      <c r="B296" s="189"/>
      <c r="C296" s="189"/>
      <c r="D296" s="189"/>
      <c r="E296" s="189"/>
      <c r="F296" s="380"/>
      <c r="G296" s="189"/>
      <c r="H296" s="189"/>
      <c r="I296" s="189"/>
      <c r="J296" s="189"/>
      <c r="K296" s="189"/>
      <c r="L296" s="189"/>
      <c r="M296" s="189"/>
      <c r="N296" s="108"/>
      <c r="O296" s="108"/>
      <c r="P296" s="108"/>
      <c r="Q296" s="108"/>
      <c r="R296" s="108"/>
      <c r="S296" s="108"/>
      <c r="T296" s="108"/>
      <c r="U296" s="108"/>
    </row>
    <row r="297" spans="1:21" s="22" customFormat="1">
      <c r="A297" s="379"/>
      <c r="B297" s="189"/>
      <c r="C297" s="189"/>
      <c r="D297" s="189"/>
      <c r="E297" s="189"/>
      <c r="F297" s="380"/>
      <c r="G297" s="189"/>
      <c r="H297" s="189"/>
      <c r="I297" s="189"/>
      <c r="J297" s="189"/>
      <c r="K297" s="189"/>
      <c r="L297" s="189"/>
      <c r="M297" s="189"/>
      <c r="N297" s="108"/>
      <c r="O297" s="108"/>
      <c r="P297" s="108"/>
      <c r="Q297" s="108"/>
      <c r="R297" s="108"/>
      <c r="S297" s="108"/>
      <c r="T297" s="108"/>
      <c r="U297" s="108"/>
    </row>
    <row r="298" spans="1:21" s="22" customFormat="1">
      <c r="A298" s="379"/>
      <c r="B298" s="189"/>
      <c r="C298" s="189"/>
      <c r="D298" s="189"/>
      <c r="E298" s="189"/>
      <c r="F298" s="380"/>
      <c r="G298" s="189"/>
      <c r="H298" s="189"/>
      <c r="I298" s="189"/>
      <c r="J298" s="189"/>
      <c r="K298" s="189"/>
      <c r="L298" s="189"/>
      <c r="M298" s="189"/>
      <c r="N298" s="108"/>
      <c r="O298" s="108"/>
      <c r="P298" s="108"/>
      <c r="Q298" s="108"/>
      <c r="R298" s="108"/>
      <c r="S298" s="108"/>
      <c r="T298" s="108"/>
      <c r="U298" s="108"/>
    </row>
    <row r="299" spans="1:21" s="22" customFormat="1">
      <c r="A299" s="379"/>
      <c r="B299" s="189"/>
      <c r="C299" s="189"/>
      <c r="D299" s="189"/>
      <c r="E299" s="189"/>
      <c r="F299" s="380"/>
      <c r="G299" s="189"/>
      <c r="H299" s="189"/>
      <c r="I299" s="189"/>
      <c r="J299" s="189"/>
      <c r="K299" s="189"/>
      <c r="L299" s="189"/>
      <c r="M299" s="189"/>
      <c r="N299" s="108"/>
      <c r="O299" s="108"/>
      <c r="P299" s="108"/>
      <c r="Q299" s="108"/>
      <c r="R299" s="108"/>
      <c r="S299" s="108"/>
      <c r="T299" s="108"/>
      <c r="U299" s="108"/>
    </row>
    <row r="300" spans="1:21" s="22" customFormat="1">
      <c r="A300" s="379"/>
      <c r="B300" s="189"/>
      <c r="C300" s="189"/>
      <c r="D300" s="189"/>
      <c r="E300" s="189"/>
      <c r="F300" s="380"/>
      <c r="G300" s="189"/>
      <c r="H300" s="189"/>
      <c r="I300" s="189"/>
      <c r="J300" s="189"/>
      <c r="K300" s="189"/>
      <c r="L300" s="189"/>
      <c r="M300" s="189"/>
      <c r="N300" s="108"/>
      <c r="O300" s="108"/>
      <c r="P300" s="108"/>
      <c r="Q300" s="108"/>
      <c r="R300" s="108"/>
      <c r="S300" s="108"/>
      <c r="T300" s="108"/>
      <c r="U300" s="108"/>
    </row>
    <row r="301" spans="1:21" s="22" customFormat="1">
      <c r="A301" s="379"/>
      <c r="B301" s="189"/>
      <c r="C301" s="189"/>
      <c r="D301" s="189"/>
      <c r="E301" s="189"/>
      <c r="F301" s="380"/>
      <c r="G301" s="189"/>
      <c r="H301" s="189"/>
      <c r="I301" s="189"/>
      <c r="J301" s="189"/>
      <c r="K301" s="189"/>
      <c r="L301" s="189"/>
      <c r="M301" s="189"/>
      <c r="N301" s="108"/>
      <c r="O301" s="108"/>
      <c r="P301" s="108"/>
      <c r="Q301" s="108"/>
      <c r="R301" s="108"/>
      <c r="S301" s="108"/>
      <c r="T301" s="108"/>
      <c r="U301" s="108"/>
    </row>
    <row r="302" spans="1:21" s="22" customFormat="1">
      <c r="A302" s="379"/>
      <c r="B302" s="189"/>
      <c r="C302" s="189"/>
      <c r="D302" s="189"/>
      <c r="E302" s="189"/>
      <c r="F302" s="380"/>
      <c r="G302" s="189"/>
      <c r="H302" s="189"/>
      <c r="I302" s="189"/>
      <c r="J302" s="189"/>
      <c r="K302" s="189"/>
      <c r="L302" s="189"/>
      <c r="M302" s="189"/>
      <c r="N302" s="108"/>
      <c r="O302" s="108"/>
      <c r="P302" s="108"/>
      <c r="Q302" s="108"/>
      <c r="R302" s="108"/>
      <c r="S302" s="108"/>
      <c r="T302" s="108"/>
      <c r="U302" s="108"/>
    </row>
    <row r="303" spans="1:21" s="22" customFormat="1">
      <c r="A303" s="379"/>
      <c r="B303" s="189"/>
      <c r="C303" s="189"/>
      <c r="D303" s="189"/>
      <c r="E303" s="189"/>
      <c r="F303" s="380"/>
      <c r="G303" s="189"/>
      <c r="H303" s="189"/>
      <c r="I303" s="189"/>
      <c r="J303" s="189"/>
      <c r="K303" s="189"/>
      <c r="L303" s="189"/>
      <c r="M303" s="189"/>
      <c r="N303" s="108"/>
      <c r="O303" s="108"/>
      <c r="P303" s="108"/>
      <c r="Q303" s="108"/>
      <c r="R303" s="108"/>
      <c r="S303" s="108"/>
      <c r="T303" s="108"/>
      <c r="U303" s="108"/>
    </row>
    <row r="304" spans="1:21" s="22" customFormat="1">
      <c r="A304" s="379"/>
      <c r="B304" s="189"/>
      <c r="C304" s="189"/>
      <c r="D304" s="189"/>
      <c r="E304" s="189"/>
      <c r="F304" s="380"/>
      <c r="G304" s="189"/>
      <c r="H304" s="189"/>
      <c r="I304" s="189"/>
      <c r="J304" s="189"/>
      <c r="K304" s="189"/>
      <c r="L304" s="189"/>
      <c r="M304" s="189"/>
      <c r="N304" s="108"/>
      <c r="O304" s="108"/>
      <c r="P304" s="108"/>
      <c r="Q304" s="108"/>
      <c r="R304" s="108"/>
      <c r="S304" s="108"/>
      <c r="T304" s="108"/>
      <c r="U304" s="108"/>
    </row>
    <row r="305" spans="1:21" s="22" customFormat="1">
      <c r="A305" s="379"/>
      <c r="B305" s="189"/>
      <c r="C305" s="189"/>
      <c r="D305" s="189"/>
      <c r="E305" s="189"/>
      <c r="F305" s="380"/>
      <c r="G305" s="189"/>
      <c r="H305" s="189"/>
      <c r="I305" s="189"/>
      <c r="J305" s="189"/>
      <c r="K305" s="189"/>
      <c r="L305" s="189"/>
      <c r="M305" s="189"/>
      <c r="N305" s="108"/>
      <c r="O305" s="108"/>
      <c r="P305" s="108"/>
      <c r="Q305" s="108"/>
      <c r="R305" s="108"/>
      <c r="S305" s="108"/>
      <c r="T305" s="108"/>
      <c r="U305" s="108"/>
    </row>
    <row r="306" spans="1:21" s="22" customFormat="1">
      <c r="A306" s="379"/>
      <c r="B306" s="189"/>
      <c r="C306" s="189"/>
      <c r="D306" s="189"/>
      <c r="E306" s="189"/>
      <c r="F306" s="380"/>
      <c r="G306" s="189"/>
      <c r="H306" s="189"/>
      <c r="I306" s="189"/>
      <c r="J306" s="189"/>
      <c r="K306" s="189"/>
      <c r="L306" s="189"/>
      <c r="M306" s="189"/>
      <c r="N306" s="108"/>
      <c r="O306" s="108"/>
      <c r="P306" s="108"/>
      <c r="Q306" s="108"/>
      <c r="R306" s="108"/>
      <c r="S306" s="108"/>
      <c r="T306" s="108"/>
      <c r="U306" s="108"/>
    </row>
    <row r="307" spans="1:21" s="22" customFormat="1">
      <c r="A307" s="379"/>
      <c r="B307" s="189"/>
      <c r="C307" s="189"/>
      <c r="D307" s="189"/>
      <c r="E307" s="189"/>
      <c r="F307" s="380"/>
      <c r="G307" s="189"/>
      <c r="H307" s="189"/>
      <c r="I307" s="189"/>
      <c r="J307" s="189"/>
      <c r="K307" s="189"/>
      <c r="L307" s="189"/>
      <c r="M307" s="189"/>
      <c r="N307" s="108"/>
      <c r="O307" s="108"/>
      <c r="P307" s="108"/>
      <c r="Q307" s="108"/>
      <c r="R307" s="108"/>
      <c r="S307" s="108"/>
      <c r="T307" s="108"/>
      <c r="U307" s="108"/>
    </row>
    <row r="308" spans="1:21" s="22" customFormat="1">
      <c r="A308" s="379"/>
      <c r="B308" s="189"/>
      <c r="C308" s="189"/>
      <c r="D308" s="189"/>
      <c r="E308" s="189"/>
      <c r="F308" s="380"/>
      <c r="G308" s="189"/>
      <c r="H308" s="189"/>
      <c r="I308" s="189"/>
      <c r="J308" s="189"/>
      <c r="K308" s="189"/>
      <c r="L308" s="189"/>
      <c r="M308" s="189"/>
      <c r="N308" s="108"/>
      <c r="O308" s="108"/>
      <c r="P308" s="108"/>
      <c r="Q308" s="108"/>
      <c r="R308" s="108"/>
      <c r="S308" s="108"/>
      <c r="T308" s="108"/>
      <c r="U308" s="108"/>
    </row>
    <row r="309" spans="1:21" s="22" customFormat="1">
      <c r="A309" s="379"/>
      <c r="B309" s="189"/>
      <c r="C309" s="189"/>
      <c r="D309" s="189"/>
      <c r="E309" s="189"/>
      <c r="F309" s="380"/>
      <c r="G309" s="189"/>
      <c r="H309" s="189"/>
      <c r="I309" s="189"/>
      <c r="J309" s="189"/>
      <c r="K309" s="189"/>
      <c r="L309" s="189"/>
      <c r="M309" s="189"/>
      <c r="N309" s="108"/>
      <c r="O309" s="108"/>
      <c r="P309" s="108"/>
      <c r="Q309" s="108"/>
      <c r="R309" s="108"/>
      <c r="S309" s="108"/>
      <c r="T309" s="108"/>
      <c r="U309" s="108"/>
    </row>
    <row r="310" spans="1:21" s="22" customFormat="1">
      <c r="A310" s="379"/>
      <c r="B310" s="189"/>
      <c r="C310" s="189"/>
      <c r="D310" s="189"/>
      <c r="E310" s="189"/>
      <c r="F310" s="380"/>
      <c r="G310" s="189"/>
      <c r="H310" s="189"/>
      <c r="I310" s="189"/>
      <c r="J310" s="189"/>
      <c r="K310" s="189"/>
      <c r="L310" s="189"/>
      <c r="M310" s="189"/>
      <c r="N310" s="108"/>
      <c r="O310" s="108"/>
      <c r="P310" s="108"/>
      <c r="Q310" s="108"/>
      <c r="R310" s="108"/>
      <c r="S310" s="108"/>
      <c r="T310" s="108"/>
      <c r="U310" s="108"/>
    </row>
    <row r="311" spans="1:21" s="22" customFormat="1">
      <c r="A311" s="379"/>
      <c r="B311" s="189"/>
      <c r="C311" s="189"/>
      <c r="D311" s="189"/>
      <c r="E311" s="189"/>
      <c r="F311" s="380"/>
      <c r="G311" s="189"/>
      <c r="H311" s="189"/>
      <c r="I311" s="189"/>
      <c r="J311" s="189"/>
      <c r="K311" s="189"/>
      <c r="L311" s="189"/>
      <c r="M311" s="189"/>
      <c r="N311" s="108"/>
      <c r="O311" s="108"/>
      <c r="P311" s="108"/>
      <c r="Q311" s="108"/>
      <c r="R311" s="108"/>
      <c r="S311" s="108"/>
      <c r="T311" s="108"/>
      <c r="U311" s="108"/>
    </row>
    <row r="312" spans="1:21" s="22" customFormat="1">
      <c r="A312" s="379"/>
      <c r="B312" s="189"/>
      <c r="C312" s="189"/>
      <c r="D312" s="189"/>
      <c r="E312" s="189"/>
      <c r="F312" s="380"/>
      <c r="G312" s="189"/>
      <c r="H312" s="189"/>
      <c r="I312" s="189"/>
      <c r="J312" s="189"/>
      <c r="K312" s="189"/>
      <c r="L312" s="189"/>
      <c r="M312" s="189"/>
      <c r="N312" s="108"/>
      <c r="O312" s="108"/>
      <c r="P312" s="108"/>
      <c r="Q312" s="108"/>
      <c r="R312" s="108"/>
      <c r="S312" s="108"/>
      <c r="T312" s="108"/>
      <c r="U312" s="108"/>
    </row>
    <row r="313" spans="1:21" s="22" customFormat="1">
      <c r="A313" s="379"/>
      <c r="B313" s="189"/>
      <c r="C313" s="189"/>
      <c r="D313" s="189"/>
      <c r="E313" s="189"/>
      <c r="F313" s="380"/>
      <c r="G313" s="189"/>
      <c r="H313" s="189"/>
      <c r="I313" s="189"/>
      <c r="J313" s="189"/>
      <c r="K313" s="189"/>
      <c r="L313" s="189"/>
      <c r="M313" s="189"/>
      <c r="N313" s="108"/>
      <c r="O313" s="108"/>
      <c r="P313" s="108"/>
      <c r="Q313" s="108"/>
      <c r="R313" s="108"/>
      <c r="S313" s="108"/>
      <c r="T313" s="108"/>
      <c r="U313" s="108"/>
    </row>
    <row r="314" spans="1:21" s="22" customFormat="1">
      <c r="A314" s="379"/>
      <c r="B314" s="189"/>
      <c r="C314" s="189"/>
      <c r="D314" s="189"/>
      <c r="E314" s="189"/>
      <c r="F314" s="380"/>
      <c r="G314" s="189"/>
      <c r="H314" s="189"/>
      <c r="I314" s="189"/>
      <c r="J314" s="189"/>
      <c r="K314" s="189"/>
      <c r="L314" s="189"/>
      <c r="M314" s="189"/>
      <c r="N314" s="108"/>
      <c r="O314" s="108"/>
      <c r="P314" s="108"/>
      <c r="Q314" s="108"/>
      <c r="R314" s="108"/>
      <c r="S314" s="108"/>
      <c r="T314" s="108"/>
      <c r="U314" s="108"/>
    </row>
    <row r="315" spans="1:21" s="22" customFormat="1">
      <c r="A315" s="379"/>
      <c r="B315" s="189"/>
      <c r="C315" s="189"/>
      <c r="D315" s="189"/>
      <c r="E315" s="189"/>
      <c r="F315" s="380"/>
      <c r="G315" s="189"/>
      <c r="H315" s="189"/>
      <c r="I315" s="189"/>
      <c r="J315" s="189"/>
      <c r="K315" s="189"/>
      <c r="L315" s="189"/>
      <c r="M315" s="189"/>
      <c r="N315" s="108"/>
      <c r="O315" s="108"/>
      <c r="P315" s="108"/>
      <c r="Q315" s="108"/>
      <c r="R315" s="108"/>
      <c r="S315" s="108"/>
      <c r="T315" s="108"/>
      <c r="U315" s="108"/>
    </row>
    <row r="316" spans="1:21" s="22" customFormat="1">
      <c r="A316" s="379"/>
      <c r="B316" s="189"/>
      <c r="C316" s="189"/>
      <c r="D316" s="189"/>
      <c r="E316" s="189"/>
      <c r="F316" s="380"/>
      <c r="G316" s="189"/>
      <c r="H316" s="189"/>
      <c r="I316" s="189"/>
      <c r="J316" s="189"/>
      <c r="K316" s="189"/>
      <c r="L316" s="189"/>
      <c r="M316" s="189"/>
      <c r="N316" s="108"/>
      <c r="O316" s="108"/>
      <c r="P316" s="108"/>
      <c r="Q316" s="108"/>
      <c r="R316" s="108"/>
      <c r="S316" s="108"/>
      <c r="T316" s="108"/>
      <c r="U316" s="108"/>
    </row>
    <row r="317" spans="1:21" s="22" customFormat="1">
      <c r="A317" s="379"/>
      <c r="B317" s="189"/>
      <c r="C317" s="189"/>
      <c r="D317" s="189"/>
      <c r="E317" s="189"/>
      <c r="F317" s="380"/>
      <c r="G317" s="189"/>
      <c r="H317" s="189"/>
      <c r="I317" s="189"/>
      <c r="J317" s="189"/>
      <c r="K317" s="189"/>
      <c r="L317" s="189"/>
      <c r="M317" s="189"/>
      <c r="N317" s="108"/>
      <c r="O317" s="108"/>
      <c r="P317" s="108"/>
      <c r="Q317" s="108"/>
      <c r="R317" s="108"/>
      <c r="S317" s="108"/>
      <c r="T317" s="108"/>
      <c r="U317" s="108"/>
    </row>
    <row r="318" spans="1:21" s="22" customFormat="1">
      <c r="A318" s="379"/>
      <c r="B318" s="189"/>
      <c r="C318" s="189"/>
      <c r="D318" s="189"/>
      <c r="E318" s="189"/>
      <c r="F318" s="380"/>
      <c r="G318" s="189"/>
      <c r="H318" s="189"/>
      <c r="I318" s="189"/>
      <c r="J318" s="189"/>
      <c r="K318" s="189"/>
      <c r="L318" s="189"/>
      <c r="M318" s="189"/>
      <c r="N318" s="108"/>
      <c r="O318" s="108"/>
      <c r="P318" s="108"/>
      <c r="Q318" s="108"/>
      <c r="R318" s="108"/>
      <c r="S318" s="108"/>
      <c r="T318" s="108"/>
      <c r="U318" s="108"/>
    </row>
    <row r="319" spans="1:21" s="22" customFormat="1">
      <c r="A319" s="379"/>
      <c r="B319" s="189"/>
      <c r="C319" s="189"/>
      <c r="D319" s="189"/>
      <c r="E319" s="189"/>
      <c r="F319" s="380"/>
      <c r="G319" s="189"/>
      <c r="H319" s="189"/>
      <c r="I319" s="189"/>
      <c r="J319" s="189"/>
      <c r="K319" s="189"/>
      <c r="L319" s="189"/>
      <c r="M319" s="189"/>
      <c r="N319" s="108"/>
      <c r="O319" s="108"/>
      <c r="P319" s="108"/>
      <c r="Q319" s="108"/>
      <c r="R319" s="108"/>
      <c r="S319" s="108"/>
      <c r="T319" s="108"/>
      <c r="U319" s="108"/>
    </row>
    <row r="320" spans="1:21" s="22" customFormat="1">
      <c r="A320" s="379"/>
      <c r="B320" s="189"/>
      <c r="C320" s="189"/>
      <c r="D320" s="189"/>
      <c r="E320" s="189"/>
      <c r="F320" s="380"/>
      <c r="G320" s="189"/>
      <c r="H320" s="189"/>
      <c r="I320" s="189"/>
      <c r="J320" s="189"/>
      <c r="K320" s="189"/>
      <c r="L320" s="189"/>
      <c r="M320" s="189"/>
      <c r="N320" s="108"/>
      <c r="O320" s="108"/>
      <c r="P320" s="108"/>
      <c r="Q320" s="108"/>
      <c r="R320" s="108"/>
      <c r="S320" s="108"/>
      <c r="T320" s="108"/>
      <c r="U320" s="108"/>
    </row>
    <row r="321" spans="1:21" s="22" customFormat="1">
      <c r="A321" s="379"/>
      <c r="B321" s="189"/>
      <c r="C321" s="189"/>
      <c r="D321" s="189"/>
      <c r="E321" s="189"/>
      <c r="F321" s="380"/>
      <c r="G321" s="189"/>
      <c r="H321" s="189"/>
      <c r="I321" s="189"/>
      <c r="J321" s="189"/>
      <c r="K321" s="189"/>
      <c r="L321" s="189"/>
      <c r="M321" s="189"/>
      <c r="N321" s="108"/>
      <c r="O321" s="108"/>
      <c r="P321" s="108"/>
      <c r="Q321" s="108"/>
      <c r="R321" s="108"/>
      <c r="S321" s="108"/>
      <c r="T321" s="108"/>
      <c r="U321" s="108"/>
    </row>
    <row r="322" spans="1:21" s="22" customFormat="1">
      <c r="A322" s="379"/>
      <c r="B322" s="189"/>
      <c r="C322" s="189"/>
      <c r="D322" s="189"/>
      <c r="E322" s="189"/>
      <c r="F322" s="380"/>
      <c r="G322" s="189"/>
      <c r="H322" s="189"/>
      <c r="I322" s="189"/>
      <c r="J322" s="189"/>
      <c r="K322" s="189"/>
      <c r="L322" s="189"/>
      <c r="M322" s="189"/>
      <c r="N322" s="108"/>
      <c r="O322" s="108"/>
      <c r="P322" s="108"/>
      <c r="Q322" s="108"/>
      <c r="R322" s="108"/>
      <c r="S322" s="108"/>
      <c r="T322" s="108"/>
      <c r="U322" s="108"/>
    </row>
    <row r="323" spans="1:21" s="22" customFormat="1">
      <c r="A323" s="379"/>
      <c r="B323" s="189"/>
      <c r="C323" s="189"/>
      <c r="D323" s="189"/>
      <c r="E323" s="189"/>
      <c r="F323" s="380"/>
      <c r="G323" s="189"/>
      <c r="H323" s="189"/>
      <c r="I323" s="189"/>
      <c r="J323" s="189"/>
      <c r="K323" s="189"/>
      <c r="L323" s="189"/>
      <c r="M323" s="189"/>
      <c r="N323" s="108"/>
      <c r="O323" s="108"/>
      <c r="P323" s="108"/>
      <c r="Q323" s="108"/>
      <c r="R323" s="108"/>
      <c r="S323" s="108"/>
      <c r="T323" s="108"/>
      <c r="U323" s="108"/>
    </row>
    <row r="324" spans="1:21" s="22" customFormat="1">
      <c r="A324" s="379"/>
      <c r="B324" s="189"/>
      <c r="C324" s="189"/>
      <c r="D324" s="189"/>
      <c r="E324" s="189"/>
      <c r="F324" s="380"/>
      <c r="G324" s="189"/>
      <c r="H324" s="189"/>
      <c r="I324" s="189"/>
      <c r="J324" s="189"/>
      <c r="K324" s="189"/>
      <c r="L324" s="189"/>
      <c r="M324" s="189"/>
      <c r="N324" s="108"/>
      <c r="O324" s="108"/>
      <c r="P324" s="108"/>
      <c r="Q324" s="108"/>
      <c r="R324" s="108"/>
      <c r="S324" s="108"/>
      <c r="T324" s="108"/>
      <c r="U324" s="108"/>
    </row>
    <row r="325" spans="1:21" s="22" customFormat="1">
      <c r="A325" s="379"/>
      <c r="B325" s="189"/>
      <c r="C325" s="189"/>
      <c r="D325" s="189"/>
      <c r="E325" s="189"/>
      <c r="F325" s="380"/>
      <c r="G325" s="189"/>
      <c r="H325" s="189"/>
      <c r="I325" s="189"/>
      <c r="J325" s="189"/>
      <c r="K325" s="189"/>
      <c r="L325" s="189"/>
      <c r="M325" s="189"/>
      <c r="N325" s="108"/>
      <c r="O325" s="108"/>
      <c r="P325" s="108"/>
      <c r="Q325" s="108"/>
      <c r="R325" s="108"/>
      <c r="S325" s="108"/>
      <c r="T325" s="108"/>
      <c r="U325" s="108"/>
    </row>
    <row r="326" spans="1:21" s="22" customFormat="1">
      <c r="A326" s="379"/>
      <c r="B326" s="189"/>
      <c r="C326" s="189"/>
      <c r="D326" s="189"/>
      <c r="E326" s="189"/>
      <c r="F326" s="380"/>
      <c r="G326" s="189"/>
      <c r="H326" s="189"/>
      <c r="I326" s="189"/>
      <c r="J326" s="189"/>
      <c r="K326" s="189"/>
      <c r="L326" s="189"/>
      <c r="M326" s="189"/>
      <c r="N326" s="108"/>
      <c r="O326" s="108"/>
      <c r="P326" s="108"/>
      <c r="Q326" s="108"/>
      <c r="R326" s="108"/>
      <c r="S326" s="108"/>
      <c r="T326" s="108"/>
      <c r="U326" s="108"/>
    </row>
    <row r="327" spans="1:21" s="22" customFormat="1">
      <c r="A327" s="379"/>
      <c r="B327" s="189"/>
      <c r="C327" s="189"/>
      <c r="D327" s="189"/>
      <c r="E327" s="189"/>
      <c r="F327" s="380"/>
      <c r="G327" s="189"/>
      <c r="H327" s="189"/>
      <c r="I327" s="189"/>
      <c r="J327" s="189"/>
      <c r="K327" s="189"/>
      <c r="L327" s="189"/>
      <c r="M327" s="189"/>
      <c r="N327" s="108"/>
      <c r="O327" s="108"/>
      <c r="P327" s="108"/>
      <c r="Q327" s="108"/>
      <c r="R327" s="108"/>
      <c r="S327" s="108"/>
      <c r="T327" s="108"/>
      <c r="U327" s="108"/>
    </row>
    <row r="328" spans="1:21" s="22" customFormat="1">
      <c r="A328" s="379"/>
      <c r="B328" s="189"/>
      <c r="C328" s="189"/>
      <c r="D328" s="189"/>
      <c r="E328" s="189"/>
      <c r="F328" s="380"/>
      <c r="G328" s="189"/>
      <c r="H328" s="189"/>
      <c r="I328" s="189"/>
      <c r="J328" s="189"/>
      <c r="K328" s="189"/>
      <c r="L328" s="189"/>
      <c r="M328" s="189"/>
      <c r="N328" s="108"/>
      <c r="O328" s="108"/>
      <c r="P328" s="108"/>
      <c r="Q328" s="108"/>
      <c r="R328" s="108"/>
      <c r="S328" s="108"/>
      <c r="T328" s="108"/>
      <c r="U328" s="108"/>
    </row>
    <row r="329" spans="1:21" s="22" customFormat="1">
      <c r="A329" s="379"/>
      <c r="B329" s="189"/>
      <c r="C329" s="189"/>
      <c r="D329" s="189"/>
      <c r="E329" s="189"/>
      <c r="F329" s="380"/>
      <c r="G329" s="189"/>
      <c r="H329" s="189"/>
      <c r="I329" s="189"/>
      <c r="J329" s="189"/>
      <c r="K329" s="189"/>
      <c r="L329" s="189"/>
      <c r="M329" s="189"/>
      <c r="N329" s="108"/>
      <c r="O329" s="108"/>
      <c r="P329" s="108"/>
      <c r="Q329" s="108"/>
      <c r="R329" s="108"/>
      <c r="S329" s="108"/>
      <c r="T329" s="108"/>
      <c r="U329" s="108"/>
    </row>
    <row r="330" spans="1:21" s="22" customFormat="1">
      <c r="A330" s="379"/>
      <c r="B330" s="189"/>
      <c r="C330" s="189"/>
      <c r="D330" s="189"/>
      <c r="E330" s="189"/>
      <c r="F330" s="380"/>
      <c r="G330" s="189"/>
      <c r="H330" s="189"/>
      <c r="I330" s="189"/>
      <c r="J330" s="189"/>
      <c r="K330" s="189"/>
      <c r="L330" s="189"/>
      <c r="M330" s="189"/>
      <c r="N330" s="108"/>
      <c r="O330" s="108"/>
      <c r="P330" s="108"/>
      <c r="Q330" s="108"/>
      <c r="R330" s="108"/>
      <c r="S330" s="108"/>
      <c r="T330" s="108"/>
      <c r="U330" s="108"/>
    </row>
    <row r="331" spans="1:21" s="22" customFormat="1">
      <c r="A331" s="379"/>
      <c r="B331" s="189"/>
      <c r="C331" s="189"/>
      <c r="D331" s="189"/>
      <c r="E331" s="189"/>
      <c r="F331" s="380"/>
      <c r="G331" s="189"/>
      <c r="H331" s="189"/>
      <c r="I331" s="189"/>
      <c r="J331" s="189"/>
      <c r="K331" s="189"/>
      <c r="L331" s="189"/>
      <c r="M331" s="189"/>
      <c r="N331" s="108"/>
      <c r="O331" s="108"/>
      <c r="P331" s="108"/>
      <c r="Q331" s="108"/>
      <c r="R331" s="108"/>
      <c r="S331" s="108"/>
      <c r="T331" s="108"/>
      <c r="U331" s="108"/>
    </row>
    <row r="332" spans="1:21" s="22" customFormat="1">
      <c r="A332" s="379"/>
      <c r="B332" s="189"/>
      <c r="C332" s="189"/>
      <c r="D332" s="189"/>
      <c r="E332" s="189"/>
      <c r="F332" s="380"/>
      <c r="G332" s="189"/>
      <c r="H332" s="189"/>
      <c r="I332" s="189"/>
      <c r="J332" s="189"/>
      <c r="K332" s="189"/>
      <c r="L332" s="189"/>
      <c r="M332" s="189"/>
      <c r="N332" s="108"/>
      <c r="O332" s="108"/>
      <c r="P332" s="108"/>
      <c r="Q332" s="108"/>
      <c r="R332" s="108"/>
      <c r="S332" s="108"/>
      <c r="T332" s="108"/>
      <c r="U332" s="108"/>
    </row>
    <row r="333" spans="1:21" s="22" customFormat="1">
      <c r="A333" s="379"/>
      <c r="B333" s="189"/>
      <c r="C333" s="189"/>
      <c r="D333" s="189"/>
      <c r="E333" s="189"/>
      <c r="F333" s="380"/>
      <c r="G333" s="189"/>
      <c r="H333" s="189"/>
      <c r="I333" s="189"/>
      <c r="J333" s="189"/>
      <c r="K333" s="189"/>
      <c r="L333" s="189"/>
      <c r="M333" s="189"/>
      <c r="N333" s="108"/>
      <c r="O333" s="108"/>
      <c r="P333" s="108"/>
      <c r="Q333" s="108"/>
      <c r="R333" s="108"/>
      <c r="S333" s="108"/>
      <c r="T333" s="108"/>
      <c r="U333" s="108"/>
    </row>
    <row r="334" spans="1:21" s="22" customFormat="1">
      <c r="A334" s="379"/>
      <c r="B334" s="189"/>
      <c r="C334" s="189"/>
      <c r="D334" s="189"/>
      <c r="E334" s="189"/>
      <c r="F334" s="380"/>
      <c r="G334" s="189"/>
      <c r="H334" s="189"/>
      <c r="I334" s="189"/>
      <c r="J334" s="189"/>
      <c r="K334" s="189"/>
      <c r="L334" s="189"/>
      <c r="M334" s="189"/>
      <c r="N334" s="108"/>
      <c r="O334" s="108"/>
      <c r="P334" s="108"/>
      <c r="Q334" s="108"/>
      <c r="R334" s="108"/>
      <c r="S334" s="108"/>
      <c r="T334" s="108"/>
      <c r="U334" s="108"/>
    </row>
    <row r="335" spans="1:21" s="22" customFormat="1">
      <c r="A335" s="379"/>
      <c r="B335" s="189"/>
      <c r="C335" s="189"/>
      <c r="D335" s="189"/>
      <c r="E335" s="189"/>
      <c r="F335" s="380"/>
      <c r="G335" s="189"/>
      <c r="H335" s="189"/>
      <c r="I335" s="189"/>
      <c r="J335" s="189"/>
      <c r="K335" s="189"/>
      <c r="L335" s="189"/>
      <c r="M335" s="189"/>
      <c r="N335" s="108"/>
      <c r="O335" s="108"/>
      <c r="P335" s="108"/>
      <c r="Q335" s="108"/>
      <c r="R335" s="108"/>
      <c r="S335" s="108"/>
      <c r="T335" s="108"/>
      <c r="U335" s="108"/>
    </row>
    <row r="336" spans="1:21" s="22" customFormat="1">
      <c r="A336" s="379"/>
      <c r="B336" s="189"/>
      <c r="C336" s="189"/>
      <c r="D336" s="189"/>
      <c r="E336" s="189"/>
      <c r="F336" s="380"/>
      <c r="G336" s="189"/>
      <c r="H336" s="189"/>
      <c r="I336" s="189"/>
      <c r="J336" s="189"/>
      <c r="K336" s="189"/>
      <c r="L336" s="189"/>
      <c r="M336" s="189"/>
      <c r="N336" s="108"/>
      <c r="O336" s="108"/>
      <c r="P336" s="108"/>
      <c r="Q336" s="108"/>
      <c r="R336" s="108"/>
      <c r="S336" s="108"/>
      <c r="T336" s="108"/>
      <c r="U336" s="108"/>
    </row>
    <row r="337" spans="1:21" s="22" customFormat="1">
      <c r="A337" s="379"/>
      <c r="B337" s="189"/>
      <c r="C337" s="189"/>
      <c r="D337" s="189"/>
      <c r="E337" s="189"/>
      <c r="F337" s="380"/>
      <c r="G337" s="189"/>
      <c r="H337" s="189"/>
      <c r="I337" s="189"/>
      <c r="J337" s="189"/>
      <c r="K337" s="189"/>
      <c r="L337" s="189"/>
      <c r="M337" s="189"/>
      <c r="N337" s="108"/>
      <c r="O337" s="108"/>
      <c r="P337" s="108"/>
      <c r="Q337" s="108"/>
      <c r="R337" s="108"/>
      <c r="S337" s="108"/>
      <c r="T337" s="108"/>
      <c r="U337" s="108"/>
    </row>
    <row r="338" spans="1:21" s="22" customFormat="1">
      <c r="A338" s="379"/>
      <c r="B338" s="189"/>
      <c r="C338" s="189"/>
      <c r="D338" s="189"/>
      <c r="E338" s="189"/>
      <c r="F338" s="380"/>
      <c r="G338" s="189"/>
      <c r="H338" s="189"/>
      <c r="I338" s="189"/>
      <c r="J338" s="189"/>
      <c r="K338" s="189"/>
      <c r="L338" s="189"/>
      <c r="M338" s="189"/>
      <c r="N338" s="108"/>
      <c r="O338" s="108"/>
      <c r="P338" s="108"/>
      <c r="Q338" s="108"/>
      <c r="R338" s="108"/>
      <c r="S338" s="108"/>
      <c r="T338" s="108"/>
      <c r="U338" s="108"/>
    </row>
    <row r="339" spans="1:21" s="22" customFormat="1">
      <c r="A339" s="379"/>
      <c r="B339" s="189"/>
      <c r="C339" s="189"/>
      <c r="D339" s="189"/>
      <c r="E339" s="189"/>
      <c r="F339" s="380"/>
      <c r="G339" s="189"/>
      <c r="H339" s="189"/>
      <c r="I339" s="189"/>
      <c r="J339" s="189"/>
      <c r="K339" s="189"/>
      <c r="L339" s="189"/>
      <c r="M339" s="189"/>
      <c r="N339" s="108"/>
      <c r="O339" s="108"/>
      <c r="P339" s="108"/>
      <c r="Q339" s="108"/>
      <c r="R339" s="108"/>
      <c r="S339" s="108"/>
      <c r="T339" s="108"/>
      <c r="U339" s="108"/>
    </row>
    <row r="340" spans="1:21" s="22" customFormat="1">
      <c r="A340" s="379"/>
      <c r="B340" s="189"/>
      <c r="C340" s="189"/>
      <c r="D340" s="189"/>
      <c r="E340" s="189"/>
      <c r="F340" s="380"/>
      <c r="G340" s="189"/>
      <c r="H340" s="189"/>
      <c r="I340" s="189"/>
      <c r="J340" s="189"/>
      <c r="K340" s="189"/>
      <c r="L340" s="189"/>
      <c r="M340" s="189"/>
      <c r="N340" s="108"/>
      <c r="O340" s="108"/>
      <c r="P340" s="108"/>
      <c r="Q340" s="108"/>
      <c r="R340" s="108"/>
      <c r="S340" s="108"/>
      <c r="T340" s="108"/>
      <c r="U340" s="108"/>
    </row>
    <row r="341" spans="1:21" s="22" customFormat="1">
      <c r="A341" s="379"/>
      <c r="B341" s="189"/>
      <c r="C341" s="189"/>
      <c r="D341" s="189"/>
      <c r="E341" s="189"/>
      <c r="F341" s="380"/>
      <c r="G341" s="189"/>
      <c r="H341" s="189"/>
      <c r="I341" s="189"/>
      <c r="J341" s="189"/>
      <c r="K341" s="189"/>
      <c r="L341" s="189"/>
      <c r="M341" s="189"/>
      <c r="N341" s="108"/>
      <c r="O341" s="108"/>
      <c r="P341" s="108"/>
      <c r="Q341" s="108"/>
      <c r="R341" s="108"/>
      <c r="S341" s="108"/>
      <c r="T341" s="108"/>
      <c r="U341" s="108"/>
    </row>
    <row r="342" spans="1:21" s="22" customFormat="1">
      <c r="A342" s="379"/>
      <c r="B342" s="189"/>
      <c r="C342" s="189"/>
      <c r="D342" s="189"/>
      <c r="E342" s="189"/>
      <c r="F342" s="380"/>
      <c r="G342" s="189"/>
      <c r="H342" s="189"/>
      <c r="I342" s="189"/>
      <c r="J342" s="189"/>
      <c r="K342" s="189"/>
      <c r="L342" s="189"/>
      <c r="M342" s="189"/>
      <c r="N342" s="108"/>
      <c r="O342" s="108"/>
      <c r="P342" s="108"/>
      <c r="Q342" s="108"/>
      <c r="R342" s="108"/>
      <c r="S342" s="108"/>
      <c r="T342" s="108"/>
      <c r="U342" s="108"/>
    </row>
    <row r="343" spans="1:21" s="22" customFormat="1">
      <c r="A343" s="379"/>
      <c r="B343" s="189"/>
      <c r="C343" s="189"/>
      <c r="D343" s="189"/>
      <c r="E343" s="189"/>
      <c r="F343" s="380"/>
      <c r="G343" s="189"/>
      <c r="H343" s="189"/>
      <c r="I343" s="189"/>
      <c r="J343" s="189"/>
      <c r="K343" s="189"/>
      <c r="L343" s="189"/>
      <c r="M343" s="189"/>
      <c r="N343" s="108"/>
      <c r="O343" s="108"/>
      <c r="P343" s="108"/>
      <c r="Q343" s="108"/>
      <c r="R343" s="108"/>
      <c r="S343" s="108"/>
      <c r="T343" s="108"/>
      <c r="U343" s="108"/>
    </row>
    <row r="344" spans="1:21" s="22" customFormat="1">
      <c r="A344" s="379"/>
      <c r="B344" s="189"/>
      <c r="C344" s="189"/>
      <c r="D344" s="189"/>
      <c r="E344" s="189"/>
      <c r="F344" s="380"/>
      <c r="G344" s="189"/>
      <c r="H344" s="189"/>
      <c r="I344" s="189"/>
      <c r="J344" s="189"/>
      <c r="K344" s="189"/>
      <c r="L344" s="189"/>
      <c r="M344" s="189"/>
      <c r="N344" s="108"/>
      <c r="O344" s="108"/>
      <c r="P344" s="108"/>
      <c r="Q344" s="108"/>
      <c r="R344" s="108"/>
      <c r="S344" s="108"/>
      <c r="T344" s="108"/>
      <c r="U344" s="108"/>
    </row>
    <row r="345" spans="1:21" s="22" customFormat="1">
      <c r="A345" s="379"/>
      <c r="B345" s="189"/>
      <c r="C345" s="189"/>
      <c r="D345" s="189"/>
      <c r="E345" s="189"/>
      <c r="F345" s="380"/>
      <c r="G345" s="189"/>
      <c r="H345" s="189"/>
      <c r="I345" s="189"/>
      <c r="J345" s="189"/>
      <c r="K345" s="189"/>
      <c r="L345" s="189"/>
      <c r="M345" s="189"/>
      <c r="N345" s="108"/>
      <c r="O345" s="108"/>
      <c r="P345" s="108"/>
      <c r="Q345" s="108"/>
      <c r="R345" s="108"/>
      <c r="S345" s="108"/>
      <c r="T345" s="108"/>
      <c r="U345" s="108"/>
    </row>
    <row r="346" spans="1:21" s="22" customFormat="1">
      <c r="A346" s="379"/>
      <c r="B346" s="189"/>
      <c r="C346" s="189"/>
      <c r="D346" s="189"/>
      <c r="E346" s="189"/>
      <c r="F346" s="380"/>
      <c r="G346" s="189"/>
      <c r="H346" s="189"/>
      <c r="I346" s="189"/>
      <c r="J346" s="189"/>
      <c r="K346" s="189"/>
      <c r="L346" s="189"/>
      <c r="M346" s="189"/>
      <c r="N346" s="108"/>
      <c r="O346" s="108"/>
      <c r="P346" s="108"/>
      <c r="Q346" s="108"/>
      <c r="R346" s="108"/>
      <c r="S346" s="108"/>
      <c r="T346" s="108"/>
      <c r="U346" s="108"/>
    </row>
    <row r="347" spans="1:21" s="22" customFormat="1">
      <c r="A347" s="379"/>
      <c r="B347" s="189"/>
      <c r="C347" s="189"/>
      <c r="D347" s="189"/>
      <c r="E347" s="189"/>
      <c r="F347" s="380"/>
      <c r="G347" s="189"/>
      <c r="H347" s="189"/>
      <c r="I347" s="189"/>
      <c r="J347" s="189"/>
      <c r="K347" s="189"/>
      <c r="L347" s="189"/>
      <c r="M347" s="189"/>
      <c r="N347" s="108"/>
      <c r="O347" s="108"/>
      <c r="P347" s="108"/>
      <c r="Q347" s="108"/>
      <c r="R347" s="108"/>
      <c r="S347" s="108"/>
      <c r="T347" s="108"/>
      <c r="U347" s="108"/>
    </row>
    <row r="348" spans="1:21" s="22" customFormat="1">
      <c r="A348" s="379"/>
      <c r="B348" s="189"/>
      <c r="C348" s="189"/>
      <c r="D348" s="189"/>
      <c r="E348" s="189"/>
      <c r="F348" s="380"/>
      <c r="G348" s="189"/>
      <c r="H348" s="189"/>
      <c r="I348" s="189"/>
      <c r="J348" s="189"/>
      <c r="K348" s="189"/>
      <c r="L348" s="189"/>
      <c r="M348" s="189"/>
      <c r="N348" s="108"/>
      <c r="O348" s="108"/>
      <c r="P348" s="108"/>
      <c r="Q348" s="108"/>
      <c r="R348" s="108"/>
      <c r="S348" s="108"/>
      <c r="T348" s="108"/>
      <c r="U348" s="108"/>
    </row>
    <row r="349" spans="1:21" s="22" customFormat="1">
      <c r="A349" s="379"/>
      <c r="B349" s="189"/>
      <c r="C349" s="189"/>
      <c r="D349" s="189"/>
      <c r="E349" s="189"/>
      <c r="F349" s="380"/>
      <c r="G349" s="189"/>
      <c r="H349" s="189"/>
      <c r="I349" s="189"/>
      <c r="J349" s="189"/>
      <c r="K349" s="189"/>
      <c r="L349" s="189"/>
      <c r="M349" s="189"/>
      <c r="N349" s="108"/>
      <c r="O349" s="108"/>
      <c r="P349" s="108"/>
      <c r="Q349" s="108"/>
      <c r="R349" s="108"/>
      <c r="S349" s="108"/>
      <c r="T349" s="108"/>
      <c r="U349" s="108"/>
    </row>
    <row r="350" spans="1:21" s="22" customFormat="1">
      <c r="A350" s="379"/>
      <c r="B350" s="189"/>
      <c r="C350" s="189"/>
      <c r="D350" s="189"/>
      <c r="E350" s="189"/>
      <c r="F350" s="380"/>
      <c r="G350" s="189"/>
      <c r="H350" s="189"/>
      <c r="I350" s="189"/>
      <c r="J350" s="189"/>
      <c r="K350" s="189"/>
      <c r="L350" s="189"/>
      <c r="M350" s="189"/>
      <c r="N350" s="108"/>
      <c r="O350" s="108"/>
      <c r="P350" s="108"/>
      <c r="Q350" s="108"/>
      <c r="R350" s="108"/>
      <c r="S350" s="108"/>
      <c r="T350" s="108"/>
      <c r="U350" s="108"/>
    </row>
    <row r="351" spans="1:21" s="22" customFormat="1">
      <c r="A351" s="379"/>
      <c r="B351" s="189"/>
      <c r="C351" s="189"/>
      <c r="D351" s="189"/>
      <c r="E351" s="189"/>
      <c r="F351" s="380"/>
      <c r="G351" s="189"/>
      <c r="H351" s="189"/>
      <c r="I351" s="189"/>
      <c r="J351" s="189"/>
      <c r="K351" s="189"/>
      <c r="L351" s="189"/>
      <c r="M351" s="189"/>
      <c r="N351" s="108"/>
      <c r="O351" s="108"/>
      <c r="P351" s="108"/>
      <c r="Q351" s="108"/>
      <c r="R351" s="108"/>
      <c r="S351" s="108"/>
      <c r="T351" s="108"/>
      <c r="U351" s="108"/>
    </row>
    <row r="352" spans="1:21" s="22" customFormat="1">
      <c r="A352" s="379"/>
      <c r="B352" s="189"/>
      <c r="C352" s="189"/>
      <c r="D352" s="189"/>
      <c r="E352" s="189"/>
      <c r="F352" s="380"/>
      <c r="G352" s="189"/>
      <c r="H352" s="189"/>
      <c r="I352" s="189"/>
      <c r="J352" s="189"/>
      <c r="K352" s="189"/>
      <c r="L352" s="189"/>
      <c r="M352" s="189"/>
      <c r="N352" s="108"/>
      <c r="O352" s="108"/>
      <c r="P352" s="108"/>
      <c r="Q352" s="108"/>
      <c r="R352" s="108"/>
      <c r="S352" s="108"/>
      <c r="T352" s="108"/>
      <c r="U352" s="108"/>
    </row>
    <row r="353" spans="1:21" s="22" customFormat="1">
      <c r="A353" s="379"/>
      <c r="B353" s="189"/>
      <c r="C353" s="189"/>
      <c r="D353" s="189"/>
      <c r="E353" s="189"/>
      <c r="F353" s="380"/>
      <c r="G353" s="189"/>
      <c r="H353" s="189"/>
      <c r="I353" s="189"/>
      <c r="J353" s="189"/>
      <c r="K353" s="189"/>
      <c r="L353" s="189"/>
      <c r="M353" s="189"/>
      <c r="N353" s="108"/>
      <c r="O353" s="108"/>
      <c r="P353" s="108"/>
      <c r="Q353" s="108"/>
      <c r="R353" s="108"/>
      <c r="S353" s="108"/>
      <c r="T353" s="108"/>
      <c r="U353" s="108"/>
    </row>
    <row r="354" spans="1:21" s="22" customFormat="1">
      <c r="A354" s="379"/>
      <c r="B354" s="189"/>
      <c r="C354" s="189"/>
      <c r="D354" s="189"/>
      <c r="E354" s="189"/>
      <c r="F354" s="380"/>
      <c r="G354" s="189"/>
      <c r="H354" s="189"/>
      <c r="I354" s="189"/>
      <c r="J354" s="189"/>
      <c r="K354" s="189"/>
      <c r="L354" s="189"/>
      <c r="M354" s="189"/>
      <c r="N354" s="108"/>
      <c r="O354" s="108"/>
      <c r="P354" s="108"/>
      <c r="Q354" s="108"/>
      <c r="R354" s="108"/>
      <c r="S354" s="108"/>
      <c r="T354" s="108"/>
      <c r="U354" s="108"/>
    </row>
    <row r="355" spans="1:21" s="22" customFormat="1">
      <c r="A355" s="379"/>
      <c r="B355" s="189"/>
      <c r="C355" s="189"/>
      <c r="D355" s="189"/>
      <c r="E355" s="189"/>
      <c r="F355" s="380"/>
      <c r="G355" s="189"/>
      <c r="H355" s="189"/>
      <c r="I355" s="189"/>
      <c r="J355" s="189"/>
      <c r="K355" s="189"/>
      <c r="L355" s="189"/>
      <c r="M355" s="189"/>
      <c r="N355" s="108"/>
      <c r="O355" s="108"/>
      <c r="P355" s="108"/>
      <c r="Q355" s="108"/>
      <c r="R355" s="108"/>
      <c r="S355" s="108"/>
      <c r="T355" s="108"/>
      <c r="U355" s="108"/>
    </row>
    <row r="356" spans="1:21" s="22" customFormat="1">
      <c r="A356" s="379"/>
      <c r="B356" s="189"/>
      <c r="C356" s="189"/>
      <c r="D356" s="189"/>
      <c r="E356" s="189"/>
      <c r="F356" s="380"/>
      <c r="G356" s="189"/>
      <c r="H356" s="189"/>
      <c r="I356" s="189"/>
      <c r="J356" s="189"/>
      <c r="K356" s="189"/>
      <c r="L356" s="189"/>
      <c r="M356" s="189"/>
      <c r="N356" s="108"/>
      <c r="O356" s="108"/>
      <c r="P356" s="108"/>
      <c r="Q356" s="108"/>
      <c r="R356" s="108"/>
      <c r="S356" s="108"/>
      <c r="T356" s="108"/>
      <c r="U356" s="108"/>
    </row>
    <row r="357" spans="1:21" s="22" customFormat="1">
      <c r="A357" s="379"/>
      <c r="B357" s="189"/>
      <c r="C357" s="189"/>
      <c r="D357" s="189"/>
      <c r="E357" s="189"/>
      <c r="F357" s="380"/>
      <c r="G357" s="189"/>
      <c r="H357" s="189"/>
      <c r="I357" s="189"/>
      <c r="J357" s="189"/>
      <c r="K357" s="189"/>
      <c r="L357" s="189"/>
      <c r="M357" s="189"/>
      <c r="N357" s="108"/>
      <c r="O357" s="108"/>
      <c r="P357" s="108"/>
      <c r="Q357" s="108"/>
      <c r="R357" s="108"/>
      <c r="S357" s="108"/>
      <c r="T357" s="108"/>
      <c r="U357" s="108"/>
    </row>
    <row r="358" spans="1:21" s="22" customFormat="1">
      <c r="A358" s="379"/>
      <c r="B358" s="189"/>
      <c r="C358" s="189"/>
      <c r="D358" s="189"/>
      <c r="E358" s="189"/>
      <c r="F358" s="380"/>
      <c r="G358" s="189"/>
      <c r="H358" s="189"/>
      <c r="I358" s="189"/>
      <c r="J358" s="189"/>
      <c r="K358" s="189"/>
      <c r="L358" s="189"/>
      <c r="M358" s="189"/>
      <c r="N358" s="108"/>
      <c r="O358" s="108"/>
      <c r="P358" s="108"/>
      <c r="Q358" s="108"/>
      <c r="R358" s="108"/>
      <c r="S358" s="108"/>
      <c r="T358" s="108"/>
      <c r="U358" s="108"/>
    </row>
    <row r="359" spans="1:21" s="22" customFormat="1">
      <c r="A359" s="379"/>
      <c r="B359" s="189"/>
      <c r="C359" s="189"/>
      <c r="D359" s="189"/>
      <c r="E359" s="189"/>
      <c r="F359" s="380"/>
      <c r="G359" s="189"/>
      <c r="H359" s="189"/>
      <c r="I359" s="189"/>
      <c r="J359" s="189"/>
      <c r="K359" s="189"/>
      <c r="L359" s="189"/>
      <c r="M359" s="189"/>
      <c r="N359" s="108"/>
      <c r="O359" s="108"/>
      <c r="P359" s="108"/>
      <c r="Q359" s="108"/>
      <c r="R359" s="108"/>
      <c r="S359" s="108"/>
      <c r="T359" s="108"/>
      <c r="U359" s="108"/>
    </row>
    <row r="360" spans="1:21" s="22" customFormat="1">
      <c r="A360" s="379"/>
      <c r="B360" s="189"/>
      <c r="C360" s="189"/>
      <c r="D360" s="189"/>
      <c r="E360" s="189"/>
      <c r="F360" s="380"/>
      <c r="G360" s="189"/>
      <c r="H360" s="189"/>
      <c r="I360" s="189"/>
      <c r="J360" s="189"/>
      <c r="K360" s="189"/>
      <c r="L360" s="189"/>
      <c r="M360" s="189"/>
      <c r="N360" s="108"/>
      <c r="O360" s="108"/>
      <c r="P360" s="108"/>
      <c r="Q360" s="108"/>
      <c r="R360" s="108"/>
      <c r="S360" s="108"/>
      <c r="T360" s="108"/>
      <c r="U360" s="108"/>
    </row>
    <row r="361" spans="1:21" s="22" customFormat="1">
      <c r="A361" s="379"/>
      <c r="B361" s="189"/>
      <c r="C361" s="189"/>
      <c r="D361" s="189"/>
      <c r="E361" s="189"/>
      <c r="F361" s="380"/>
      <c r="G361" s="189"/>
      <c r="H361" s="189"/>
      <c r="I361" s="189"/>
      <c r="J361" s="189"/>
      <c r="K361" s="189"/>
      <c r="L361" s="189"/>
      <c r="M361" s="189"/>
      <c r="N361" s="108"/>
      <c r="O361" s="108"/>
      <c r="P361" s="108"/>
      <c r="Q361" s="108"/>
      <c r="R361" s="108"/>
      <c r="S361" s="108"/>
      <c r="T361" s="108"/>
      <c r="U361" s="108"/>
    </row>
    <row r="362" spans="1:21" s="22" customFormat="1">
      <c r="A362" s="379"/>
      <c r="B362" s="189"/>
      <c r="C362" s="189"/>
      <c r="D362" s="189"/>
      <c r="E362" s="189"/>
      <c r="F362" s="380"/>
      <c r="G362" s="189"/>
      <c r="H362" s="189"/>
      <c r="I362" s="189"/>
      <c r="J362" s="189"/>
      <c r="K362" s="189"/>
      <c r="L362" s="189"/>
      <c r="M362" s="189"/>
      <c r="N362" s="108"/>
      <c r="O362" s="108"/>
      <c r="P362" s="108"/>
      <c r="Q362" s="108"/>
      <c r="R362" s="108"/>
      <c r="S362" s="108"/>
      <c r="T362" s="108"/>
      <c r="U362" s="108"/>
    </row>
    <row r="363" spans="1:21" s="22" customFormat="1">
      <c r="A363" s="379"/>
      <c r="B363" s="189"/>
      <c r="C363" s="189"/>
      <c r="D363" s="189"/>
      <c r="E363" s="189"/>
      <c r="F363" s="380"/>
      <c r="G363" s="189"/>
      <c r="H363" s="189"/>
      <c r="I363" s="189"/>
      <c r="J363" s="189"/>
      <c r="K363" s="189"/>
      <c r="L363" s="189"/>
      <c r="M363" s="189"/>
      <c r="N363" s="108"/>
      <c r="O363" s="108"/>
      <c r="P363" s="108"/>
      <c r="Q363" s="108"/>
      <c r="R363" s="108"/>
      <c r="S363" s="108"/>
      <c r="T363" s="108"/>
      <c r="U363" s="108"/>
    </row>
    <row r="364" spans="1:21" s="22" customFormat="1">
      <c r="A364" s="379"/>
      <c r="B364" s="189"/>
      <c r="C364" s="189"/>
      <c r="D364" s="189"/>
      <c r="E364" s="189"/>
      <c r="F364" s="380"/>
      <c r="G364" s="189"/>
      <c r="H364" s="189"/>
      <c r="I364" s="189"/>
      <c r="J364" s="189"/>
      <c r="K364" s="189"/>
      <c r="L364" s="189"/>
      <c r="M364" s="189"/>
      <c r="N364" s="108"/>
      <c r="O364" s="108"/>
      <c r="P364" s="108"/>
      <c r="Q364" s="108"/>
      <c r="R364" s="108"/>
      <c r="S364" s="108"/>
      <c r="T364" s="108"/>
      <c r="U364" s="108"/>
    </row>
    <row r="365" spans="1:21" s="22" customFormat="1">
      <c r="A365" s="379"/>
      <c r="B365" s="189"/>
      <c r="C365" s="189"/>
      <c r="D365" s="189"/>
      <c r="E365" s="189"/>
      <c r="F365" s="380"/>
      <c r="G365" s="189"/>
      <c r="H365" s="189"/>
      <c r="I365" s="189"/>
      <c r="J365" s="189"/>
      <c r="K365" s="189"/>
      <c r="L365" s="189"/>
      <c r="M365" s="189"/>
      <c r="N365" s="108"/>
      <c r="O365" s="108"/>
      <c r="P365" s="108"/>
      <c r="Q365" s="108"/>
      <c r="R365" s="108"/>
      <c r="S365" s="108"/>
      <c r="T365" s="108"/>
      <c r="U365" s="108"/>
    </row>
    <row r="366" spans="1:21" s="22" customFormat="1">
      <c r="A366" s="379"/>
      <c r="B366" s="189"/>
      <c r="C366" s="189"/>
      <c r="D366" s="189"/>
      <c r="E366" s="189"/>
      <c r="F366" s="380"/>
      <c r="G366" s="189"/>
      <c r="H366" s="189"/>
      <c r="I366" s="189"/>
      <c r="J366" s="189"/>
      <c r="K366" s="189"/>
      <c r="L366" s="189"/>
      <c r="M366" s="189"/>
      <c r="N366" s="108"/>
      <c r="O366" s="108"/>
      <c r="P366" s="108"/>
      <c r="Q366" s="108"/>
      <c r="R366" s="108"/>
      <c r="S366" s="108"/>
      <c r="T366" s="108"/>
      <c r="U366" s="108"/>
    </row>
    <row r="367" spans="1:21" s="22" customFormat="1">
      <c r="A367" s="379"/>
      <c r="B367" s="189"/>
      <c r="C367" s="189"/>
      <c r="D367" s="189"/>
      <c r="E367" s="189"/>
      <c r="F367" s="380"/>
      <c r="G367" s="189"/>
      <c r="H367" s="189"/>
      <c r="I367" s="189"/>
      <c r="J367" s="189"/>
      <c r="K367" s="189"/>
      <c r="L367" s="189"/>
      <c r="M367" s="189"/>
      <c r="N367" s="108"/>
      <c r="O367" s="108"/>
      <c r="P367" s="108"/>
      <c r="Q367" s="108"/>
      <c r="R367" s="108"/>
      <c r="S367" s="108"/>
      <c r="T367" s="108"/>
      <c r="U367" s="108"/>
    </row>
    <row r="368" spans="1:21" s="22" customFormat="1">
      <c r="A368" s="379"/>
      <c r="B368" s="189"/>
      <c r="C368" s="189"/>
      <c r="D368" s="189"/>
      <c r="E368" s="189"/>
      <c r="F368" s="380"/>
      <c r="G368" s="189"/>
      <c r="H368" s="189"/>
      <c r="I368" s="189"/>
      <c r="J368" s="189"/>
      <c r="K368" s="189"/>
      <c r="L368" s="189"/>
      <c r="M368" s="189"/>
      <c r="N368" s="108"/>
      <c r="O368" s="108"/>
      <c r="P368" s="108"/>
      <c r="Q368" s="108"/>
      <c r="R368" s="108"/>
      <c r="S368" s="108"/>
      <c r="T368" s="108"/>
      <c r="U368" s="108"/>
    </row>
    <row r="369" spans="1:21" s="22" customFormat="1">
      <c r="A369" s="379"/>
      <c r="B369" s="189"/>
      <c r="C369" s="189"/>
      <c r="D369" s="189"/>
      <c r="E369" s="189"/>
      <c r="F369" s="380"/>
      <c r="G369" s="189"/>
      <c r="H369" s="189"/>
      <c r="I369" s="189"/>
      <c r="J369" s="189"/>
      <c r="K369" s="189"/>
      <c r="L369" s="189"/>
      <c r="M369" s="189"/>
      <c r="N369" s="108"/>
      <c r="O369" s="108"/>
      <c r="P369" s="108"/>
      <c r="Q369" s="108"/>
      <c r="R369" s="108"/>
      <c r="S369" s="108"/>
      <c r="T369" s="108"/>
      <c r="U369" s="108"/>
    </row>
    <row r="370" spans="1:21" s="22" customFormat="1">
      <c r="A370" s="379"/>
      <c r="B370" s="189"/>
      <c r="C370" s="189"/>
      <c r="D370" s="189"/>
      <c r="E370" s="189"/>
      <c r="F370" s="380"/>
      <c r="G370" s="189"/>
      <c r="H370" s="189"/>
      <c r="I370" s="189"/>
      <c r="J370" s="189"/>
      <c r="K370" s="189"/>
      <c r="L370" s="189"/>
      <c r="M370" s="189"/>
      <c r="N370" s="108"/>
      <c r="O370" s="108"/>
      <c r="P370" s="108"/>
      <c r="Q370" s="108"/>
      <c r="R370" s="108"/>
      <c r="S370" s="108"/>
      <c r="T370" s="108"/>
      <c r="U370" s="108"/>
    </row>
    <row r="371" spans="1:21" s="22" customFormat="1">
      <c r="A371" s="379"/>
      <c r="B371" s="189"/>
      <c r="C371" s="189"/>
      <c r="D371" s="189"/>
      <c r="E371" s="189"/>
      <c r="F371" s="380"/>
      <c r="G371" s="189"/>
      <c r="H371" s="189"/>
      <c r="I371" s="189"/>
      <c r="J371" s="189"/>
      <c r="K371" s="189"/>
      <c r="L371" s="189"/>
      <c r="M371" s="189"/>
      <c r="N371" s="108"/>
      <c r="O371" s="108"/>
      <c r="P371" s="108"/>
      <c r="Q371" s="108"/>
      <c r="R371" s="108"/>
      <c r="S371" s="108"/>
      <c r="T371" s="108"/>
      <c r="U371" s="108"/>
    </row>
    <row r="372" spans="1:21" s="22" customFormat="1">
      <c r="A372" s="379"/>
      <c r="B372" s="189"/>
      <c r="C372" s="189"/>
      <c r="D372" s="189"/>
      <c r="E372" s="189"/>
      <c r="F372" s="380"/>
      <c r="G372" s="189"/>
      <c r="H372" s="189"/>
      <c r="I372" s="189"/>
      <c r="J372" s="189"/>
      <c r="K372" s="189"/>
      <c r="L372" s="189"/>
      <c r="M372" s="189"/>
      <c r="N372" s="108"/>
      <c r="O372" s="108"/>
      <c r="P372" s="108"/>
      <c r="Q372" s="108"/>
      <c r="R372" s="108"/>
      <c r="S372" s="108"/>
      <c r="T372" s="108"/>
      <c r="U372" s="108"/>
    </row>
    <row r="373" spans="1:21" s="22" customFormat="1">
      <c r="A373" s="379"/>
      <c r="B373" s="189"/>
      <c r="C373" s="189"/>
      <c r="D373" s="189"/>
      <c r="E373" s="189"/>
      <c r="F373" s="380"/>
      <c r="G373" s="189"/>
      <c r="H373" s="189"/>
      <c r="I373" s="189"/>
      <c r="J373" s="189"/>
      <c r="K373" s="189"/>
      <c r="L373" s="189"/>
      <c r="M373" s="189"/>
      <c r="N373" s="108"/>
      <c r="O373" s="108"/>
      <c r="P373" s="108"/>
      <c r="Q373" s="108"/>
      <c r="R373" s="108"/>
      <c r="S373" s="108"/>
      <c r="T373" s="108"/>
      <c r="U373" s="108"/>
    </row>
    <row r="374" spans="1:21" s="22" customFormat="1">
      <c r="A374" s="379"/>
      <c r="B374" s="189"/>
      <c r="C374" s="189"/>
      <c r="D374" s="189"/>
      <c r="E374" s="189"/>
      <c r="F374" s="380"/>
      <c r="G374" s="189"/>
      <c r="H374" s="189"/>
      <c r="I374" s="189"/>
      <c r="J374" s="189"/>
      <c r="K374" s="189"/>
      <c r="L374" s="189"/>
      <c r="M374" s="189"/>
      <c r="N374" s="108"/>
      <c r="O374" s="108"/>
      <c r="P374" s="108"/>
      <c r="Q374" s="108"/>
      <c r="R374" s="108"/>
      <c r="S374" s="108"/>
      <c r="T374" s="108"/>
      <c r="U374" s="108"/>
    </row>
    <row r="375" spans="1:21" s="22" customFormat="1">
      <c r="A375" s="379"/>
      <c r="B375" s="189"/>
      <c r="C375" s="189"/>
      <c r="D375" s="189"/>
      <c r="E375" s="189"/>
      <c r="F375" s="380"/>
      <c r="G375" s="189"/>
      <c r="H375" s="189"/>
      <c r="I375" s="189"/>
      <c r="J375" s="189"/>
      <c r="K375" s="189"/>
      <c r="L375" s="189"/>
      <c r="M375" s="189"/>
      <c r="N375" s="108"/>
      <c r="O375" s="108"/>
      <c r="P375" s="108"/>
      <c r="Q375" s="108"/>
      <c r="R375" s="108"/>
      <c r="S375" s="108"/>
      <c r="T375" s="108"/>
      <c r="U375" s="108"/>
    </row>
    <row r="376" spans="1:21" s="22" customFormat="1">
      <c r="A376" s="379"/>
      <c r="B376" s="189"/>
      <c r="C376" s="189"/>
      <c r="D376" s="189"/>
      <c r="E376" s="189"/>
      <c r="F376" s="380"/>
      <c r="G376" s="189"/>
      <c r="H376" s="189"/>
      <c r="I376" s="189"/>
      <c r="J376" s="189"/>
      <c r="K376" s="189"/>
      <c r="L376" s="189"/>
      <c r="M376" s="189"/>
      <c r="N376" s="108"/>
      <c r="O376" s="108"/>
      <c r="P376" s="108"/>
      <c r="Q376" s="108"/>
      <c r="R376" s="108"/>
      <c r="S376" s="108"/>
      <c r="T376" s="108"/>
      <c r="U376" s="108"/>
    </row>
    <row r="377" spans="1:21" s="22" customFormat="1">
      <c r="A377" s="379"/>
      <c r="B377" s="189"/>
      <c r="C377" s="189"/>
      <c r="D377" s="189"/>
      <c r="E377" s="189"/>
      <c r="F377" s="380"/>
      <c r="G377" s="189"/>
      <c r="H377" s="189"/>
      <c r="I377" s="189"/>
      <c r="J377" s="189"/>
      <c r="K377" s="189"/>
      <c r="L377" s="189"/>
      <c r="M377" s="189"/>
      <c r="N377" s="108"/>
      <c r="O377" s="108"/>
      <c r="P377" s="108"/>
      <c r="Q377" s="108"/>
      <c r="R377" s="108"/>
      <c r="S377" s="108"/>
      <c r="T377" s="108"/>
      <c r="U377" s="108"/>
    </row>
    <row r="378" spans="1:21" s="22" customFormat="1">
      <c r="A378" s="379"/>
      <c r="B378" s="189"/>
      <c r="C378" s="189"/>
      <c r="D378" s="189"/>
      <c r="E378" s="189"/>
      <c r="F378" s="380"/>
      <c r="G378" s="189"/>
      <c r="H378" s="189"/>
      <c r="I378" s="189"/>
      <c r="J378" s="189"/>
      <c r="K378" s="189"/>
      <c r="L378" s="189"/>
      <c r="M378" s="189"/>
      <c r="N378" s="108"/>
      <c r="O378" s="108"/>
      <c r="P378" s="108"/>
      <c r="Q378" s="108"/>
      <c r="R378" s="108"/>
      <c r="S378" s="108"/>
      <c r="T378" s="108"/>
      <c r="U378" s="108"/>
    </row>
    <row r="379" spans="1:21" s="22" customFormat="1">
      <c r="A379" s="379"/>
      <c r="B379" s="189"/>
      <c r="C379" s="189"/>
      <c r="D379" s="189"/>
      <c r="E379" s="189"/>
      <c r="F379" s="380"/>
      <c r="G379" s="189"/>
      <c r="H379" s="189"/>
      <c r="I379" s="189"/>
      <c r="J379" s="189"/>
      <c r="K379" s="189"/>
      <c r="L379" s="189"/>
      <c r="M379" s="189"/>
      <c r="N379" s="108"/>
      <c r="O379" s="108"/>
      <c r="P379" s="108"/>
      <c r="Q379" s="108"/>
      <c r="R379" s="108"/>
      <c r="S379" s="108"/>
      <c r="T379" s="108"/>
      <c r="U379" s="108"/>
    </row>
    <row r="380" spans="1:21" s="22" customFormat="1">
      <c r="A380" s="379"/>
      <c r="B380" s="189"/>
      <c r="C380" s="189"/>
      <c r="D380" s="189"/>
      <c r="E380" s="189"/>
      <c r="F380" s="380"/>
      <c r="G380" s="189"/>
      <c r="H380" s="189"/>
      <c r="I380" s="189"/>
      <c r="J380" s="189"/>
      <c r="K380" s="189"/>
      <c r="L380" s="189"/>
      <c r="M380" s="189"/>
      <c r="N380" s="108"/>
      <c r="O380" s="108"/>
      <c r="P380" s="108"/>
      <c r="Q380" s="108"/>
      <c r="R380" s="108"/>
      <c r="S380" s="108"/>
      <c r="T380" s="108"/>
      <c r="U380" s="108"/>
    </row>
    <row r="381" spans="1:21" s="22" customFormat="1">
      <c r="A381" s="379"/>
      <c r="B381" s="189"/>
      <c r="C381" s="189"/>
      <c r="D381" s="189"/>
      <c r="E381" s="189"/>
      <c r="F381" s="380"/>
      <c r="G381" s="189"/>
      <c r="H381" s="189"/>
      <c r="I381" s="189"/>
      <c r="J381" s="189"/>
      <c r="K381" s="189"/>
      <c r="L381" s="189"/>
      <c r="M381" s="189"/>
      <c r="N381" s="108"/>
      <c r="O381" s="108"/>
      <c r="P381" s="108"/>
      <c r="Q381" s="108"/>
      <c r="R381" s="108"/>
      <c r="S381" s="108"/>
      <c r="T381" s="108"/>
      <c r="U381" s="108"/>
    </row>
    <row r="382" spans="1:21" s="22" customFormat="1">
      <c r="A382" s="379"/>
      <c r="B382" s="189"/>
      <c r="C382" s="189"/>
      <c r="D382" s="189"/>
      <c r="E382" s="189"/>
      <c r="F382" s="380"/>
      <c r="G382" s="189"/>
      <c r="H382" s="189"/>
      <c r="I382" s="189"/>
      <c r="J382" s="189"/>
      <c r="K382" s="189"/>
      <c r="L382" s="189"/>
      <c r="M382" s="189"/>
      <c r="N382" s="108"/>
      <c r="O382" s="108"/>
      <c r="P382" s="108"/>
      <c r="Q382" s="108"/>
      <c r="R382" s="108"/>
      <c r="S382" s="108"/>
      <c r="T382" s="108"/>
      <c r="U382" s="108"/>
    </row>
    <row r="383" spans="1:21" s="22" customFormat="1">
      <c r="A383" s="379"/>
      <c r="B383" s="189"/>
      <c r="C383" s="189"/>
      <c r="D383" s="189"/>
      <c r="E383" s="189"/>
      <c r="F383" s="380"/>
      <c r="G383" s="189"/>
      <c r="H383" s="189"/>
      <c r="I383" s="189"/>
      <c r="J383" s="189"/>
      <c r="K383" s="189"/>
      <c r="L383" s="189"/>
      <c r="M383" s="189"/>
      <c r="N383" s="108"/>
      <c r="O383" s="108"/>
      <c r="P383" s="108"/>
      <c r="Q383" s="108"/>
      <c r="R383" s="108"/>
      <c r="S383" s="108"/>
      <c r="T383" s="108"/>
      <c r="U383" s="108"/>
    </row>
    <row r="384" spans="1:21" s="22" customFormat="1">
      <c r="A384" s="379"/>
      <c r="B384" s="189"/>
      <c r="C384" s="189"/>
      <c r="D384" s="189"/>
      <c r="E384" s="189"/>
      <c r="F384" s="380"/>
      <c r="G384" s="189"/>
      <c r="H384" s="189"/>
      <c r="I384" s="189"/>
      <c r="J384" s="189"/>
      <c r="K384" s="189"/>
      <c r="L384" s="189"/>
      <c r="M384" s="189"/>
      <c r="N384" s="108"/>
      <c r="O384" s="108"/>
      <c r="P384" s="108"/>
      <c r="Q384" s="108"/>
      <c r="R384" s="108"/>
      <c r="S384" s="108"/>
      <c r="T384" s="108"/>
      <c r="U384" s="108"/>
    </row>
    <row r="385" spans="1:21" s="22" customFormat="1">
      <c r="A385" s="379"/>
      <c r="B385" s="189"/>
      <c r="C385" s="189"/>
      <c r="D385" s="189"/>
      <c r="E385" s="189"/>
      <c r="F385" s="380"/>
      <c r="G385" s="189"/>
      <c r="H385" s="189"/>
      <c r="I385" s="189"/>
      <c r="J385" s="189"/>
      <c r="K385" s="189"/>
      <c r="L385" s="189"/>
      <c r="M385" s="189"/>
      <c r="N385" s="108"/>
      <c r="O385" s="108"/>
      <c r="P385" s="108"/>
      <c r="Q385" s="108"/>
      <c r="R385" s="108"/>
      <c r="S385" s="108"/>
      <c r="T385" s="108"/>
      <c r="U385" s="108"/>
    </row>
    <row r="386" spans="1:21" s="22" customFormat="1">
      <c r="A386" s="379"/>
      <c r="B386" s="189"/>
      <c r="C386" s="189"/>
      <c r="D386" s="189"/>
      <c r="E386" s="189"/>
      <c r="F386" s="380"/>
      <c r="G386" s="189"/>
      <c r="H386" s="189"/>
      <c r="I386" s="189"/>
      <c r="J386" s="189"/>
      <c r="K386" s="189"/>
      <c r="L386" s="189"/>
      <c r="M386" s="189"/>
      <c r="N386" s="108"/>
      <c r="O386" s="108"/>
      <c r="P386" s="108"/>
      <c r="Q386" s="108"/>
      <c r="R386" s="108"/>
      <c r="S386" s="108"/>
      <c r="T386" s="108"/>
      <c r="U386" s="108"/>
    </row>
    <row r="387" spans="1:21" s="22" customFormat="1">
      <c r="A387" s="379"/>
      <c r="B387" s="189"/>
      <c r="C387" s="189"/>
      <c r="D387" s="189"/>
      <c r="E387" s="189"/>
      <c r="F387" s="380"/>
      <c r="G387" s="189"/>
      <c r="H387" s="189"/>
      <c r="I387" s="189"/>
      <c r="J387" s="189"/>
      <c r="K387" s="189"/>
      <c r="L387" s="189"/>
      <c r="M387" s="189"/>
      <c r="N387" s="108"/>
      <c r="O387" s="108"/>
      <c r="P387" s="108"/>
      <c r="Q387" s="108"/>
      <c r="R387" s="108"/>
      <c r="S387" s="108"/>
      <c r="T387" s="108"/>
      <c r="U387" s="108"/>
    </row>
    <row r="388" spans="1:21" s="22" customFormat="1">
      <c r="A388" s="379"/>
      <c r="B388" s="189"/>
      <c r="C388" s="189"/>
      <c r="D388" s="189"/>
      <c r="E388" s="189"/>
      <c r="F388" s="380"/>
      <c r="G388" s="189"/>
      <c r="H388" s="189"/>
      <c r="I388" s="189"/>
      <c r="J388" s="189"/>
      <c r="K388" s="189"/>
      <c r="L388" s="189"/>
      <c r="M388" s="189"/>
      <c r="N388" s="108"/>
      <c r="O388" s="108"/>
      <c r="P388" s="108"/>
      <c r="Q388" s="108"/>
      <c r="R388" s="108"/>
      <c r="S388" s="108"/>
      <c r="T388" s="108"/>
      <c r="U388" s="108"/>
    </row>
    <row r="389" spans="1:21" s="22" customFormat="1">
      <c r="A389" s="379"/>
      <c r="B389" s="189"/>
      <c r="C389" s="189"/>
      <c r="D389" s="189"/>
      <c r="E389" s="189"/>
      <c r="F389" s="380"/>
      <c r="G389" s="189"/>
      <c r="H389" s="189"/>
      <c r="I389" s="189"/>
      <c r="J389" s="189"/>
      <c r="K389" s="189"/>
      <c r="L389" s="189"/>
      <c r="M389" s="189"/>
      <c r="N389" s="108"/>
      <c r="O389" s="108"/>
      <c r="P389" s="108"/>
      <c r="Q389" s="108"/>
      <c r="R389" s="108"/>
      <c r="S389" s="108"/>
      <c r="T389" s="108"/>
      <c r="U389" s="108"/>
    </row>
    <row r="390" spans="1:21" s="22" customFormat="1">
      <c r="A390" s="379"/>
      <c r="B390" s="189"/>
      <c r="C390" s="189"/>
      <c r="D390" s="189"/>
      <c r="E390" s="189"/>
      <c r="F390" s="380"/>
      <c r="G390" s="189"/>
      <c r="H390" s="189"/>
      <c r="I390" s="189"/>
      <c r="J390" s="189"/>
      <c r="K390" s="189"/>
      <c r="L390" s="189"/>
      <c r="M390" s="189"/>
      <c r="N390" s="108"/>
      <c r="O390" s="108"/>
      <c r="P390" s="108"/>
      <c r="Q390" s="108"/>
      <c r="R390" s="108"/>
      <c r="S390" s="108"/>
      <c r="T390" s="108"/>
      <c r="U390" s="108"/>
    </row>
    <row r="391" spans="1:21" s="22" customFormat="1">
      <c r="A391" s="379"/>
      <c r="B391" s="189"/>
      <c r="C391" s="189"/>
      <c r="D391" s="189"/>
      <c r="E391" s="189"/>
      <c r="F391" s="380"/>
      <c r="G391" s="189"/>
      <c r="H391" s="189"/>
      <c r="I391" s="189"/>
      <c r="J391" s="189"/>
      <c r="K391" s="189"/>
      <c r="L391" s="189"/>
      <c r="M391" s="189"/>
      <c r="N391" s="108"/>
      <c r="O391" s="108"/>
      <c r="P391" s="108"/>
      <c r="Q391" s="108"/>
      <c r="R391" s="108"/>
      <c r="S391" s="108"/>
      <c r="T391" s="108"/>
      <c r="U391" s="108"/>
    </row>
    <row r="392" spans="1:21" s="22" customFormat="1">
      <c r="A392" s="379"/>
      <c r="B392" s="189"/>
      <c r="C392" s="189"/>
      <c r="D392" s="189"/>
      <c r="E392" s="189"/>
      <c r="F392" s="380"/>
      <c r="G392" s="189"/>
      <c r="H392" s="189"/>
      <c r="I392" s="189"/>
      <c r="J392" s="189"/>
      <c r="K392" s="189"/>
      <c r="L392" s="189"/>
      <c r="M392" s="189"/>
      <c r="N392" s="108"/>
      <c r="O392" s="108"/>
      <c r="P392" s="108"/>
      <c r="Q392" s="108"/>
      <c r="R392" s="108"/>
      <c r="S392" s="108"/>
      <c r="T392" s="108"/>
      <c r="U392" s="108"/>
    </row>
    <row r="393" spans="1:21" s="22" customFormat="1">
      <c r="A393" s="379"/>
      <c r="B393" s="189"/>
      <c r="C393" s="189"/>
      <c r="D393" s="189"/>
      <c r="E393" s="189"/>
      <c r="F393" s="380"/>
      <c r="G393" s="189"/>
      <c r="H393" s="189"/>
      <c r="I393" s="189"/>
      <c r="J393" s="189"/>
      <c r="K393" s="189"/>
      <c r="L393" s="189"/>
      <c r="M393" s="189"/>
      <c r="N393" s="108"/>
      <c r="O393" s="108"/>
      <c r="P393" s="108"/>
      <c r="Q393" s="108"/>
      <c r="R393" s="108"/>
      <c r="S393" s="108"/>
      <c r="T393" s="108"/>
      <c r="U393" s="108"/>
    </row>
    <row r="394" spans="1:21" s="22" customFormat="1">
      <c r="A394" s="379"/>
      <c r="B394" s="189"/>
      <c r="C394" s="189"/>
      <c r="D394" s="189"/>
      <c r="E394" s="189"/>
      <c r="F394" s="380"/>
      <c r="G394" s="189"/>
      <c r="H394" s="189"/>
      <c r="I394" s="189"/>
      <c r="J394" s="189"/>
      <c r="K394" s="189"/>
      <c r="L394" s="189"/>
      <c r="M394" s="189"/>
      <c r="N394" s="108"/>
      <c r="O394" s="108"/>
      <c r="P394" s="108"/>
      <c r="Q394" s="108"/>
      <c r="R394" s="108"/>
      <c r="S394" s="108"/>
      <c r="T394" s="108"/>
      <c r="U394" s="108"/>
    </row>
    <row r="395" spans="1:21" s="22" customFormat="1">
      <c r="A395" s="379"/>
      <c r="B395" s="189"/>
      <c r="C395" s="189"/>
      <c r="D395" s="189"/>
      <c r="E395" s="189"/>
      <c r="F395" s="380"/>
      <c r="G395" s="189"/>
      <c r="H395" s="189"/>
      <c r="I395" s="189"/>
      <c r="J395" s="189"/>
      <c r="K395" s="189"/>
      <c r="L395" s="189"/>
      <c r="M395" s="189"/>
      <c r="N395" s="108"/>
      <c r="O395" s="108"/>
      <c r="P395" s="108"/>
      <c r="Q395" s="108"/>
      <c r="R395" s="108"/>
      <c r="S395" s="108"/>
      <c r="T395" s="108"/>
      <c r="U395" s="108"/>
    </row>
    <row r="396" spans="1:21" s="22" customFormat="1">
      <c r="A396" s="379"/>
      <c r="B396" s="189"/>
      <c r="C396" s="189"/>
      <c r="D396" s="189"/>
      <c r="E396" s="189"/>
      <c r="F396" s="380"/>
      <c r="G396" s="189"/>
      <c r="H396" s="189"/>
      <c r="I396" s="189"/>
      <c r="J396" s="189"/>
      <c r="K396" s="189"/>
      <c r="L396" s="189"/>
      <c r="M396" s="189"/>
      <c r="N396" s="108"/>
      <c r="O396" s="108"/>
      <c r="P396" s="108"/>
      <c r="Q396" s="108"/>
      <c r="R396" s="108"/>
      <c r="S396" s="108"/>
      <c r="T396" s="108"/>
      <c r="U396" s="108"/>
    </row>
    <row r="397" spans="1:21" s="22" customFormat="1">
      <c r="A397" s="379"/>
      <c r="B397" s="189"/>
      <c r="C397" s="189"/>
      <c r="D397" s="189"/>
      <c r="E397" s="189"/>
      <c r="F397" s="380"/>
      <c r="G397" s="189"/>
      <c r="H397" s="189"/>
      <c r="I397" s="189"/>
      <c r="J397" s="189"/>
      <c r="K397" s="189"/>
      <c r="L397" s="189"/>
      <c r="M397" s="189"/>
      <c r="N397" s="108"/>
      <c r="O397" s="108"/>
      <c r="P397" s="108"/>
      <c r="Q397" s="108"/>
      <c r="R397" s="108"/>
      <c r="S397" s="108"/>
      <c r="T397" s="108"/>
      <c r="U397" s="108"/>
    </row>
    <row r="398" spans="1:21" s="22" customFormat="1">
      <c r="A398" s="379"/>
      <c r="B398" s="189"/>
      <c r="C398" s="189"/>
      <c r="D398" s="189"/>
      <c r="E398" s="189"/>
      <c r="F398" s="380"/>
      <c r="G398" s="189"/>
      <c r="H398" s="189"/>
      <c r="I398" s="189"/>
      <c r="J398" s="189"/>
      <c r="K398" s="189"/>
      <c r="L398" s="189"/>
      <c r="M398" s="189"/>
      <c r="N398" s="108"/>
      <c r="O398" s="108"/>
      <c r="P398" s="108"/>
      <c r="Q398" s="108"/>
      <c r="R398" s="108"/>
      <c r="S398" s="108"/>
      <c r="T398" s="108"/>
      <c r="U398" s="108"/>
    </row>
    <row r="399" spans="1:21" s="22" customFormat="1">
      <c r="A399" s="379"/>
      <c r="B399" s="189"/>
      <c r="C399" s="189"/>
      <c r="D399" s="189"/>
      <c r="E399" s="189"/>
      <c r="F399" s="380"/>
      <c r="G399" s="189"/>
      <c r="H399" s="189"/>
      <c r="I399" s="189"/>
      <c r="J399" s="189"/>
      <c r="K399" s="189"/>
      <c r="L399" s="189"/>
      <c r="M399" s="189"/>
      <c r="N399" s="108"/>
      <c r="O399" s="108"/>
      <c r="P399" s="108"/>
      <c r="Q399" s="108"/>
      <c r="R399" s="108"/>
      <c r="S399" s="108"/>
      <c r="T399" s="108"/>
      <c r="U399" s="108"/>
    </row>
    <row r="400" spans="1:21" s="22" customFormat="1">
      <c r="A400" s="379"/>
      <c r="B400" s="189"/>
      <c r="C400" s="189"/>
      <c r="D400" s="189"/>
      <c r="E400" s="189"/>
      <c r="F400" s="380"/>
      <c r="G400" s="189"/>
      <c r="H400" s="189"/>
      <c r="I400" s="189"/>
      <c r="J400" s="189"/>
      <c r="K400" s="189"/>
      <c r="L400" s="189"/>
      <c r="M400" s="189"/>
      <c r="N400" s="108"/>
      <c r="O400" s="108"/>
      <c r="P400" s="108"/>
      <c r="Q400" s="108"/>
      <c r="R400" s="108"/>
      <c r="S400" s="108"/>
      <c r="T400" s="108"/>
      <c r="U400" s="108"/>
    </row>
    <row r="401" spans="1:21" s="22" customFormat="1">
      <c r="A401" s="379"/>
      <c r="B401" s="189"/>
      <c r="C401" s="189"/>
      <c r="D401" s="189"/>
      <c r="E401" s="189"/>
      <c r="F401" s="380"/>
      <c r="G401" s="189"/>
      <c r="H401" s="189"/>
      <c r="I401" s="189"/>
      <c r="J401" s="189"/>
      <c r="K401" s="189"/>
      <c r="L401" s="189"/>
      <c r="M401" s="189"/>
      <c r="N401" s="108"/>
      <c r="O401" s="108"/>
      <c r="P401" s="108"/>
      <c r="Q401" s="108"/>
      <c r="R401" s="108"/>
      <c r="S401" s="108"/>
      <c r="T401" s="108"/>
      <c r="U401" s="108"/>
    </row>
    <row r="402" spans="1:21" s="22" customFormat="1">
      <c r="A402" s="381"/>
      <c r="B402" s="191"/>
      <c r="C402" s="191"/>
      <c r="D402" s="191"/>
      <c r="E402" s="191"/>
      <c r="F402" s="382"/>
      <c r="G402" s="191"/>
      <c r="H402" s="191"/>
      <c r="I402" s="191"/>
      <c r="J402" s="191"/>
      <c r="K402" s="191"/>
      <c r="L402" s="191"/>
      <c r="M402" s="191"/>
      <c r="N402" s="108"/>
      <c r="O402" s="108"/>
      <c r="P402" s="108"/>
      <c r="Q402" s="108"/>
      <c r="R402" s="108"/>
      <c r="S402" s="108"/>
      <c r="T402" s="108"/>
      <c r="U402" s="108"/>
    </row>
    <row r="403" spans="1:21" s="84" customFormat="1" ht="28.5">
      <c r="A403" s="107"/>
      <c r="C403" s="107"/>
      <c r="D403" s="107"/>
      <c r="E403" s="107"/>
      <c r="F403" s="205"/>
      <c r="G403" s="110"/>
      <c r="H403" s="110"/>
      <c r="I403" s="110"/>
      <c r="J403" s="110"/>
      <c r="K403" s="110"/>
      <c r="L403" s="110"/>
      <c r="M403" s="110"/>
      <c r="N403" s="108"/>
      <c r="O403" s="108"/>
      <c r="P403" s="108"/>
      <c r="Q403" s="108"/>
      <c r="R403" s="108"/>
      <c r="S403" s="108"/>
      <c r="T403" s="108"/>
      <c r="U403" s="108"/>
    </row>
    <row r="404" spans="1:21" s="108" customFormat="1">
      <c r="A404" s="84"/>
      <c r="B404" s="84"/>
      <c r="C404" s="84"/>
      <c r="D404" s="84"/>
      <c r="E404" s="84"/>
      <c r="F404" s="206"/>
      <c r="G404" s="109"/>
      <c r="H404" s="109"/>
      <c r="I404" s="109"/>
      <c r="J404" s="109"/>
      <c r="K404" s="109"/>
      <c r="L404" s="109"/>
      <c r="M404" s="109"/>
    </row>
    <row r="405" spans="1:21" s="84" customFormat="1">
      <c r="F405" s="206"/>
      <c r="G405" s="85"/>
      <c r="H405" s="85"/>
      <c r="I405" s="85"/>
      <c r="J405" s="85"/>
      <c r="K405" s="85"/>
      <c r="L405" s="85"/>
      <c r="M405" s="85"/>
    </row>
  </sheetData>
  <mergeCells count="12">
    <mergeCell ref="A1:M1"/>
    <mergeCell ref="A2:D2"/>
    <mergeCell ref="A12:A13"/>
    <mergeCell ref="E12:E13"/>
    <mergeCell ref="B12:B13"/>
    <mergeCell ref="C12:C13"/>
    <mergeCell ref="D12:D13"/>
    <mergeCell ref="F12:F13"/>
    <mergeCell ref="G12:G13"/>
    <mergeCell ref="H12:H13"/>
    <mergeCell ref="A11:D11"/>
    <mergeCell ref="I12:M12"/>
  </mergeCells>
  <phoneticPr fontId="57" type="noConversion"/>
  <dataValidations count="6">
    <dataValidation type="list" allowBlank="1" showInputMessage="1" showErrorMessage="1" sqref="C14:C402" xr:uid="{00000000-0002-0000-0400-000000000000}">
      <formula1>Level_01</formula1>
    </dataValidation>
    <dataValidation type="list" allowBlank="1" showInputMessage="1" showErrorMessage="1" sqref="D14:D402" xr:uid="{00000000-0002-0000-0400-000001000000}">
      <formula1>INDIRECT(VLOOKUP(step001,Logic01,2,0))</formula1>
    </dataValidation>
    <dataValidation type="list" allowBlank="1" showInputMessage="1" showErrorMessage="1" sqref="E14:E402" xr:uid="{00000000-0002-0000-0400-000002000000}">
      <formula1>INDIRECT(VLOOKUP(step002,Logic01,2,0))</formula1>
    </dataValidation>
    <dataValidation type="list" allowBlank="1" showInputMessage="1" showErrorMessage="1" sqref="F14:F402" xr:uid="{00000000-0002-0000-0400-000003000000}">
      <formula1>INDIRECT(VLOOKUP(step003,Logic01,2,0))</formula1>
    </dataValidation>
    <dataValidation type="list" allowBlank="1" showInputMessage="1" showErrorMessage="1" sqref="A14:A402" xr:uid="{5AA4A2EE-690E-4288-8F8E-E484C1BA5FE1}">
      <formula1>Fundรายรับ</formula1>
    </dataValidation>
    <dataValidation type="list" allowBlank="1" showInputMessage="1" showErrorMessage="1" sqref="B14:B402" xr:uid="{DCA8EF73-4A27-4037-B5B2-40793B7A695E}">
      <formula1>functionalAreaรับ</formula1>
    </dataValidation>
  </dataValidations>
  <printOptions horizontalCentered="1"/>
  <pageMargins left="0" right="0" top="0.35433070866141736" bottom="0" header="0.31496062992125984" footer="0.31496062992125984"/>
  <pageSetup paperSize="9" scale="3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14243-357C-44F8-8A0A-166DE2DB6868}">
  <dimension ref="A1:C52"/>
  <sheetViews>
    <sheetView topLeftCell="A31" workbookViewId="0">
      <selection activeCell="C47" sqref="C47"/>
    </sheetView>
  </sheetViews>
  <sheetFormatPr defaultRowHeight="21"/>
  <cols>
    <col min="1" max="1" width="64.1640625" customWidth="1"/>
    <col min="3" max="3" width="43" bestFit="1" customWidth="1"/>
  </cols>
  <sheetData>
    <row r="1" spans="1:3" ht="31.5">
      <c r="A1" s="455" t="s">
        <v>1170</v>
      </c>
      <c r="C1" s="455" t="s">
        <v>1178</v>
      </c>
    </row>
    <row r="2" spans="1:3">
      <c r="A2" t="s">
        <v>1069</v>
      </c>
      <c r="C2" s="37" t="s">
        <v>1176</v>
      </c>
    </row>
    <row r="3" spans="1:3">
      <c r="A3" t="s">
        <v>1037</v>
      </c>
      <c r="C3" s="8" t="s">
        <v>84</v>
      </c>
    </row>
    <row r="4" spans="1:3">
      <c r="A4" s="182" t="s">
        <v>1091</v>
      </c>
      <c r="C4" s="8" t="s">
        <v>1092</v>
      </c>
    </row>
    <row r="5" spans="1:3">
      <c r="A5" t="s">
        <v>1071</v>
      </c>
      <c r="C5" s="183" t="s">
        <v>1056</v>
      </c>
    </row>
    <row r="6" spans="1:3">
      <c r="A6" t="s">
        <v>1072</v>
      </c>
      <c r="C6" s="8" t="s">
        <v>1057</v>
      </c>
    </row>
    <row r="7" spans="1:3">
      <c r="A7" t="s">
        <v>1073</v>
      </c>
      <c r="C7" s="8" t="s">
        <v>1058</v>
      </c>
    </row>
    <row r="8" spans="1:3">
      <c r="A8" t="s">
        <v>1090</v>
      </c>
      <c r="C8" s="8" t="s">
        <v>1093</v>
      </c>
    </row>
    <row r="9" spans="1:3">
      <c r="A9" t="s">
        <v>1074</v>
      </c>
      <c r="C9" s="8" t="s">
        <v>85</v>
      </c>
    </row>
    <row r="10" spans="1:3">
      <c r="A10" t="s">
        <v>1075</v>
      </c>
      <c r="C10" s="8" t="s">
        <v>1094</v>
      </c>
    </row>
    <row r="11" spans="1:3">
      <c r="A11" t="s">
        <v>1038</v>
      </c>
      <c r="C11" s="8" t="s">
        <v>86</v>
      </c>
    </row>
    <row r="12" spans="1:3">
      <c r="A12" t="s">
        <v>1039</v>
      </c>
      <c r="C12" s="8" t="s">
        <v>87</v>
      </c>
    </row>
    <row r="13" spans="1:3">
      <c r="A13" t="s">
        <v>1089</v>
      </c>
      <c r="C13" s="8" t="s">
        <v>1059</v>
      </c>
    </row>
    <row r="14" spans="1:3">
      <c r="A14" t="s">
        <v>1076</v>
      </c>
      <c r="C14" s="8" t="s">
        <v>88</v>
      </c>
    </row>
    <row r="15" spans="1:3">
      <c r="A15" t="s">
        <v>1040</v>
      </c>
      <c r="C15" s="8" t="s">
        <v>89</v>
      </c>
    </row>
    <row r="16" spans="1:3">
      <c r="A16" t="s">
        <v>1041</v>
      </c>
      <c r="C16" s="8" t="s">
        <v>90</v>
      </c>
    </row>
    <row r="17" spans="1:3">
      <c r="A17" t="s">
        <v>1042</v>
      </c>
      <c r="C17" s="8" t="s">
        <v>1095</v>
      </c>
    </row>
    <row r="18" spans="1:3">
      <c r="A18" t="s">
        <v>1088</v>
      </c>
      <c r="C18" s="8" t="s">
        <v>1096</v>
      </c>
    </row>
    <row r="19" spans="1:3">
      <c r="A19" t="s">
        <v>1043</v>
      </c>
      <c r="C19" s="8" t="s">
        <v>1060</v>
      </c>
    </row>
    <row r="20" spans="1:3">
      <c r="A20" s="37" t="s">
        <v>1044</v>
      </c>
      <c r="C20" s="8" t="s">
        <v>91</v>
      </c>
    </row>
    <row r="21" spans="1:3">
      <c r="A21" t="s">
        <v>1045</v>
      </c>
      <c r="C21" s="8" t="s">
        <v>1097</v>
      </c>
    </row>
    <row r="22" spans="1:3">
      <c r="A22" t="s">
        <v>1046</v>
      </c>
      <c r="C22" s="8" t="s">
        <v>1098</v>
      </c>
    </row>
    <row r="23" spans="1:3">
      <c r="A23" t="s">
        <v>1077</v>
      </c>
      <c r="C23" s="8" t="s">
        <v>1099</v>
      </c>
    </row>
    <row r="24" spans="1:3">
      <c r="A24" t="s">
        <v>1078</v>
      </c>
      <c r="C24" s="8" t="s">
        <v>1100</v>
      </c>
    </row>
    <row r="25" spans="1:3">
      <c r="A25" t="s">
        <v>1087</v>
      </c>
      <c r="C25" s="8" t="s">
        <v>1101</v>
      </c>
    </row>
    <row r="26" spans="1:3">
      <c r="A26" t="s">
        <v>1086</v>
      </c>
      <c r="C26" s="8" t="s">
        <v>92</v>
      </c>
    </row>
    <row r="27" spans="1:3">
      <c r="A27" t="s">
        <v>1079</v>
      </c>
      <c r="C27" s="8" t="s">
        <v>1102</v>
      </c>
    </row>
    <row r="28" spans="1:3">
      <c r="A28" t="s">
        <v>1047</v>
      </c>
      <c r="C28" s="8" t="s">
        <v>1103</v>
      </c>
    </row>
    <row r="29" spans="1:3">
      <c r="A29" t="s">
        <v>1048</v>
      </c>
      <c r="C29" s="8" t="s">
        <v>1104</v>
      </c>
    </row>
    <row r="30" spans="1:3">
      <c r="A30" t="s">
        <v>1080</v>
      </c>
      <c r="C30" s="8" t="s">
        <v>93</v>
      </c>
    </row>
    <row r="31" spans="1:3">
      <c r="A31" t="s">
        <v>1083</v>
      </c>
      <c r="C31" s="8" t="s">
        <v>94</v>
      </c>
    </row>
    <row r="32" spans="1:3">
      <c r="A32" t="s">
        <v>1081</v>
      </c>
      <c r="C32" s="8" t="s">
        <v>1061</v>
      </c>
    </row>
    <row r="33" spans="1:3">
      <c r="A33" t="s">
        <v>1049</v>
      </c>
      <c r="C33" s="8" t="s">
        <v>1062</v>
      </c>
    </row>
    <row r="34" spans="1:3">
      <c r="A34" t="s">
        <v>1084</v>
      </c>
      <c r="C34" s="8" t="s">
        <v>95</v>
      </c>
    </row>
    <row r="35" spans="1:3">
      <c r="A35" t="s">
        <v>1050</v>
      </c>
      <c r="C35" s="8" t="s">
        <v>1105</v>
      </c>
    </row>
    <row r="36" spans="1:3">
      <c r="A36" t="s">
        <v>1051</v>
      </c>
      <c r="C36" s="8" t="s">
        <v>123</v>
      </c>
    </row>
    <row r="37" spans="1:3">
      <c r="A37" t="s">
        <v>1052</v>
      </c>
      <c r="C37" s="8" t="s">
        <v>124</v>
      </c>
    </row>
    <row r="38" spans="1:3">
      <c r="A38" t="s">
        <v>1053</v>
      </c>
      <c r="C38" s="8" t="s">
        <v>1106</v>
      </c>
    </row>
    <row r="39" spans="1:3">
      <c r="A39" t="s">
        <v>1085</v>
      </c>
      <c r="C39" s="8" t="s">
        <v>1107</v>
      </c>
    </row>
    <row r="40" spans="1:3">
      <c r="A40" t="s">
        <v>1054</v>
      </c>
      <c r="C40" s="8" t="s">
        <v>1108</v>
      </c>
    </row>
    <row r="41" spans="1:3">
      <c r="A41" t="s">
        <v>1055</v>
      </c>
      <c r="C41" s="8" t="s">
        <v>125</v>
      </c>
    </row>
    <row r="42" spans="1:3">
      <c r="A42" t="s">
        <v>1082</v>
      </c>
      <c r="C42" s="37" t="s">
        <v>1174</v>
      </c>
    </row>
    <row r="43" spans="1:3">
      <c r="C43" s="8" t="s">
        <v>1109</v>
      </c>
    </row>
    <row r="44" spans="1:3">
      <c r="C44" s="8" t="s">
        <v>1110</v>
      </c>
    </row>
    <row r="45" spans="1:3">
      <c r="C45" s="37" t="s">
        <v>1175</v>
      </c>
    </row>
    <row r="46" spans="1:3">
      <c r="C46" s="8" t="s">
        <v>1111</v>
      </c>
    </row>
    <row r="47" spans="1:3">
      <c r="C47" s="8" t="s">
        <v>1112</v>
      </c>
    </row>
    <row r="48" spans="1:3">
      <c r="C48" s="8" t="s">
        <v>1113</v>
      </c>
    </row>
    <row r="49" spans="3:3">
      <c r="C49" s="8" t="s">
        <v>1063</v>
      </c>
    </row>
    <row r="50" spans="3:3">
      <c r="C50" s="8" t="s">
        <v>1114</v>
      </c>
    </row>
    <row r="51" spans="3:3">
      <c r="C51" s="37" t="s">
        <v>1172</v>
      </c>
    </row>
    <row r="52" spans="3:3">
      <c r="C52" s="37" t="s">
        <v>1173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1"/>
  </sheetPr>
  <dimension ref="A1:AA39"/>
  <sheetViews>
    <sheetView topLeftCell="A3" workbookViewId="0">
      <selection activeCell="Y3" sqref="Y3:Y8"/>
    </sheetView>
  </sheetViews>
  <sheetFormatPr defaultRowHeight="21"/>
  <cols>
    <col min="1" max="2" width="37.5" bestFit="1" customWidth="1"/>
    <col min="3" max="3" width="21.6640625" bestFit="1" customWidth="1"/>
    <col min="4" max="4" width="35" bestFit="1" customWidth="1"/>
    <col min="5" max="5" width="28.83203125" bestFit="1" customWidth="1"/>
    <col min="6" max="6" width="27.1640625" bestFit="1" customWidth="1"/>
    <col min="7" max="7" width="24.83203125" bestFit="1" customWidth="1"/>
    <col min="8" max="8" width="31.1640625" bestFit="1" customWidth="1"/>
    <col min="9" max="9" width="26.83203125" bestFit="1" customWidth="1"/>
    <col min="10" max="10" width="37.5" bestFit="1" customWidth="1"/>
    <col min="11" max="11" width="23.5" bestFit="1" customWidth="1"/>
    <col min="12" max="12" width="20.83203125" bestFit="1" customWidth="1"/>
    <col min="13" max="13" width="35" bestFit="1" customWidth="1"/>
    <col min="14" max="14" width="55.1640625" bestFit="1" customWidth="1"/>
    <col min="15" max="15" width="49.83203125" bestFit="1" customWidth="1"/>
    <col min="16" max="16" width="43.5" bestFit="1" customWidth="1"/>
    <col min="17" max="17" width="67.6640625" bestFit="1" customWidth="1"/>
    <col min="18" max="18" width="43.83203125" bestFit="1" customWidth="1"/>
    <col min="19" max="19" width="45.1640625" bestFit="1" customWidth="1"/>
    <col min="20" max="20" width="57.83203125" bestFit="1" customWidth="1"/>
    <col min="21" max="21" width="46.83203125" bestFit="1" customWidth="1"/>
    <col min="22" max="22" width="40.1640625" bestFit="1" customWidth="1"/>
    <col min="23" max="23" width="50.33203125" bestFit="1" customWidth="1"/>
    <col min="24" max="24" width="19.1640625" style="49" customWidth="1"/>
    <col min="25" max="25" width="53.33203125" bestFit="1" customWidth="1"/>
    <col min="26" max="26" width="64" bestFit="1" customWidth="1"/>
    <col min="27" max="27" width="45" bestFit="1" customWidth="1"/>
  </cols>
  <sheetData>
    <row r="1" spans="1:27">
      <c r="A1" s="40" t="s">
        <v>208</v>
      </c>
      <c r="X1" s="47" t="s">
        <v>532</v>
      </c>
    </row>
    <row r="2" spans="1:27">
      <c r="A2" s="39" t="s">
        <v>207</v>
      </c>
      <c r="B2" s="39" t="s">
        <v>200</v>
      </c>
      <c r="C2" s="39" t="s">
        <v>198</v>
      </c>
      <c r="D2" s="39" t="s">
        <v>197</v>
      </c>
      <c r="E2" s="39" t="s">
        <v>195</v>
      </c>
      <c r="F2" s="39" t="s">
        <v>193</v>
      </c>
      <c r="G2" s="39" t="s">
        <v>192</v>
      </c>
      <c r="H2" s="39" t="s">
        <v>190</v>
      </c>
      <c r="I2" s="39" t="s">
        <v>189</v>
      </c>
      <c r="J2" s="39" t="s">
        <v>188</v>
      </c>
      <c r="K2" s="39" t="s">
        <v>186</v>
      </c>
      <c r="L2" s="39" t="s">
        <v>185</v>
      </c>
      <c r="M2" s="39" t="s">
        <v>183</v>
      </c>
      <c r="N2" s="39" t="s">
        <v>182</v>
      </c>
      <c r="O2" s="39" t="s">
        <v>181</v>
      </c>
      <c r="P2" s="39" t="s">
        <v>180</v>
      </c>
      <c r="Q2" s="39" t="s">
        <v>179</v>
      </c>
      <c r="R2" s="39" t="s">
        <v>178</v>
      </c>
      <c r="S2" s="39" t="s">
        <v>176</v>
      </c>
      <c r="T2" s="39" t="s">
        <v>174</v>
      </c>
      <c r="U2" s="39" t="s">
        <v>172</v>
      </c>
      <c r="V2" s="39" t="s">
        <v>170</v>
      </c>
      <c r="W2" s="39" t="s">
        <v>169</v>
      </c>
      <c r="X2" s="48" t="s">
        <v>168</v>
      </c>
      <c r="Y2" s="39" t="s">
        <v>167</v>
      </c>
      <c r="Z2" s="39" t="s">
        <v>165</v>
      </c>
      <c r="AA2" s="39" t="s">
        <v>163</v>
      </c>
    </row>
    <row r="3" spans="1:27">
      <c r="A3" s="34" t="s">
        <v>201</v>
      </c>
      <c r="B3" s="33" t="s">
        <v>196</v>
      </c>
      <c r="C3" s="33" t="s">
        <v>166</v>
      </c>
      <c r="D3" s="33" t="s">
        <v>164</v>
      </c>
      <c r="E3" s="36" t="s">
        <v>9</v>
      </c>
      <c r="F3" s="36" t="s">
        <v>13</v>
      </c>
      <c r="G3" s="36" t="s">
        <v>211</v>
      </c>
      <c r="H3" s="36" t="s">
        <v>175</v>
      </c>
      <c r="I3" s="36" t="s">
        <v>212</v>
      </c>
      <c r="J3" s="36" t="s">
        <v>213</v>
      </c>
      <c r="K3" s="36" t="s">
        <v>20</v>
      </c>
      <c r="L3" s="36" t="s">
        <v>210</v>
      </c>
      <c r="M3" s="36" t="s">
        <v>28</v>
      </c>
      <c r="N3" t="s">
        <v>349</v>
      </c>
      <c r="O3" s="32" t="s">
        <v>345</v>
      </c>
      <c r="P3" s="32" t="s">
        <v>336</v>
      </c>
      <c r="Q3" s="32" t="s">
        <v>331</v>
      </c>
      <c r="R3" s="32" t="s">
        <v>296</v>
      </c>
      <c r="S3" s="32" t="s">
        <v>291</v>
      </c>
      <c r="T3" s="32" t="s">
        <v>550</v>
      </c>
      <c r="U3" s="32" t="s">
        <v>269</v>
      </c>
      <c r="V3" s="32" t="s">
        <v>258</v>
      </c>
      <c r="W3" s="32" t="s">
        <v>253</v>
      </c>
      <c r="X3" s="49">
        <v>4199020010</v>
      </c>
      <c r="Y3" s="32" t="s">
        <v>242</v>
      </c>
      <c r="Z3" s="32" t="s">
        <v>229</v>
      </c>
      <c r="AA3" s="37" t="s">
        <v>215</v>
      </c>
    </row>
    <row r="4" spans="1:27">
      <c r="A4" s="34" t="s">
        <v>199</v>
      </c>
      <c r="B4" s="33" t="s">
        <v>194</v>
      </c>
      <c r="C4" s="33"/>
      <c r="D4" s="33"/>
      <c r="E4" s="36" t="s">
        <v>10</v>
      </c>
      <c r="F4" s="36" t="s">
        <v>14</v>
      </c>
      <c r="G4" s="32"/>
      <c r="H4" s="32"/>
      <c r="I4" s="32"/>
      <c r="J4" s="32"/>
      <c r="K4" s="36" t="s">
        <v>22</v>
      </c>
      <c r="L4" s="32"/>
      <c r="M4" s="36" t="s">
        <v>209</v>
      </c>
      <c r="N4" s="32" t="s">
        <v>347</v>
      </c>
      <c r="O4" s="32" t="s">
        <v>343</v>
      </c>
      <c r="P4" s="32" t="s">
        <v>333</v>
      </c>
      <c r="Q4" s="32" t="s">
        <v>329</v>
      </c>
      <c r="R4" s="32" t="s">
        <v>293</v>
      </c>
      <c r="S4" s="32" t="s">
        <v>289</v>
      </c>
      <c r="T4" s="32" t="s">
        <v>278</v>
      </c>
      <c r="U4" s="32" t="s">
        <v>267</v>
      </c>
      <c r="V4" s="32" t="s">
        <v>255</v>
      </c>
      <c r="W4" s="32" t="s">
        <v>251</v>
      </c>
      <c r="Y4" s="32" t="s">
        <v>240</v>
      </c>
      <c r="Z4" s="32" t="s">
        <v>227</v>
      </c>
    </row>
    <row r="5" spans="1:27">
      <c r="A5" s="34" t="s">
        <v>184</v>
      </c>
      <c r="B5" s="33" t="s">
        <v>177</v>
      </c>
      <c r="C5" s="33"/>
      <c r="D5" s="33"/>
      <c r="E5" s="36" t="s">
        <v>11</v>
      </c>
      <c r="F5" s="32"/>
      <c r="G5" s="32"/>
      <c r="H5" s="32"/>
      <c r="I5" s="32"/>
      <c r="J5" s="32"/>
      <c r="L5" s="32"/>
      <c r="M5" s="32"/>
      <c r="N5" s="32" t="s">
        <v>750</v>
      </c>
      <c r="O5" s="32" t="s">
        <v>341</v>
      </c>
      <c r="P5" s="181" t="s">
        <v>748</v>
      </c>
      <c r="Q5" s="32" t="s">
        <v>327</v>
      </c>
      <c r="R5" s="32" t="s">
        <v>764</v>
      </c>
      <c r="S5" s="32" t="s">
        <v>287</v>
      </c>
      <c r="T5" s="32" t="s">
        <v>276</v>
      </c>
      <c r="U5" s="32" t="s">
        <v>265</v>
      </c>
      <c r="V5" s="32" t="s">
        <v>776</v>
      </c>
      <c r="W5" s="32" t="s">
        <v>249</v>
      </c>
      <c r="Y5" s="32" t="s">
        <v>238</v>
      </c>
      <c r="Z5" s="32" t="s">
        <v>225</v>
      </c>
    </row>
    <row r="6" spans="1:27">
      <c r="A6" s="34"/>
      <c r="B6" s="33" t="s">
        <v>191</v>
      </c>
      <c r="C6" s="33"/>
      <c r="D6" s="33"/>
      <c r="E6" s="32"/>
      <c r="G6" s="32"/>
      <c r="H6" s="32"/>
      <c r="I6" s="32"/>
      <c r="J6" s="32"/>
      <c r="K6" s="32"/>
      <c r="L6" s="32"/>
      <c r="M6" s="32"/>
      <c r="N6" s="32" t="s">
        <v>752</v>
      </c>
      <c r="O6" s="32" t="s">
        <v>338</v>
      </c>
      <c r="Q6" s="32" t="s">
        <v>325</v>
      </c>
      <c r="R6" s="32" t="s">
        <v>766</v>
      </c>
      <c r="S6" s="32" t="s">
        <v>285</v>
      </c>
      <c r="T6" s="32" t="s">
        <v>274</v>
      </c>
      <c r="U6" s="32" t="s">
        <v>263</v>
      </c>
      <c r="W6" s="32" t="s">
        <v>247</v>
      </c>
      <c r="Y6" s="32" t="s">
        <v>236</v>
      </c>
      <c r="Z6" s="32" t="s">
        <v>223</v>
      </c>
    </row>
    <row r="7" spans="1:27">
      <c r="A7" s="34"/>
      <c r="B7" s="33" t="s">
        <v>173</v>
      </c>
      <c r="E7" s="32"/>
      <c r="H7" s="32"/>
      <c r="I7" s="32"/>
      <c r="J7" s="32"/>
      <c r="K7" s="32"/>
      <c r="L7" s="32"/>
      <c r="M7" s="32"/>
      <c r="N7" s="32" t="s">
        <v>754</v>
      </c>
      <c r="Q7" s="32" t="s">
        <v>323</v>
      </c>
      <c r="R7" s="32" t="s">
        <v>768</v>
      </c>
      <c r="S7" s="32" t="s">
        <v>283</v>
      </c>
      <c r="T7" s="32" t="s">
        <v>271</v>
      </c>
      <c r="U7" s="32" t="s">
        <v>260</v>
      </c>
      <c r="W7" s="32" t="s">
        <v>244</v>
      </c>
      <c r="Y7" s="32" t="s">
        <v>234</v>
      </c>
      <c r="Z7" s="32" t="s">
        <v>221</v>
      </c>
    </row>
    <row r="8" spans="1:27">
      <c r="B8" s="33" t="s">
        <v>171</v>
      </c>
      <c r="Q8" s="32" t="s">
        <v>321</v>
      </c>
      <c r="S8" s="32" t="s">
        <v>280</v>
      </c>
      <c r="T8" s="181" t="s">
        <v>774</v>
      </c>
      <c r="U8" s="181" t="s">
        <v>814</v>
      </c>
      <c r="Y8" s="32" t="s">
        <v>231</v>
      </c>
      <c r="Z8" s="32" t="s">
        <v>218</v>
      </c>
    </row>
    <row r="9" spans="1:27">
      <c r="B9" s="33" t="s">
        <v>187</v>
      </c>
      <c r="Q9" s="32" t="s">
        <v>319</v>
      </c>
      <c r="S9" s="32" t="s">
        <v>772</v>
      </c>
      <c r="Y9" s="181" t="s">
        <v>778</v>
      </c>
      <c r="Z9" s="181" t="s">
        <v>818</v>
      </c>
    </row>
    <row r="10" spans="1:27" ht="23.25">
      <c r="B10" s="33"/>
      <c r="N10" s="97"/>
      <c r="Q10" s="32" t="s">
        <v>317</v>
      </c>
      <c r="S10" s="181" t="s">
        <v>770</v>
      </c>
      <c r="Y10" s="181" t="s">
        <v>780</v>
      </c>
    </row>
    <row r="11" spans="1:27" ht="23.25">
      <c r="B11" s="33"/>
      <c r="N11" s="97"/>
      <c r="Q11" s="32" t="s">
        <v>315</v>
      </c>
      <c r="Y11" s="181" t="s">
        <v>782</v>
      </c>
    </row>
    <row r="12" spans="1:27" ht="23.25">
      <c r="A12" s="39" t="s">
        <v>206</v>
      </c>
      <c r="D12" s="41" t="s">
        <v>205</v>
      </c>
      <c r="E12" s="41" t="s">
        <v>204</v>
      </c>
      <c r="F12" s="41" t="s">
        <v>203</v>
      </c>
      <c r="G12" s="41" t="s">
        <v>202</v>
      </c>
      <c r="N12" s="97"/>
      <c r="Q12" s="32" t="s">
        <v>313</v>
      </c>
      <c r="Y12" s="181" t="s">
        <v>784</v>
      </c>
    </row>
    <row r="13" spans="1:27" ht="23.25">
      <c r="A13" s="34" t="s">
        <v>201</v>
      </c>
      <c r="B13" s="39" t="s">
        <v>200</v>
      </c>
      <c r="D13" t="s">
        <v>201</v>
      </c>
      <c r="E13" t="s">
        <v>191</v>
      </c>
      <c r="F13" t="s">
        <v>175</v>
      </c>
      <c r="G13">
        <v>4105010020</v>
      </c>
      <c r="N13" s="97"/>
      <c r="Q13" s="32" t="s">
        <v>311</v>
      </c>
      <c r="Y13" s="181" t="s">
        <v>786</v>
      </c>
    </row>
    <row r="14" spans="1:27" ht="23.25">
      <c r="A14" s="34" t="s">
        <v>199</v>
      </c>
      <c r="B14" s="39" t="s">
        <v>198</v>
      </c>
      <c r="N14" s="97"/>
      <c r="Q14" s="32" t="s">
        <v>309</v>
      </c>
      <c r="Y14" s="181" t="s">
        <v>788</v>
      </c>
    </row>
    <row r="15" spans="1:27" ht="23.25">
      <c r="A15" s="34" t="s">
        <v>184</v>
      </c>
      <c r="B15" s="39" t="s">
        <v>197</v>
      </c>
      <c r="N15" s="97"/>
      <c r="Q15" s="32" t="s">
        <v>307</v>
      </c>
      <c r="Y15" s="181" t="s">
        <v>790</v>
      </c>
    </row>
    <row r="16" spans="1:27">
      <c r="A16" s="33" t="s">
        <v>196</v>
      </c>
      <c r="B16" s="39" t="s">
        <v>195</v>
      </c>
      <c r="Q16" s="32" t="s">
        <v>305</v>
      </c>
      <c r="Y16" s="181" t="s">
        <v>792</v>
      </c>
    </row>
    <row r="17" spans="1:25">
      <c r="A17" s="33" t="s">
        <v>194</v>
      </c>
      <c r="B17" s="39" t="s">
        <v>193</v>
      </c>
      <c r="Q17" s="32" t="s">
        <v>303</v>
      </c>
      <c r="Y17" s="181" t="s">
        <v>794</v>
      </c>
    </row>
    <row r="18" spans="1:25">
      <c r="A18" s="33" t="s">
        <v>177</v>
      </c>
      <c r="B18" s="39" t="s">
        <v>192</v>
      </c>
      <c r="Q18" s="32" t="s">
        <v>301</v>
      </c>
      <c r="Y18" s="181" t="s">
        <v>796</v>
      </c>
    </row>
    <row r="19" spans="1:25">
      <c r="A19" s="33" t="s">
        <v>191</v>
      </c>
      <c r="B19" s="39" t="s">
        <v>190</v>
      </c>
      <c r="Q19" s="32" t="s">
        <v>298</v>
      </c>
      <c r="Y19" s="181" t="s">
        <v>798</v>
      </c>
    </row>
    <row r="20" spans="1:25">
      <c r="A20" s="33" t="s">
        <v>173</v>
      </c>
      <c r="B20" s="39" t="s">
        <v>189</v>
      </c>
      <c r="Q20" s="32" t="s">
        <v>758</v>
      </c>
      <c r="Y20" s="181" t="s">
        <v>800</v>
      </c>
    </row>
    <row r="21" spans="1:25">
      <c r="A21" s="33" t="s">
        <v>171</v>
      </c>
      <c r="B21" s="39" t="s">
        <v>188</v>
      </c>
      <c r="Q21" s="32" t="s">
        <v>760</v>
      </c>
      <c r="Y21" s="181" t="s">
        <v>802</v>
      </c>
    </row>
    <row r="22" spans="1:25">
      <c r="A22" s="33" t="s">
        <v>187</v>
      </c>
      <c r="B22" s="39" t="s">
        <v>186</v>
      </c>
      <c r="Q22" s="32" t="s">
        <v>762</v>
      </c>
      <c r="Y22" s="181" t="s">
        <v>804</v>
      </c>
    </row>
    <row r="23" spans="1:25">
      <c r="A23" s="33" t="s">
        <v>166</v>
      </c>
      <c r="B23" s="39" t="s">
        <v>185</v>
      </c>
      <c r="Q23" s="181" t="s">
        <v>756</v>
      </c>
      <c r="Y23" s="181" t="s">
        <v>806</v>
      </c>
    </row>
    <row r="24" spans="1:25">
      <c r="A24" s="33" t="s">
        <v>164</v>
      </c>
      <c r="B24" s="39" t="s">
        <v>183</v>
      </c>
      <c r="Y24" s="181" t="s">
        <v>808</v>
      </c>
    </row>
    <row r="25" spans="1:25">
      <c r="A25" s="36" t="s">
        <v>9</v>
      </c>
      <c r="B25" s="39" t="s">
        <v>182</v>
      </c>
      <c r="Y25" s="181" t="s">
        <v>810</v>
      </c>
    </row>
    <row r="26" spans="1:25">
      <c r="A26" s="36" t="s">
        <v>10</v>
      </c>
      <c r="B26" s="39" t="s">
        <v>181</v>
      </c>
      <c r="Y26" s="181" t="s">
        <v>812</v>
      </c>
    </row>
    <row r="27" spans="1:25">
      <c r="A27" s="36" t="s">
        <v>11</v>
      </c>
      <c r="B27" s="39" t="s">
        <v>180</v>
      </c>
      <c r="Y27" s="181" t="s">
        <v>816</v>
      </c>
    </row>
    <row r="28" spans="1:25">
      <c r="A28" s="36" t="s">
        <v>13</v>
      </c>
      <c r="B28" s="39" t="s">
        <v>179</v>
      </c>
      <c r="Y28" s="181" t="s">
        <v>1036</v>
      </c>
    </row>
    <row r="29" spans="1:25">
      <c r="A29" s="36" t="s">
        <v>14</v>
      </c>
      <c r="B29" s="39" t="s">
        <v>178</v>
      </c>
    </row>
    <row r="30" spans="1:25">
      <c r="A30" s="36" t="s">
        <v>211</v>
      </c>
      <c r="B30" s="39" t="s">
        <v>176</v>
      </c>
    </row>
    <row r="31" spans="1:25">
      <c r="A31" s="36" t="s">
        <v>175</v>
      </c>
      <c r="B31" s="39" t="s">
        <v>174</v>
      </c>
    </row>
    <row r="32" spans="1:25">
      <c r="A32" s="36" t="s">
        <v>212</v>
      </c>
      <c r="B32" s="39" t="s">
        <v>172</v>
      </c>
    </row>
    <row r="33" spans="1:2">
      <c r="A33" s="36" t="s">
        <v>213</v>
      </c>
      <c r="B33" s="39" t="s">
        <v>170</v>
      </c>
    </row>
    <row r="34" spans="1:2">
      <c r="A34" s="36" t="s">
        <v>20</v>
      </c>
      <c r="B34" s="39" t="s">
        <v>169</v>
      </c>
    </row>
    <row r="35" spans="1:2">
      <c r="A35" s="36" t="s">
        <v>21</v>
      </c>
      <c r="B35" s="39" t="s">
        <v>168</v>
      </c>
    </row>
    <row r="36" spans="1:2">
      <c r="A36" s="36" t="s">
        <v>22</v>
      </c>
      <c r="B36" s="39" t="s">
        <v>167</v>
      </c>
    </row>
    <row r="37" spans="1:2">
      <c r="A37" s="36" t="s">
        <v>210</v>
      </c>
      <c r="B37" s="39" t="s">
        <v>165</v>
      </c>
    </row>
    <row r="38" spans="1:2">
      <c r="A38" s="36" t="s">
        <v>28</v>
      </c>
      <c r="B38" s="39" t="s">
        <v>163</v>
      </c>
    </row>
    <row r="39" spans="1:2">
      <c r="A39" s="36" t="s">
        <v>209</v>
      </c>
      <c r="B39" s="39" t="s">
        <v>163</v>
      </c>
    </row>
  </sheetData>
  <dataValidations count="4">
    <dataValidation type="list" allowBlank="1" showInputMessage="1" showErrorMessage="1" sqref="G13:G19" xr:uid="{00000000-0002-0000-0C00-000000000000}">
      <formula1>INDIRECT(VLOOKUP(step003,Logic01,2,0))</formula1>
    </dataValidation>
    <dataValidation type="list" allowBlank="1" showInputMessage="1" showErrorMessage="1" sqref="F13:F19" xr:uid="{00000000-0002-0000-0C00-000001000000}">
      <formula1>INDIRECT(VLOOKUP(step002,Logic01,2,0))</formula1>
    </dataValidation>
    <dataValidation type="list" allowBlank="1" showInputMessage="1" showErrorMessage="1" sqref="E13:E19" xr:uid="{00000000-0002-0000-0C00-000002000000}">
      <formula1>INDIRECT(VLOOKUP(step001,Logic01,2,0))</formula1>
    </dataValidation>
    <dataValidation type="list" allowBlank="1" showInputMessage="1" showErrorMessage="1" sqref="D13:D19" xr:uid="{00000000-0002-0000-0C00-000003000000}">
      <formula1>Level_01</formula1>
    </dataValidation>
  </dataValidation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A1:N1004"/>
  <sheetViews>
    <sheetView tabSelected="1" view="pageBreakPreview" zoomScale="80" zoomScaleNormal="80" zoomScaleSheetLayoutView="80" workbookViewId="0">
      <pane ySplit="5" topLeftCell="A6" activePane="bottomLeft" state="frozen"/>
      <selection activeCell="A3" sqref="A3:A4"/>
      <selection pane="bottomLeft" activeCell="N6" sqref="N6"/>
    </sheetView>
  </sheetViews>
  <sheetFormatPr defaultColWidth="9.33203125" defaultRowHeight="23.25"/>
  <cols>
    <col min="1" max="1" width="47.6640625" style="24" customWidth="1"/>
    <col min="2" max="2" width="39.1640625" style="24" customWidth="1"/>
    <col min="3" max="3" width="25.83203125" style="24" customWidth="1"/>
    <col min="4" max="4" width="32" style="24" customWidth="1"/>
    <col min="5" max="5" width="56.33203125" style="24" customWidth="1"/>
    <col min="6" max="6" width="68" style="24" customWidth="1"/>
    <col min="7" max="7" width="31.33203125" style="101" customWidth="1"/>
    <col min="8" max="8" width="51.33203125" style="100" customWidth="1"/>
    <col min="9" max="13" width="19.5" style="25" customWidth="1"/>
    <col min="14" max="14" width="67" style="24" customWidth="1"/>
    <col min="15" max="16384" width="9.33203125" style="24"/>
  </cols>
  <sheetData>
    <row r="1" spans="1:14" s="22" customFormat="1" ht="46.5" customHeight="1">
      <c r="A1" s="513" t="s">
        <v>1863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</row>
    <row r="2" spans="1:14" s="22" customFormat="1" ht="28.5">
      <c r="A2" s="81" t="s">
        <v>1179</v>
      </c>
      <c r="B2" s="82"/>
      <c r="C2" s="83"/>
      <c r="D2" s="83"/>
      <c r="E2" s="83"/>
      <c r="F2" s="83"/>
      <c r="G2" s="83"/>
      <c r="H2" s="99"/>
      <c r="I2" s="83"/>
      <c r="J2" s="83"/>
      <c r="K2" s="83"/>
      <c r="L2" s="83"/>
      <c r="M2" s="83"/>
    </row>
    <row r="3" spans="1:14" s="203" customFormat="1" ht="26.25">
      <c r="A3" s="198" t="s">
        <v>1382</v>
      </c>
      <c r="B3" s="199"/>
      <c r="C3" s="200"/>
      <c r="D3" s="200"/>
      <c r="E3" s="200"/>
      <c r="F3" s="201"/>
      <c r="G3" s="201"/>
      <c r="H3" s="202"/>
      <c r="I3" s="200"/>
      <c r="J3" s="200"/>
      <c r="K3" s="200"/>
      <c r="L3" s="200"/>
      <c r="M3" s="200"/>
    </row>
    <row r="4" spans="1:14" s="22" customFormat="1" ht="21.75" customHeight="1">
      <c r="A4" s="511" t="s">
        <v>63</v>
      </c>
      <c r="B4" s="511" t="s">
        <v>83</v>
      </c>
      <c r="C4" s="511" t="s">
        <v>99</v>
      </c>
      <c r="D4" s="509" t="s">
        <v>100</v>
      </c>
      <c r="E4" s="509" t="s">
        <v>1377</v>
      </c>
      <c r="F4" s="509" t="s">
        <v>1373</v>
      </c>
      <c r="G4" s="509" t="s">
        <v>1864</v>
      </c>
      <c r="H4" s="509" t="s">
        <v>1902</v>
      </c>
      <c r="I4" s="514" t="s">
        <v>6</v>
      </c>
      <c r="J4" s="514"/>
      <c r="K4" s="514"/>
      <c r="L4" s="514"/>
      <c r="M4" s="514"/>
      <c r="N4" s="509" t="s">
        <v>1904</v>
      </c>
    </row>
    <row r="5" spans="1:14" s="23" customFormat="1" ht="79.5" customHeight="1">
      <c r="A5" s="510"/>
      <c r="B5" s="510"/>
      <c r="C5" s="510"/>
      <c r="D5" s="512"/>
      <c r="E5" s="512"/>
      <c r="F5" s="512"/>
      <c r="G5" s="510"/>
      <c r="H5" s="510"/>
      <c r="I5" s="464" t="s">
        <v>548</v>
      </c>
      <c r="J5" s="464" t="s">
        <v>555</v>
      </c>
      <c r="K5" s="464" t="s">
        <v>1066</v>
      </c>
      <c r="L5" s="464" t="s">
        <v>1447</v>
      </c>
      <c r="M5" s="464" t="s">
        <v>1860</v>
      </c>
      <c r="N5" s="510"/>
    </row>
    <row r="6" spans="1:14" s="190" customFormat="1">
      <c r="A6" s="192"/>
      <c r="B6" s="192"/>
      <c r="C6" s="189"/>
      <c r="D6" s="189"/>
      <c r="E6" s="189"/>
      <c r="F6" s="188"/>
      <c r="G6" s="189"/>
      <c r="H6" s="188"/>
      <c r="I6" s="189"/>
      <c r="J6" s="189"/>
      <c r="K6" s="189"/>
      <c r="L6" s="189"/>
      <c r="M6" s="189"/>
      <c r="N6" s="473"/>
    </row>
    <row r="7" spans="1:14" s="190" customFormat="1">
      <c r="A7" s="192"/>
      <c r="B7" s="192"/>
      <c r="C7" s="189"/>
      <c r="D7" s="189"/>
      <c r="E7" s="189"/>
      <c r="F7" s="188"/>
      <c r="G7" s="189"/>
      <c r="H7" s="188"/>
      <c r="I7" s="189"/>
      <c r="J7" s="189"/>
      <c r="K7" s="189"/>
      <c r="L7" s="189"/>
      <c r="M7" s="189"/>
      <c r="N7" s="423"/>
    </row>
    <row r="8" spans="1:14" s="190" customFormat="1">
      <c r="A8" s="192"/>
      <c r="B8" s="192"/>
      <c r="C8" s="189"/>
      <c r="D8" s="189"/>
      <c r="E8" s="189"/>
      <c r="F8" s="188"/>
      <c r="G8" s="189"/>
      <c r="H8" s="188"/>
      <c r="I8" s="189"/>
      <c r="J8" s="189"/>
      <c r="K8" s="189"/>
      <c r="L8" s="189"/>
      <c r="M8" s="189"/>
      <c r="N8" s="423"/>
    </row>
    <row r="9" spans="1:14" s="190" customFormat="1">
      <c r="A9" s="192"/>
      <c r="B9" s="192"/>
      <c r="C9" s="189"/>
      <c r="D9" s="189"/>
      <c r="E9" s="189"/>
      <c r="F9" s="188"/>
      <c r="G9" s="189"/>
      <c r="H9" s="188"/>
      <c r="I9" s="189"/>
      <c r="J9" s="189"/>
      <c r="K9" s="189"/>
      <c r="L9" s="189"/>
      <c r="M9" s="189"/>
      <c r="N9" s="423"/>
    </row>
    <row r="10" spans="1:14" s="190" customFormat="1">
      <c r="A10" s="192"/>
      <c r="B10" s="192"/>
      <c r="C10" s="189"/>
      <c r="D10" s="189"/>
      <c r="E10" s="188"/>
      <c r="F10" s="188"/>
      <c r="G10" s="189"/>
      <c r="H10" s="188"/>
      <c r="I10" s="189"/>
      <c r="J10" s="189"/>
      <c r="K10" s="189"/>
      <c r="L10" s="189"/>
      <c r="M10" s="189"/>
      <c r="N10" s="423"/>
    </row>
    <row r="11" spans="1:14" s="190" customFormat="1">
      <c r="A11" s="192"/>
      <c r="B11" s="192"/>
      <c r="C11" s="189"/>
      <c r="D11" s="189"/>
      <c r="E11" s="189"/>
      <c r="F11" s="188"/>
      <c r="G11" s="189"/>
      <c r="H11" s="188"/>
      <c r="I11" s="189"/>
      <c r="J11" s="189"/>
      <c r="K11" s="189"/>
      <c r="L11" s="189"/>
      <c r="M11" s="189"/>
      <c r="N11" s="423"/>
    </row>
    <row r="12" spans="1:14" s="190" customFormat="1">
      <c r="A12" s="192"/>
      <c r="B12" s="192"/>
      <c r="C12" s="189"/>
      <c r="D12" s="189"/>
      <c r="E12" s="189"/>
      <c r="F12" s="188"/>
      <c r="G12" s="189"/>
      <c r="H12" s="188"/>
      <c r="I12" s="189"/>
      <c r="J12" s="189"/>
      <c r="K12" s="189"/>
      <c r="L12" s="189"/>
      <c r="M12" s="189"/>
      <c r="N12" s="423"/>
    </row>
    <row r="13" spans="1:14" s="190" customFormat="1">
      <c r="A13" s="192"/>
      <c r="B13" s="192"/>
      <c r="C13" s="189"/>
      <c r="D13" s="189"/>
      <c r="E13" s="188"/>
      <c r="F13" s="188"/>
      <c r="G13" s="189"/>
      <c r="H13" s="188"/>
      <c r="I13" s="189"/>
      <c r="J13" s="189"/>
      <c r="K13" s="189"/>
      <c r="L13" s="189"/>
      <c r="M13" s="189"/>
      <c r="N13" s="423"/>
    </row>
    <row r="14" spans="1:14" s="190" customFormat="1">
      <c r="A14" s="192"/>
      <c r="B14" s="192"/>
      <c r="C14" s="189"/>
      <c r="D14" s="189"/>
      <c r="E14" s="189"/>
      <c r="F14" s="189"/>
      <c r="G14" s="189"/>
      <c r="H14" s="188"/>
      <c r="I14" s="189"/>
      <c r="J14" s="189"/>
      <c r="K14" s="189"/>
      <c r="L14" s="189"/>
      <c r="M14" s="189"/>
      <c r="N14" s="423"/>
    </row>
    <row r="15" spans="1:14" s="190" customFormat="1">
      <c r="A15" s="192"/>
      <c r="B15" s="192"/>
      <c r="C15" s="189"/>
      <c r="D15" s="189"/>
      <c r="E15" s="189"/>
      <c r="F15" s="189"/>
      <c r="G15" s="189"/>
      <c r="H15" s="188"/>
      <c r="I15" s="189"/>
      <c r="J15" s="189"/>
      <c r="K15" s="189"/>
      <c r="L15" s="189"/>
      <c r="M15" s="189"/>
      <c r="N15" s="423"/>
    </row>
    <row r="16" spans="1:14" s="190" customFormat="1">
      <c r="A16" s="192"/>
      <c r="B16" s="192"/>
      <c r="C16" s="189"/>
      <c r="D16" s="189"/>
      <c r="E16" s="188"/>
      <c r="F16" s="189"/>
      <c r="G16" s="189"/>
      <c r="H16" s="188"/>
      <c r="I16" s="189"/>
      <c r="J16" s="189"/>
      <c r="K16" s="189"/>
      <c r="L16" s="189"/>
      <c r="M16" s="189"/>
      <c r="N16" s="423"/>
    </row>
    <row r="17" spans="1:14" s="190" customFormat="1">
      <c r="A17" s="192"/>
      <c r="B17" s="192"/>
      <c r="C17" s="189"/>
      <c r="D17" s="189"/>
      <c r="E17" s="189"/>
      <c r="F17" s="189"/>
      <c r="G17" s="189"/>
      <c r="H17" s="188"/>
      <c r="I17" s="189"/>
      <c r="J17" s="189"/>
      <c r="K17" s="189"/>
      <c r="L17" s="189"/>
      <c r="M17" s="189"/>
      <c r="N17" s="423"/>
    </row>
    <row r="18" spans="1:14" s="190" customFormat="1">
      <c r="A18" s="192"/>
      <c r="B18" s="192"/>
      <c r="C18" s="189"/>
      <c r="D18" s="189"/>
      <c r="E18" s="188"/>
      <c r="F18" s="189"/>
      <c r="G18" s="189"/>
      <c r="H18" s="188"/>
      <c r="I18" s="189"/>
      <c r="J18" s="189"/>
      <c r="K18" s="189"/>
      <c r="L18" s="189"/>
      <c r="M18" s="189"/>
      <c r="N18" s="423"/>
    </row>
    <row r="19" spans="1:14" s="190" customFormat="1">
      <c r="A19" s="192"/>
      <c r="B19" s="192"/>
      <c r="C19" s="189"/>
      <c r="D19" s="189"/>
      <c r="E19" s="189"/>
      <c r="F19" s="188"/>
      <c r="G19" s="189"/>
      <c r="H19" s="188"/>
      <c r="I19" s="189"/>
      <c r="J19" s="189"/>
      <c r="K19" s="189"/>
      <c r="L19" s="189"/>
      <c r="M19" s="189"/>
      <c r="N19" s="423"/>
    </row>
    <row r="20" spans="1:14" s="190" customFormat="1">
      <c r="A20" s="192"/>
      <c r="B20" s="192"/>
      <c r="C20" s="189"/>
      <c r="D20" s="189"/>
      <c r="E20" s="189"/>
      <c r="F20" s="188"/>
      <c r="G20" s="189"/>
      <c r="H20" s="188"/>
      <c r="I20" s="189"/>
      <c r="J20" s="189"/>
      <c r="K20" s="189"/>
      <c r="L20" s="189"/>
      <c r="M20" s="189"/>
      <c r="N20" s="423"/>
    </row>
    <row r="21" spans="1:14" s="190" customFormat="1">
      <c r="A21" s="192"/>
      <c r="B21" s="192"/>
      <c r="C21" s="189"/>
      <c r="D21" s="189"/>
      <c r="E21" s="189"/>
      <c r="F21" s="189"/>
      <c r="G21" s="189"/>
      <c r="H21" s="188"/>
      <c r="I21" s="189"/>
      <c r="J21" s="189"/>
      <c r="K21" s="189"/>
      <c r="L21" s="189"/>
      <c r="M21" s="189"/>
      <c r="N21" s="423"/>
    </row>
    <row r="22" spans="1:14" s="190" customFormat="1">
      <c r="A22" s="192"/>
      <c r="B22" s="192"/>
      <c r="C22" s="189"/>
      <c r="D22" s="189"/>
      <c r="E22" s="189"/>
      <c r="F22" s="189"/>
      <c r="G22" s="189"/>
      <c r="H22" s="188"/>
      <c r="I22" s="189"/>
      <c r="J22" s="189"/>
      <c r="K22" s="189"/>
      <c r="L22" s="189"/>
      <c r="M22" s="189"/>
      <c r="N22" s="423"/>
    </row>
    <row r="23" spans="1:14" s="190" customFormat="1">
      <c r="A23" s="192"/>
      <c r="B23" s="192"/>
      <c r="C23" s="189"/>
      <c r="D23" s="189"/>
      <c r="E23" s="189"/>
      <c r="F23" s="189"/>
      <c r="G23" s="189"/>
      <c r="H23" s="188"/>
      <c r="I23" s="189"/>
      <c r="J23" s="189"/>
      <c r="K23" s="189"/>
      <c r="L23" s="189"/>
      <c r="M23" s="189"/>
      <c r="N23" s="423"/>
    </row>
    <row r="24" spans="1:14" s="190" customFormat="1">
      <c r="A24" s="192"/>
      <c r="B24" s="192"/>
      <c r="C24" s="189"/>
      <c r="D24" s="189"/>
      <c r="E24" s="189"/>
      <c r="F24" s="189"/>
      <c r="G24" s="189"/>
      <c r="H24" s="188"/>
      <c r="I24" s="189"/>
      <c r="J24" s="189"/>
      <c r="K24" s="189"/>
      <c r="L24" s="189"/>
      <c r="M24" s="189"/>
      <c r="N24" s="423"/>
    </row>
    <row r="25" spans="1:14" s="190" customFormat="1">
      <c r="A25" s="192"/>
      <c r="B25" s="192"/>
      <c r="C25" s="189"/>
      <c r="D25" s="189"/>
      <c r="E25" s="189"/>
      <c r="F25" s="189"/>
      <c r="G25" s="189"/>
      <c r="H25" s="188"/>
      <c r="I25" s="189"/>
      <c r="J25" s="189"/>
      <c r="K25" s="189"/>
      <c r="L25" s="189"/>
      <c r="M25" s="189"/>
      <c r="N25" s="423"/>
    </row>
    <row r="26" spans="1:14" s="190" customFormat="1">
      <c r="A26" s="192"/>
      <c r="B26" s="192"/>
      <c r="C26" s="189"/>
      <c r="D26" s="189"/>
      <c r="E26" s="189"/>
      <c r="F26" s="189"/>
      <c r="G26" s="189"/>
      <c r="H26" s="188"/>
      <c r="I26" s="189"/>
      <c r="J26" s="189"/>
      <c r="K26" s="189"/>
      <c r="L26" s="189"/>
      <c r="M26" s="189"/>
      <c r="N26" s="423"/>
    </row>
    <row r="27" spans="1:14" s="190" customFormat="1">
      <c r="A27" s="192"/>
      <c r="B27" s="192"/>
      <c r="C27" s="189"/>
      <c r="D27" s="189"/>
      <c r="E27" s="189"/>
      <c r="F27" s="189"/>
      <c r="G27" s="189"/>
      <c r="H27" s="188"/>
      <c r="I27" s="189"/>
      <c r="J27" s="189"/>
      <c r="K27" s="189"/>
      <c r="L27" s="189"/>
      <c r="M27" s="189"/>
      <c r="N27" s="423"/>
    </row>
    <row r="28" spans="1:14" s="190" customFormat="1">
      <c r="A28" s="192"/>
      <c r="B28" s="192"/>
      <c r="C28" s="189"/>
      <c r="D28" s="189"/>
      <c r="E28" s="189"/>
      <c r="F28" s="189"/>
      <c r="G28" s="189"/>
      <c r="H28" s="188"/>
      <c r="I28" s="189"/>
      <c r="J28" s="189"/>
      <c r="K28" s="189"/>
      <c r="L28" s="189"/>
      <c r="M28" s="189"/>
      <c r="N28" s="423"/>
    </row>
    <row r="29" spans="1:14" s="190" customFormat="1">
      <c r="A29" s="192"/>
      <c r="B29" s="192"/>
      <c r="C29" s="189"/>
      <c r="D29" s="189"/>
      <c r="E29" s="189"/>
      <c r="F29" s="189"/>
      <c r="G29" s="189"/>
      <c r="H29" s="188"/>
      <c r="I29" s="189"/>
      <c r="J29" s="189"/>
      <c r="K29" s="189"/>
      <c r="L29" s="189"/>
      <c r="M29" s="189"/>
      <c r="N29" s="423"/>
    </row>
    <row r="30" spans="1:14" s="190" customFormat="1">
      <c r="A30" s="192"/>
      <c r="B30" s="192"/>
      <c r="C30" s="189"/>
      <c r="D30" s="189"/>
      <c r="E30" s="189"/>
      <c r="F30" s="189"/>
      <c r="G30" s="189"/>
      <c r="H30" s="188"/>
      <c r="I30" s="189"/>
      <c r="J30" s="189"/>
      <c r="K30" s="189"/>
      <c r="L30" s="189"/>
      <c r="M30" s="189"/>
      <c r="N30" s="423"/>
    </row>
    <row r="31" spans="1:14" s="190" customFormat="1">
      <c r="A31" s="192"/>
      <c r="B31" s="192"/>
      <c r="C31" s="189"/>
      <c r="D31" s="189"/>
      <c r="E31" s="189"/>
      <c r="F31" s="189"/>
      <c r="G31" s="189"/>
      <c r="H31" s="188"/>
      <c r="I31" s="189"/>
      <c r="J31" s="189"/>
      <c r="K31" s="189"/>
      <c r="L31" s="189"/>
      <c r="M31" s="189"/>
      <c r="N31" s="423"/>
    </row>
    <row r="32" spans="1:14" s="190" customFormat="1">
      <c r="A32" s="192"/>
      <c r="B32" s="192"/>
      <c r="C32" s="189"/>
      <c r="D32" s="189"/>
      <c r="E32" s="189"/>
      <c r="F32" s="189"/>
      <c r="G32" s="189"/>
      <c r="H32" s="188"/>
      <c r="I32" s="189"/>
      <c r="J32" s="189"/>
      <c r="K32" s="189"/>
      <c r="L32" s="189"/>
      <c r="M32" s="189"/>
      <c r="N32" s="423"/>
    </row>
    <row r="33" spans="1:14" s="190" customFormat="1">
      <c r="A33" s="192"/>
      <c r="B33" s="192"/>
      <c r="C33" s="189"/>
      <c r="D33" s="189"/>
      <c r="E33" s="189"/>
      <c r="F33" s="189"/>
      <c r="G33" s="189"/>
      <c r="H33" s="188"/>
      <c r="I33" s="189"/>
      <c r="J33" s="189"/>
      <c r="K33" s="189"/>
      <c r="L33" s="189"/>
      <c r="M33" s="189"/>
      <c r="N33" s="423"/>
    </row>
    <row r="34" spans="1:14" s="190" customFormat="1">
      <c r="A34" s="192"/>
      <c r="B34" s="192"/>
      <c r="C34" s="189"/>
      <c r="D34" s="189"/>
      <c r="E34" s="189"/>
      <c r="F34" s="189"/>
      <c r="G34" s="189"/>
      <c r="H34" s="188"/>
      <c r="I34" s="189"/>
      <c r="J34" s="189"/>
      <c r="K34" s="189"/>
      <c r="L34" s="189"/>
      <c r="M34" s="189"/>
      <c r="N34" s="423"/>
    </row>
    <row r="35" spans="1:14" s="190" customFormat="1">
      <c r="A35" s="192"/>
      <c r="B35" s="192"/>
      <c r="C35" s="189"/>
      <c r="D35" s="189"/>
      <c r="E35" s="189"/>
      <c r="F35" s="189"/>
      <c r="G35" s="189"/>
      <c r="H35" s="188"/>
      <c r="I35" s="189"/>
      <c r="J35" s="189"/>
      <c r="K35" s="189"/>
      <c r="L35" s="189"/>
      <c r="M35" s="189"/>
      <c r="N35" s="423"/>
    </row>
    <row r="36" spans="1:14" s="190" customFormat="1">
      <c r="A36" s="192"/>
      <c r="B36" s="192"/>
      <c r="C36" s="189"/>
      <c r="D36" s="189"/>
      <c r="E36" s="189"/>
      <c r="F36" s="189"/>
      <c r="G36" s="189"/>
      <c r="H36" s="188"/>
      <c r="I36" s="189"/>
      <c r="J36" s="189"/>
      <c r="K36" s="189"/>
      <c r="L36" s="189"/>
      <c r="M36" s="189"/>
      <c r="N36" s="423"/>
    </row>
    <row r="37" spans="1:14" s="190" customFormat="1">
      <c r="A37" s="192"/>
      <c r="B37" s="192"/>
      <c r="C37" s="189"/>
      <c r="D37" s="189"/>
      <c r="E37" s="189"/>
      <c r="F37" s="189"/>
      <c r="G37" s="189"/>
      <c r="H37" s="188"/>
      <c r="I37" s="189"/>
      <c r="J37" s="189"/>
      <c r="K37" s="189"/>
      <c r="L37" s="189"/>
      <c r="M37" s="189"/>
      <c r="N37" s="423"/>
    </row>
    <row r="38" spans="1:14" s="190" customFormat="1">
      <c r="A38" s="192"/>
      <c r="B38" s="192"/>
      <c r="C38" s="189"/>
      <c r="D38" s="189"/>
      <c r="E38" s="189"/>
      <c r="F38" s="189"/>
      <c r="G38" s="189"/>
      <c r="H38" s="188"/>
      <c r="I38" s="189"/>
      <c r="J38" s="189"/>
      <c r="K38" s="189"/>
      <c r="L38" s="189"/>
      <c r="M38" s="189"/>
      <c r="N38" s="423"/>
    </row>
    <row r="39" spans="1:14" s="190" customFormat="1">
      <c r="A39" s="192"/>
      <c r="B39" s="192"/>
      <c r="C39" s="189"/>
      <c r="D39" s="189"/>
      <c r="E39" s="189"/>
      <c r="F39" s="189"/>
      <c r="G39" s="189"/>
      <c r="H39" s="188"/>
      <c r="I39" s="189"/>
      <c r="J39" s="189"/>
      <c r="K39" s="189"/>
      <c r="L39" s="189"/>
      <c r="M39" s="189"/>
      <c r="N39" s="423"/>
    </row>
    <row r="40" spans="1:14" s="190" customFormat="1">
      <c r="A40" s="192"/>
      <c r="B40" s="192"/>
      <c r="C40" s="189"/>
      <c r="D40" s="189"/>
      <c r="E40" s="189"/>
      <c r="F40" s="189"/>
      <c r="G40" s="189"/>
      <c r="H40" s="188"/>
      <c r="I40" s="189"/>
      <c r="J40" s="189"/>
      <c r="K40" s="189"/>
      <c r="L40" s="189"/>
      <c r="M40" s="189"/>
      <c r="N40" s="423"/>
    </row>
    <row r="41" spans="1:14" s="190" customFormat="1">
      <c r="A41" s="192"/>
      <c r="B41" s="192"/>
      <c r="C41" s="189"/>
      <c r="D41" s="189"/>
      <c r="E41" s="189"/>
      <c r="F41" s="189"/>
      <c r="G41" s="189"/>
      <c r="H41" s="188"/>
      <c r="I41" s="189"/>
      <c r="J41" s="189"/>
      <c r="K41" s="189"/>
      <c r="L41" s="189"/>
      <c r="M41" s="189"/>
      <c r="N41" s="423"/>
    </row>
    <row r="42" spans="1:14" s="190" customFormat="1">
      <c r="A42" s="192"/>
      <c r="B42" s="192"/>
      <c r="C42" s="189"/>
      <c r="D42" s="189"/>
      <c r="E42" s="189"/>
      <c r="F42" s="189"/>
      <c r="G42" s="189"/>
      <c r="H42" s="188"/>
      <c r="I42" s="189"/>
      <c r="J42" s="189"/>
      <c r="K42" s="189"/>
      <c r="L42" s="189"/>
      <c r="M42" s="189"/>
      <c r="N42" s="423"/>
    </row>
    <row r="43" spans="1:14" s="190" customFormat="1">
      <c r="A43" s="192"/>
      <c r="B43" s="192"/>
      <c r="C43" s="189"/>
      <c r="D43" s="189"/>
      <c r="E43" s="189"/>
      <c r="F43" s="189"/>
      <c r="G43" s="189"/>
      <c r="H43" s="188"/>
      <c r="I43" s="189"/>
      <c r="J43" s="189"/>
      <c r="K43" s="189"/>
      <c r="L43" s="189"/>
      <c r="M43" s="189"/>
      <c r="N43" s="423"/>
    </row>
    <row r="44" spans="1:14" s="190" customFormat="1">
      <c r="A44" s="192"/>
      <c r="B44" s="192"/>
      <c r="C44" s="189"/>
      <c r="D44" s="189"/>
      <c r="E44" s="189"/>
      <c r="F44" s="189"/>
      <c r="G44" s="189"/>
      <c r="H44" s="188"/>
      <c r="I44" s="189"/>
      <c r="J44" s="189"/>
      <c r="K44" s="189"/>
      <c r="L44" s="189"/>
      <c r="M44" s="189"/>
      <c r="N44" s="423"/>
    </row>
    <row r="45" spans="1:14" s="190" customFormat="1">
      <c r="A45" s="192"/>
      <c r="B45" s="192"/>
      <c r="C45" s="189"/>
      <c r="D45" s="189"/>
      <c r="E45" s="189"/>
      <c r="F45" s="189"/>
      <c r="G45" s="189"/>
      <c r="H45" s="188"/>
      <c r="I45" s="189"/>
      <c r="J45" s="189"/>
      <c r="K45" s="189"/>
      <c r="L45" s="189"/>
      <c r="M45" s="189"/>
      <c r="N45" s="423"/>
    </row>
    <row r="46" spans="1:14" s="190" customFormat="1">
      <c r="A46" s="192"/>
      <c r="B46" s="192"/>
      <c r="C46" s="189"/>
      <c r="D46" s="189"/>
      <c r="E46" s="189"/>
      <c r="F46" s="189"/>
      <c r="G46" s="189"/>
      <c r="H46" s="188"/>
      <c r="I46" s="189"/>
      <c r="J46" s="189"/>
      <c r="K46" s="189"/>
      <c r="L46" s="189"/>
      <c r="M46" s="189"/>
      <c r="N46" s="423"/>
    </row>
    <row r="47" spans="1:14" s="190" customFormat="1">
      <c r="A47" s="192"/>
      <c r="B47" s="192"/>
      <c r="C47" s="189"/>
      <c r="D47" s="189"/>
      <c r="E47" s="189"/>
      <c r="F47" s="189"/>
      <c r="G47" s="189"/>
      <c r="H47" s="188"/>
      <c r="I47" s="189"/>
      <c r="J47" s="189"/>
      <c r="K47" s="189"/>
      <c r="L47" s="189"/>
      <c r="M47" s="189"/>
      <c r="N47" s="423"/>
    </row>
    <row r="48" spans="1:14" s="190" customFormat="1">
      <c r="A48" s="192"/>
      <c r="B48" s="192"/>
      <c r="C48" s="189"/>
      <c r="D48" s="189"/>
      <c r="E48" s="189"/>
      <c r="F48" s="189"/>
      <c r="G48" s="189"/>
      <c r="H48" s="188"/>
      <c r="I48" s="189"/>
      <c r="J48" s="189"/>
      <c r="K48" s="189"/>
      <c r="L48" s="189"/>
      <c r="M48" s="189"/>
      <c r="N48" s="423"/>
    </row>
    <row r="49" spans="1:14" s="190" customFormat="1">
      <c r="A49" s="192"/>
      <c r="B49" s="192"/>
      <c r="C49" s="189"/>
      <c r="D49" s="189"/>
      <c r="E49" s="189"/>
      <c r="F49" s="189"/>
      <c r="G49" s="189"/>
      <c r="H49" s="188"/>
      <c r="I49" s="189"/>
      <c r="J49" s="189"/>
      <c r="K49" s="189"/>
      <c r="L49" s="189"/>
      <c r="M49" s="189"/>
      <c r="N49" s="423"/>
    </row>
    <row r="50" spans="1:14" s="190" customFormat="1">
      <c r="A50" s="192"/>
      <c r="B50" s="192"/>
      <c r="C50" s="189"/>
      <c r="D50" s="189"/>
      <c r="E50" s="189"/>
      <c r="F50" s="189"/>
      <c r="G50" s="189"/>
      <c r="H50" s="188"/>
      <c r="I50" s="189"/>
      <c r="J50" s="189"/>
      <c r="K50" s="189"/>
      <c r="L50" s="189"/>
      <c r="M50" s="189"/>
      <c r="N50" s="423"/>
    </row>
    <row r="51" spans="1:14" s="190" customFormat="1">
      <c r="A51" s="192"/>
      <c r="B51" s="192"/>
      <c r="C51" s="189"/>
      <c r="D51" s="189"/>
      <c r="E51" s="189"/>
      <c r="F51" s="189"/>
      <c r="G51" s="189"/>
      <c r="H51" s="188"/>
      <c r="I51" s="189"/>
      <c r="J51" s="189"/>
      <c r="K51" s="189"/>
      <c r="L51" s="189"/>
      <c r="M51" s="189"/>
      <c r="N51" s="423"/>
    </row>
    <row r="52" spans="1:14" s="190" customFormat="1">
      <c r="A52" s="192"/>
      <c r="B52" s="192"/>
      <c r="C52" s="189"/>
      <c r="D52" s="189"/>
      <c r="E52" s="189"/>
      <c r="F52" s="189"/>
      <c r="G52" s="189"/>
      <c r="H52" s="188"/>
      <c r="I52" s="189"/>
      <c r="J52" s="189"/>
      <c r="K52" s="189"/>
      <c r="L52" s="189"/>
      <c r="M52" s="189"/>
      <c r="N52" s="423"/>
    </row>
    <row r="53" spans="1:14" s="190" customFormat="1">
      <c r="A53" s="192"/>
      <c r="B53" s="192"/>
      <c r="C53" s="189"/>
      <c r="D53" s="189"/>
      <c r="E53" s="189"/>
      <c r="F53" s="189"/>
      <c r="G53" s="189"/>
      <c r="H53" s="188"/>
      <c r="I53" s="189"/>
      <c r="J53" s="189"/>
      <c r="K53" s="189"/>
      <c r="L53" s="189"/>
      <c r="M53" s="189"/>
      <c r="N53" s="423"/>
    </row>
    <row r="54" spans="1:14" s="190" customFormat="1">
      <c r="A54" s="192"/>
      <c r="B54" s="192"/>
      <c r="C54" s="189"/>
      <c r="D54" s="189"/>
      <c r="E54" s="189"/>
      <c r="F54" s="189"/>
      <c r="G54" s="189"/>
      <c r="H54" s="188"/>
      <c r="I54" s="189"/>
      <c r="J54" s="189"/>
      <c r="K54" s="189"/>
      <c r="L54" s="189"/>
      <c r="M54" s="189"/>
      <c r="N54" s="423"/>
    </row>
    <row r="55" spans="1:14" s="190" customFormat="1">
      <c r="A55" s="192"/>
      <c r="B55" s="192"/>
      <c r="C55" s="189"/>
      <c r="D55" s="189"/>
      <c r="E55" s="189"/>
      <c r="F55" s="189"/>
      <c r="G55" s="189"/>
      <c r="H55" s="188"/>
      <c r="I55" s="189"/>
      <c r="J55" s="189"/>
      <c r="K55" s="189"/>
      <c r="L55" s="189"/>
      <c r="M55" s="189"/>
      <c r="N55" s="423"/>
    </row>
    <row r="56" spans="1:14" s="190" customFormat="1">
      <c r="A56" s="192"/>
      <c r="B56" s="192"/>
      <c r="C56" s="189"/>
      <c r="D56" s="189"/>
      <c r="E56" s="189"/>
      <c r="F56" s="189"/>
      <c r="G56" s="189"/>
      <c r="H56" s="188"/>
      <c r="I56" s="189"/>
      <c r="J56" s="189"/>
      <c r="K56" s="189"/>
      <c r="L56" s="189"/>
      <c r="M56" s="189"/>
      <c r="N56" s="423"/>
    </row>
    <row r="57" spans="1:14" s="190" customFormat="1">
      <c r="A57" s="192"/>
      <c r="B57" s="192"/>
      <c r="C57" s="189"/>
      <c r="D57" s="189"/>
      <c r="E57" s="189"/>
      <c r="F57" s="189"/>
      <c r="G57" s="189"/>
      <c r="H57" s="188"/>
      <c r="I57" s="189"/>
      <c r="J57" s="189"/>
      <c r="K57" s="189"/>
      <c r="L57" s="189"/>
      <c r="M57" s="189"/>
      <c r="N57" s="423"/>
    </row>
    <row r="58" spans="1:14" s="190" customFormat="1">
      <c r="A58" s="192"/>
      <c r="B58" s="192"/>
      <c r="C58" s="189"/>
      <c r="D58" s="189"/>
      <c r="E58" s="189"/>
      <c r="F58" s="189"/>
      <c r="G58" s="189"/>
      <c r="H58" s="188"/>
      <c r="I58" s="189"/>
      <c r="J58" s="189"/>
      <c r="K58" s="189"/>
      <c r="L58" s="189"/>
      <c r="M58" s="189"/>
      <c r="N58" s="423"/>
    </row>
    <row r="59" spans="1:14" s="190" customFormat="1">
      <c r="A59" s="192"/>
      <c r="B59" s="192"/>
      <c r="C59" s="189"/>
      <c r="D59" s="189"/>
      <c r="E59" s="189"/>
      <c r="F59" s="189"/>
      <c r="G59" s="189"/>
      <c r="H59" s="188"/>
      <c r="I59" s="189"/>
      <c r="J59" s="189"/>
      <c r="K59" s="189"/>
      <c r="L59" s="189"/>
      <c r="M59" s="189"/>
      <c r="N59" s="423"/>
    </row>
    <row r="60" spans="1:14" s="190" customFormat="1">
      <c r="A60" s="192"/>
      <c r="B60" s="192"/>
      <c r="C60" s="189"/>
      <c r="D60" s="189"/>
      <c r="E60" s="189"/>
      <c r="F60" s="189"/>
      <c r="G60" s="189"/>
      <c r="H60" s="188"/>
      <c r="I60" s="189"/>
      <c r="J60" s="189"/>
      <c r="K60" s="189"/>
      <c r="L60" s="189"/>
      <c r="M60" s="189"/>
      <c r="N60" s="423"/>
    </row>
    <row r="61" spans="1:14" s="190" customFormat="1">
      <c r="A61" s="192"/>
      <c r="B61" s="192"/>
      <c r="C61" s="189"/>
      <c r="D61" s="189"/>
      <c r="E61" s="189"/>
      <c r="F61" s="189"/>
      <c r="G61" s="189"/>
      <c r="H61" s="188"/>
      <c r="I61" s="189"/>
      <c r="J61" s="189"/>
      <c r="K61" s="189"/>
      <c r="L61" s="189"/>
      <c r="M61" s="189"/>
      <c r="N61" s="423"/>
    </row>
    <row r="62" spans="1:14" s="190" customFormat="1">
      <c r="A62" s="192"/>
      <c r="B62" s="192"/>
      <c r="C62" s="189"/>
      <c r="D62" s="189"/>
      <c r="E62" s="189"/>
      <c r="F62" s="189"/>
      <c r="G62" s="189"/>
      <c r="H62" s="188"/>
      <c r="I62" s="189"/>
      <c r="J62" s="189"/>
      <c r="K62" s="189"/>
      <c r="L62" s="189"/>
      <c r="M62" s="189"/>
      <c r="N62" s="423"/>
    </row>
    <row r="63" spans="1:14" s="190" customFormat="1">
      <c r="A63" s="192"/>
      <c r="B63" s="192"/>
      <c r="C63" s="189"/>
      <c r="D63" s="189"/>
      <c r="E63" s="189"/>
      <c r="F63" s="189"/>
      <c r="G63" s="189"/>
      <c r="H63" s="188"/>
      <c r="I63" s="189"/>
      <c r="J63" s="189"/>
      <c r="K63" s="189"/>
      <c r="L63" s="189"/>
      <c r="M63" s="189"/>
      <c r="N63" s="423"/>
    </row>
    <row r="64" spans="1:14" s="190" customFormat="1">
      <c r="A64" s="192"/>
      <c r="B64" s="192"/>
      <c r="C64" s="189"/>
      <c r="D64" s="189"/>
      <c r="E64" s="189"/>
      <c r="F64" s="189"/>
      <c r="G64" s="189"/>
      <c r="H64" s="188"/>
      <c r="I64" s="189"/>
      <c r="J64" s="189"/>
      <c r="K64" s="189"/>
      <c r="L64" s="189"/>
      <c r="M64" s="189"/>
      <c r="N64" s="423"/>
    </row>
    <row r="65" spans="1:14" s="190" customFormat="1">
      <c r="A65" s="192"/>
      <c r="B65" s="192"/>
      <c r="C65" s="189"/>
      <c r="D65" s="189"/>
      <c r="E65" s="189"/>
      <c r="F65" s="189"/>
      <c r="G65" s="189"/>
      <c r="H65" s="188"/>
      <c r="I65" s="189"/>
      <c r="J65" s="189"/>
      <c r="K65" s="189"/>
      <c r="L65" s="189"/>
      <c r="M65" s="189"/>
      <c r="N65" s="423"/>
    </row>
    <row r="66" spans="1:14" s="190" customFormat="1">
      <c r="A66" s="192"/>
      <c r="B66" s="192"/>
      <c r="C66" s="189"/>
      <c r="D66" s="189"/>
      <c r="E66" s="189"/>
      <c r="F66" s="189"/>
      <c r="G66" s="189"/>
      <c r="H66" s="188"/>
      <c r="I66" s="189"/>
      <c r="J66" s="189"/>
      <c r="K66" s="189"/>
      <c r="L66" s="189"/>
      <c r="M66" s="189"/>
      <c r="N66" s="423"/>
    </row>
    <row r="67" spans="1:14" s="190" customFormat="1">
      <c r="A67" s="192"/>
      <c r="B67" s="192"/>
      <c r="C67" s="189"/>
      <c r="D67" s="189"/>
      <c r="E67" s="189"/>
      <c r="F67" s="189"/>
      <c r="G67" s="189"/>
      <c r="H67" s="188"/>
      <c r="I67" s="189"/>
      <c r="J67" s="189"/>
      <c r="K67" s="189"/>
      <c r="L67" s="189"/>
      <c r="M67" s="189"/>
      <c r="N67" s="423"/>
    </row>
    <row r="68" spans="1:14" s="190" customFormat="1">
      <c r="A68" s="192"/>
      <c r="B68" s="192"/>
      <c r="C68" s="189"/>
      <c r="D68" s="189"/>
      <c r="E68" s="189"/>
      <c r="F68" s="189"/>
      <c r="G68" s="189"/>
      <c r="H68" s="188"/>
      <c r="I68" s="189"/>
      <c r="J68" s="189"/>
      <c r="K68" s="189"/>
      <c r="L68" s="189"/>
      <c r="M68" s="189"/>
      <c r="N68" s="423"/>
    </row>
    <row r="69" spans="1:14" s="190" customFormat="1">
      <c r="A69" s="192"/>
      <c r="B69" s="192"/>
      <c r="C69" s="189"/>
      <c r="D69" s="189"/>
      <c r="E69" s="189"/>
      <c r="F69" s="189"/>
      <c r="G69" s="189"/>
      <c r="H69" s="188"/>
      <c r="I69" s="189"/>
      <c r="J69" s="189"/>
      <c r="K69" s="189"/>
      <c r="L69" s="189"/>
      <c r="M69" s="189"/>
      <c r="N69" s="423"/>
    </row>
    <row r="70" spans="1:14" s="190" customFormat="1">
      <c r="A70" s="192"/>
      <c r="B70" s="192"/>
      <c r="C70" s="189"/>
      <c r="D70" s="189"/>
      <c r="E70" s="189"/>
      <c r="F70" s="189"/>
      <c r="G70" s="189"/>
      <c r="H70" s="188"/>
      <c r="I70" s="189"/>
      <c r="J70" s="189"/>
      <c r="K70" s="189"/>
      <c r="L70" s="189"/>
      <c r="M70" s="189"/>
      <c r="N70" s="423"/>
    </row>
    <row r="71" spans="1:14" s="190" customFormat="1">
      <c r="A71" s="192"/>
      <c r="B71" s="192"/>
      <c r="C71" s="189"/>
      <c r="D71" s="189"/>
      <c r="E71" s="189"/>
      <c r="F71" s="189"/>
      <c r="G71" s="189"/>
      <c r="H71" s="188"/>
      <c r="I71" s="189"/>
      <c r="J71" s="189"/>
      <c r="K71" s="189"/>
      <c r="L71" s="189"/>
      <c r="M71" s="189"/>
      <c r="N71" s="423"/>
    </row>
    <row r="72" spans="1:14" s="190" customFormat="1">
      <c r="A72" s="192"/>
      <c r="B72" s="192"/>
      <c r="C72" s="189"/>
      <c r="D72" s="189"/>
      <c r="E72" s="189"/>
      <c r="F72" s="189"/>
      <c r="G72" s="189"/>
      <c r="H72" s="188"/>
      <c r="I72" s="189"/>
      <c r="J72" s="189"/>
      <c r="K72" s="189"/>
      <c r="L72" s="189"/>
      <c r="M72" s="189"/>
      <c r="N72" s="423"/>
    </row>
    <row r="73" spans="1:14" s="190" customFormat="1">
      <c r="A73" s="192"/>
      <c r="B73" s="192"/>
      <c r="C73" s="189"/>
      <c r="D73" s="189"/>
      <c r="E73" s="189"/>
      <c r="F73" s="189"/>
      <c r="G73" s="189"/>
      <c r="H73" s="188"/>
      <c r="I73" s="189"/>
      <c r="J73" s="189"/>
      <c r="K73" s="189"/>
      <c r="L73" s="189"/>
      <c r="M73" s="189"/>
      <c r="N73" s="423"/>
    </row>
    <row r="74" spans="1:14" s="190" customFormat="1">
      <c r="A74" s="192"/>
      <c r="B74" s="192"/>
      <c r="C74" s="189"/>
      <c r="D74" s="189"/>
      <c r="E74" s="189"/>
      <c r="F74" s="189"/>
      <c r="G74" s="189"/>
      <c r="H74" s="188"/>
      <c r="I74" s="189"/>
      <c r="J74" s="189"/>
      <c r="K74" s="189"/>
      <c r="L74" s="189"/>
      <c r="M74" s="189"/>
      <c r="N74" s="423"/>
    </row>
    <row r="75" spans="1:14" s="190" customFormat="1">
      <c r="A75" s="192"/>
      <c r="B75" s="192"/>
      <c r="C75" s="189"/>
      <c r="D75" s="189"/>
      <c r="E75" s="189"/>
      <c r="F75" s="189"/>
      <c r="G75" s="189"/>
      <c r="H75" s="188"/>
      <c r="I75" s="189"/>
      <c r="J75" s="189"/>
      <c r="K75" s="189"/>
      <c r="L75" s="189"/>
      <c r="M75" s="189"/>
      <c r="N75" s="423"/>
    </row>
    <row r="76" spans="1:14" s="190" customFormat="1">
      <c r="A76" s="192"/>
      <c r="B76" s="192"/>
      <c r="C76" s="189"/>
      <c r="D76" s="189"/>
      <c r="E76" s="189"/>
      <c r="F76" s="189"/>
      <c r="G76" s="189"/>
      <c r="H76" s="188"/>
      <c r="I76" s="189"/>
      <c r="J76" s="189"/>
      <c r="K76" s="189"/>
      <c r="L76" s="189"/>
      <c r="M76" s="189"/>
      <c r="N76" s="423"/>
    </row>
    <row r="77" spans="1:14" s="190" customFormat="1">
      <c r="A77" s="192"/>
      <c r="B77" s="192"/>
      <c r="C77" s="189"/>
      <c r="D77" s="189"/>
      <c r="E77" s="189"/>
      <c r="F77" s="189"/>
      <c r="G77" s="189"/>
      <c r="H77" s="188"/>
      <c r="I77" s="189"/>
      <c r="J77" s="189"/>
      <c r="K77" s="189"/>
      <c r="L77" s="189"/>
      <c r="M77" s="189"/>
      <c r="N77" s="423"/>
    </row>
    <row r="78" spans="1:14" s="190" customFormat="1">
      <c r="A78" s="192"/>
      <c r="B78" s="192"/>
      <c r="C78" s="189"/>
      <c r="D78" s="189"/>
      <c r="E78" s="189"/>
      <c r="F78" s="189"/>
      <c r="G78" s="189"/>
      <c r="H78" s="188"/>
      <c r="I78" s="189"/>
      <c r="J78" s="189"/>
      <c r="K78" s="189"/>
      <c r="L78" s="189"/>
      <c r="M78" s="189"/>
      <c r="N78" s="423"/>
    </row>
    <row r="79" spans="1:14" s="190" customFormat="1">
      <c r="A79" s="192"/>
      <c r="B79" s="192"/>
      <c r="C79" s="189"/>
      <c r="D79" s="189"/>
      <c r="E79" s="189"/>
      <c r="F79" s="189"/>
      <c r="G79" s="189"/>
      <c r="H79" s="188"/>
      <c r="I79" s="189"/>
      <c r="J79" s="189"/>
      <c r="K79" s="189"/>
      <c r="L79" s="189"/>
      <c r="M79" s="189"/>
      <c r="N79" s="423"/>
    </row>
    <row r="80" spans="1:14" s="190" customFormat="1">
      <c r="A80" s="192"/>
      <c r="B80" s="192"/>
      <c r="C80" s="189"/>
      <c r="D80" s="189"/>
      <c r="E80" s="189"/>
      <c r="F80" s="189"/>
      <c r="G80" s="189"/>
      <c r="H80" s="188"/>
      <c r="I80" s="189"/>
      <c r="J80" s="189"/>
      <c r="K80" s="189"/>
      <c r="L80" s="189"/>
      <c r="M80" s="189"/>
      <c r="N80" s="423"/>
    </row>
    <row r="81" spans="1:14" s="190" customFormat="1">
      <c r="A81" s="192"/>
      <c r="B81" s="192"/>
      <c r="C81" s="189"/>
      <c r="D81" s="189"/>
      <c r="E81" s="189"/>
      <c r="F81" s="189"/>
      <c r="G81" s="189"/>
      <c r="H81" s="188"/>
      <c r="I81" s="189"/>
      <c r="J81" s="189"/>
      <c r="K81" s="189"/>
      <c r="L81" s="189"/>
      <c r="M81" s="189"/>
      <c r="N81" s="423"/>
    </row>
    <row r="82" spans="1:14" s="190" customFormat="1">
      <c r="A82" s="192"/>
      <c r="B82" s="192"/>
      <c r="C82" s="189"/>
      <c r="D82" s="189"/>
      <c r="E82" s="189"/>
      <c r="F82" s="189"/>
      <c r="G82" s="189"/>
      <c r="H82" s="188"/>
      <c r="I82" s="189"/>
      <c r="J82" s="189"/>
      <c r="K82" s="189"/>
      <c r="L82" s="189"/>
      <c r="M82" s="189"/>
      <c r="N82" s="423"/>
    </row>
    <row r="83" spans="1:14" s="190" customFormat="1">
      <c r="A83" s="192"/>
      <c r="B83" s="192"/>
      <c r="C83" s="189"/>
      <c r="D83" s="189"/>
      <c r="E83" s="189"/>
      <c r="F83" s="189"/>
      <c r="G83" s="189"/>
      <c r="H83" s="188"/>
      <c r="I83" s="189"/>
      <c r="J83" s="189"/>
      <c r="K83" s="189"/>
      <c r="L83" s="189"/>
      <c r="M83" s="189"/>
      <c r="N83" s="423"/>
    </row>
    <row r="84" spans="1:14" s="190" customFormat="1">
      <c r="A84" s="192"/>
      <c r="B84" s="192"/>
      <c r="C84" s="189"/>
      <c r="D84" s="189"/>
      <c r="E84" s="189"/>
      <c r="F84" s="189"/>
      <c r="G84" s="189"/>
      <c r="H84" s="188"/>
      <c r="I84" s="189"/>
      <c r="J84" s="189"/>
      <c r="K84" s="189"/>
      <c r="L84" s="189"/>
      <c r="M84" s="189"/>
      <c r="N84" s="423"/>
    </row>
    <row r="85" spans="1:14" s="190" customFormat="1">
      <c r="A85" s="192"/>
      <c r="B85" s="192"/>
      <c r="C85" s="189"/>
      <c r="D85" s="189"/>
      <c r="E85" s="189"/>
      <c r="F85" s="189"/>
      <c r="G85" s="189"/>
      <c r="H85" s="188"/>
      <c r="I85" s="189"/>
      <c r="J85" s="189"/>
      <c r="K85" s="189"/>
      <c r="L85" s="189"/>
      <c r="M85" s="189"/>
      <c r="N85" s="423"/>
    </row>
    <row r="86" spans="1:14" s="190" customFormat="1">
      <c r="A86" s="192"/>
      <c r="B86" s="192"/>
      <c r="C86" s="189"/>
      <c r="D86" s="189"/>
      <c r="E86" s="189"/>
      <c r="F86" s="189"/>
      <c r="G86" s="189"/>
      <c r="H86" s="188"/>
      <c r="I86" s="189"/>
      <c r="J86" s="189"/>
      <c r="K86" s="189"/>
      <c r="L86" s="189"/>
      <c r="M86" s="189"/>
      <c r="N86" s="423"/>
    </row>
    <row r="87" spans="1:14" s="190" customFormat="1">
      <c r="A87" s="192"/>
      <c r="B87" s="192"/>
      <c r="C87" s="189"/>
      <c r="D87" s="189"/>
      <c r="E87" s="189"/>
      <c r="F87" s="189"/>
      <c r="G87" s="189"/>
      <c r="H87" s="188"/>
      <c r="I87" s="189"/>
      <c r="J87" s="189"/>
      <c r="K87" s="189"/>
      <c r="L87" s="189"/>
      <c r="M87" s="189"/>
      <c r="N87" s="423"/>
    </row>
    <row r="88" spans="1:14" s="190" customFormat="1">
      <c r="A88" s="192"/>
      <c r="B88" s="192"/>
      <c r="C88" s="189"/>
      <c r="D88" s="189"/>
      <c r="E88" s="189"/>
      <c r="F88" s="189"/>
      <c r="G88" s="189"/>
      <c r="H88" s="188"/>
      <c r="I88" s="189"/>
      <c r="J88" s="189"/>
      <c r="K88" s="189"/>
      <c r="L88" s="189"/>
      <c r="M88" s="189"/>
      <c r="N88" s="423"/>
    </row>
    <row r="89" spans="1:14" s="190" customFormat="1">
      <c r="A89" s="192"/>
      <c r="B89" s="192"/>
      <c r="C89" s="189"/>
      <c r="D89" s="189"/>
      <c r="E89" s="189"/>
      <c r="F89" s="189"/>
      <c r="G89" s="189"/>
      <c r="H89" s="188"/>
      <c r="I89" s="189"/>
      <c r="J89" s="189"/>
      <c r="K89" s="189"/>
      <c r="L89" s="189"/>
      <c r="M89" s="189"/>
      <c r="N89" s="423"/>
    </row>
    <row r="90" spans="1:14" s="190" customFormat="1">
      <c r="A90" s="192"/>
      <c r="B90" s="192"/>
      <c r="C90" s="189"/>
      <c r="D90" s="189"/>
      <c r="E90" s="189"/>
      <c r="F90" s="189"/>
      <c r="G90" s="189"/>
      <c r="H90" s="188"/>
      <c r="I90" s="189"/>
      <c r="J90" s="189"/>
      <c r="K90" s="189"/>
      <c r="L90" s="189"/>
      <c r="M90" s="189"/>
      <c r="N90" s="423"/>
    </row>
    <row r="91" spans="1:14" s="190" customFormat="1">
      <c r="A91" s="192"/>
      <c r="B91" s="192"/>
      <c r="C91" s="189"/>
      <c r="D91" s="189"/>
      <c r="E91" s="189"/>
      <c r="F91" s="189"/>
      <c r="G91" s="189"/>
      <c r="H91" s="188"/>
      <c r="I91" s="189"/>
      <c r="J91" s="189"/>
      <c r="K91" s="189"/>
      <c r="L91" s="189"/>
      <c r="M91" s="189"/>
      <c r="N91" s="423"/>
    </row>
    <row r="92" spans="1:14" s="190" customFormat="1">
      <c r="A92" s="192"/>
      <c r="B92" s="192"/>
      <c r="C92" s="189"/>
      <c r="D92" s="189"/>
      <c r="E92" s="189"/>
      <c r="F92" s="189"/>
      <c r="G92" s="189"/>
      <c r="H92" s="188"/>
      <c r="I92" s="189"/>
      <c r="J92" s="189"/>
      <c r="K92" s="189"/>
      <c r="L92" s="189"/>
      <c r="M92" s="189"/>
      <c r="N92" s="423"/>
    </row>
    <row r="93" spans="1:14" s="190" customFormat="1">
      <c r="A93" s="192"/>
      <c r="B93" s="192"/>
      <c r="C93" s="189"/>
      <c r="D93" s="189"/>
      <c r="E93" s="189"/>
      <c r="F93" s="189"/>
      <c r="G93" s="189"/>
      <c r="H93" s="188"/>
      <c r="I93" s="189"/>
      <c r="J93" s="189"/>
      <c r="K93" s="189"/>
      <c r="L93" s="189"/>
      <c r="M93" s="189"/>
      <c r="N93" s="423"/>
    </row>
    <row r="94" spans="1:14" s="190" customFormat="1">
      <c r="A94" s="192"/>
      <c r="B94" s="192"/>
      <c r="C94" s="189"/>
      <c r="D94" s="189"/>
      <c r="E94" s="189"/>
      <c r="F94" s="189"/>
      <c r="G94" s="189"/>
      <c r="H94" s="188"/>
      <c r="I94" s="189"/>
      <c r="J94" s="189"/>
      <c r="K94" s="189"/>
      <c r="L94" s="189"/>
      <c r="M94" s="189"/>
      <c r="N94" s="423"/>
    </row>
    <row r="95" spans="1:14" s="190" customFormat="1">
      <c r="A95" s="192"/>
      <c r="B95" s="192"/>
      <c r="C95" s="189"/>
      <c r="D95" s="189"/>
      <c r="E95" s="189"/>
      <c r="F95" s="189"/>
      <c r="G95" s="189"/>
      <c r="H95" s="188"/>
      <c r="I95" s="189"/>
      <c r="J95" s="189"/>
      <c r="K95" s="189"/>
      <c r="L95" s="189"/>
      <c r="M95" s="189"/>
      <c r="N95" s="423"/>
    </row>
    <row r="96" spans="1:14" s="190" customFormat="1">
      <c r="A96" s="192"/>
      <c r="B96" s="192"/>
      <c r="C96" s="189"/>
      <c r="D96" s="189"/>
      <c r="E96" s="189"/>
      <c r="F96" s="189"/>
      <c r="G96" s="189"/>
      <c r="H96" s="188"/>
      <c r="I96" s="189"/>
      <c r="J96" s="189"/>
      <c r="K96" s="189"/>
      <c r="L96" s="189"/>
      <c r="M96" s="189"/>
      <c r="N96" s="423"/>
    </row>
    <row r="97" spans="1:14" s="190" customFormat="1">
      <c r="A97" s="192"/>
      <c r="B97" s="192"/>
      <c r="C97" s="189"/>
      <c r="D97" s="189"/>
      <c r="E97" s="189"/>
      <c r="F97" s="189"/>
      <c r="G97" s="189"/>
      <c r="H97" s="188"/>
      <c r="I97" s="189"/>
      <c r="J97" s="189"/>
      <c r="K97" s="189"/>
      <c r="L97" s="189"/>
      <c r="M97" s="189"/>
      <c r="N97" s="423"/>
    </row>
    <row r="98" spans="1:14" s="190" customFormat="1">
      <c r="A98" s="192"/>
      <c r="B98" s="192"/>
      <c r="C98" s="189"/>
      <c r="D98" s="189"/>
      <c r="E98" s="189"/>
      <c r="F98" s="189"/>
      <c r="G98" s="189"/>
      <c r="H98" s="188"/>
      <c r="I98" s="189"/>
      <c r="J98" s="189"/>
      <c r="K98" s="189"/>
      <c r="L98" s="189"/>
      <c r="M98" s="189"/>
      <c r="N98" s="423"/>
    </row>
    <row r="99" spans="1:14" s="190" customFormat="1">
      <c r="A99" s="192"/>
      <c r="B99" s="192"/>
      <c r="C99" s="189"/>
      <c r="D99" s="189"/>
      <c r="E99" s="189"/>
      <c r="F99" s="189"/>
      <c r="G99" s="189"/>
      <c r="H99" s="188"/>
      <c r="I99" s="189"/>
      <c r="J99" s="189"/>
      <c r="K99" s="189"/>
      <c r="L99" s="189"/>
      <c r="M99" s="189"/>
      <c r="N99" s="423"/>
    </row>
    <row r="100" spans="1:14" s="190" customFormat="1">
      <c r="A100" s="192"/>
      <c r="B100" s="192"/>
      <c r="C100" s="189"/>
      <c r="D100" s="189"/>
      <c r="E100" s="189"/>
      <c r="F100" s="189"/>
      <c r="G100" s="189"/>
      <c r="H100" s="188"/>
      <c r="I100" s="189"/>
      <c r="J100" s="189"/>
      <c r="K100" s="189"/>
      <c r="L100" s="189"/>
      <c r="M100" s="189"/>
      <c r="N100" s="423"/>
    </row>
    <row r="101" spans="1:14" s="190" customFormat="1">
      <c r="A101" s="192"/>
      <c r="B101" s="192"/>
      <c r="C101" s="189"/>
      <c r="D101" s="189"/>
      <c r="E101" s="189"/>
      <c r="F101" s="189"/>
      <c r="G101" s="189"/>
      <c r="H101" s="188"/>
      <c r="I101" s="189"/>
      <c r="J101" s="189"/>
      <c r="K101" s="189"/>
      <c r="L101" s="189"/>
      <c r="M101" s="189"/>
      <c r="N101" s="423"/>
    </row>
    <row r="102" spans="1:14" s="190" customFormat="1">
      <c r="A102" s="192"/>
      <c r="B102" s="192"/>
      <c r="C102" s="189"/>
      <c r="D102" s="189"/>
      <c r="E102" s="189"/>
      <c r="F102" s="189"/>
      <c r="G102" s="189"/>
      <c r="H102" s="188"/>
      <c r="I102" s="189"/>
      <c r="J102" s="189"/>
      <c r="K102" s="189"/>
      <c r="L102" s="189"/>
      <c r="M102" s="189"/>
      <c r="N102" s="423"/>
    </row>
    <row r="103" spans="1:14" s="190" customFormat="1">
      <c r="A103" s="192"/>
      <c r="B103" s="192"/>
      <c r="C103" s="189"/>
      <c r="D103" s="189"/>
      <c r="E103" s="189"/>
      <c r="F103" s="189"/>
      <c r="G103" s="189"/>
      <c r="H103" s="188"/>
      <c r="I103" s="189"/>
      <c r="J103" s="189"/>
      <c r="K103" s="189"/>
      <c r="L103" s="189"/>
      <c r="M103" s="189"/>
      <c r="N103" s="423"/>
    </row>
    <row r="104" spans="1:14" s="190" customFormat="1">
      <c r="A104" s="192"/>
      <c r="B104" s="192"/>
      <c r="C104" s="189"/>
      <c r="D104" s="189"/>
      <c r="E104" s="189"/>
      <c r="F104" s="189"/>
      <c r="G104" s="189"/>
      <c r="H104" s="188"/>
      <c r="I104" s="189"/>
      <c r="J104" s="189"/>
      <c r="K104" s="189"/>
      <c r="L104" s="189"/>
      <c r="M104" s="189"/>
      <c r="N104" s="423"/>
    </row>
    <row r="105" spans="1:14" s="190" customFormat="1">
      <c r="A105" s="192"/>
      <c r="B105" s="192"/>
      <c r="C105" s="189"/>
      <c r="D105" s="189"/>
      <c r="E105" s="189"/>
      <c r="F105" s="189"/>
      <c r="G105" s="189"/>
      <c r="H105" s="188"/>
      <c r="I105" s="189"/>
      <c r="J105" s="189"/>
      <c r="K105" s="189"/>
      <c r="L105" s="189"/>
      <c r="M105" s="189"/>
      <c r="N105" s="423"/>
    </row>
    <row r="106" spans="1:14" s="190" customFormat="1">
      <c r="A106" s="192"/>
      <c r="B106" s="192"/>
      <c r="C106" s="189"/>
      <c r="D106" s="189"/>
      <c r="E106" s="189"/>
      <c r="F106" s="189"/>
      <c r="G106" s="189"/>
      <c r="H106" s="188"/>
      <c r="I106" s="189"/>
      <c r="J106" s="189"/>
      <c r="K106" s="189"/>
      <c r="L106" s="189"/>
      <c r="M106" s="189"/>
      <c r="N106" s="423"/>
    </row>
    <row r="107" spans="1:14" s="190" customFormat="1">
      <c r="A107" s="192"/>
      <c r="B107" s="192"/>
      <c r="C107" s="189"/>
      <c r="D107" s="189"/>
      <c r="E107" s="189"/>
      <c r="F107" s="189"/>
      <c r="G107" s="189"/>
      <c r="H107" s="188"/>
      <c r="I107" s="189"/>
      <c r="J107" s="189"/>
      <c r="K107" s="189"/>
      <c r="L107" s="189"/>
      <c r="M107" s="189"/>
      <c r="N107" s="423"/>
    </row>
    <row r="108" spans="1:14" s="190" customFormat="1">
      <c r="A108" s="192"/>
      <c r="B108" s="192"/>
      <c r="C108" s="189"/>
      <c r="D108" s="189"/>
      <c r="E108" s="189"/>
      <c r="F108" s="189"/>
      <c r="G108" s="189"/>
      <c r="H108" s="188"/>
      <c r="I108" s="189"/>
      <c r="J108" s="189"/>
      <c r="K108" s="189"/>
      <c r="L108" s="189"/>
      <c r="M108" s="189"/>
      <c r="N108" s="423"/>
    </row>
    <row r="109" spans="1:14" s="190" customFormat="1">
      <c r="A109" s="192"/>
      <c r="B109" s="192"/>
      <c r="C109" s="189"/>
      <c r="D109" s="189"/>
      <c r="E109" s="189"/>
      <c r="F109" s="189"/>
      <c r="G109" s="189"/>
      <c r="H109" s="188"/>
      <c r="I109" s="189"/>
      <c r="J109" s="189"/>
      <c r="K109" s="189"/>
      <c r="L109" s="189"/>
      <c r="M109" s="189"/>
      <c r="N109" s="423"/>
    </row>
    <row r="110" spans="1:14" s="190" customFormat="1">
      <c r="A110" s="192"/>
      <c r="B110" s="192"/>
      <c r="C110" s="189"/>
      <c r="D110" s="189"/>
      <c r="E110" s="189"/>
      <c r="F110" s="189"/>
      <c r="G110" s="189"/>
      <c r="H110" s="188"/>
      <c r="I110" s="189"/>
      <c r="J110" s="189"/>
      <c r="K110" s="189"/>
      <c r="L110" s="189"/>
      <c r="M110" s="189"/>
      <c r="N110" s="423"/>
    </row>
    <row r="111" spans="1:14" s="190" customFormat="1">
      <c r="A111" s="192"/>
      <c r="B111" s="192"/>
      <c r="C111" s="189"/>
      <c r="D111" s="189"/>
      <c r="E111" s="189"/>
      <c r="F111" s="189"/>
      <c r="G111" s="189"/>
      <c r="H111" s="188"/>
      <c r="I111" s="189"/>
      <c r="J111" s="189"/>
      <c r="K111" s="189"/>
      <c r="L111" s="189"/>
      <c r="M111" s="189"/>
      <c r="N111" s="423"/>
    </row>
    <row r="112" spans="1:14" s="190" customFormat="1">
      <c r="A112" s="192"/>
      <c r="B112" s="192"/>
      <c r="C112" s="189"/>
      <c r="D112" s="189"/>
      <c r="E112" s="189"/>
      <c r="F112" s="189"/>
      <c r="G112" s="189"/>
      <c r="H112" s="188"/>
      <c r="I112" s="189"/>
      <c r="J112" s="189"/>
      <c r="K112" s="189"/>
      <c r="L112" s="189"/>
      <c r="M112" s="189"/>
      <c r="N112" s="423"/>
    </row>
    <row r="113" spans="1:14" s="190" customFormat="1">
      <c r="A113" s="192"/>
      <c r="B113" s="192"/>
      <c r="C113" s="189"/>
      <c r="D113" s="189"/>
      <c r="E113" s="189"/>
      <c r="F113" s="189"/>
      <c r="G113" s="189"/>
      <c r="H113" s="188"/>
      <c r="I113" s="189"/>
      <c r="J113" s="189"/>
      <c r="K113" s="189"/>
      <c r="L113" s="189"/>
      <c r="M113" s="189"/>
      <c r="N113" s="423"/>
    </row>
    <row r="114" spans="1:14" s="190" customFormat="1">
      <c r="A114" s="192"/>
      <c r="B114" s="192"/>
      <c r="C114" s="189"/>
      <c r="D114" s="189"/>
      <c r="E114" s="189"/>
      <c r="F114" s="189"/>
      <c r="G114" s="189"/>
      <c r="H114" s="188"/>
      <c r="I114" s="189"/>
      <c r="J114" s="189"/>
      <c r="K114" s="189"/>
      <c r="L114" s="189"/>
      <c r="M114" s="189"/>
      <c r="N114" s="423"/>
    </row>
    <row r="115" spans="1:14" s="190" customFormat="1">
      <c r="A115" s="192"/>
      <c r="B115" s="192"/>
      <c r="C115" s="189"/>
      <c r="D115" s="189"/>
      <c r="E115" s="189"/>
      <c r="F115" s="189"/>
      <c r="G115" s="189"/>
      <c r="H115" s="188"/>
      <c r="I115" s="189"/>
      <c r="J115" s="189"/>
      <c r="K115" s="189"/>
      <c r="L115" s="189"/>
      <c r="M115" s="189"/>
      <c r="N115" s="423"/>
    </row>
    <row r="116" spans="1:14" s="190" customFormat="1">
      <c r="A116" s="192"/>
      <c r="B116" s="192"/>
      <c r="C116" s="189"/>
      <c r="D116" s="189"/>
      <c r="E116" s="189"/>
      <c r="F116" s="189"/>
      <c r="G116" s="189"/>
      <c r="H116" s="188"/>
      <c r="I116" s="189"/>
      <c r="J116" s="189"/>
      <c r="K116" s="189"/>
      <c r="L116" s="189"/>
      <c r="M116" s="189"/>
      <c r="N116" s="423"/>
    </row>
    <row r="117" spans="1:14" s="190" customFormat="1">
      <c r="A117" s="192"/>
      <c r="B117" s="192"/>
      <c r="C117" s="189"/>
      <c r="D117" s="189"/>
      <c r="E117" s="189"/>
      <c r="F117" s="189"/>
      <c r="G117" s="189"/>
      <c r="H117" s="188"/>
      <c r="I117" s="189"/>
      <c r="J117" s="189"/>
      <c r="K117" s="189"/>
      <c r="L117" s="189"/>
      <c r="M117" s="189"/>
      <c r="N117" s="423"/>
    </row>
    <row r="118" spans="1:14" s="190" customFormat="1">
      <c r="A118" s="192"/>
      <c r="B118" s="192"/>
      <c r="C118" s="189"/>
      <c r="D118" s="189"/>
      <c r="E118" s="189"/>
      <c r="F118" s="189"/>
      <c r="G118" s="189"/>
      <c r="H118" s="188"/>
      <c r="I118" s="189"/>
      <c r="J118" s="189"/>
      <c r="K118" s="189"/>
      <c r="L118" s="189"/>
      <c r="M118" s="189"/>
      <c r="N118" s="423"/>
    </row>
    <row r="119" spans="1:14" s="190" customFormat="1">
      <c r="A119" s="192"/>
      <c r="B119" s="192"/>
      <c r="C119" s="189"/>
      <c r="D119" s="189"/>
      <c r="E119" s="189"/>
      <c r="F119" s="189"/>
      <c r="G119" s="189"/>
      <c r="H119" s="188"/>
      <c r="I119" s="189"/>
      <c r="J119" s="189"/>
      <c r="K119" s="189"/>
      <c r="L119" s="189"/>
      <c r="M119" s="189"/>
      <c r="N119" s="423"/>
    </row>
    <row r="120" spans="1:14" s="190" customFormat="1">
      <c r="A120" s="192"/>
      <c r="B120" s="192"/>
      <c r="C120" s="189"/>
      <c r="D120" s="189"/>
      <c r="E120" s="189"/>
      <c r="F120" s="189"/>
      <c r="G120" s="189"/>
      <c r="H120" s="188"/>
      <c r="I120" s="189"/>
      <c r="J120" s="189"/>
      <c r="K120" s="189"/>
      <c r="L120" s="189"/>
      <c r="M120" s="189"/>
      <c r="N120" s="423"/>
    </row>
    <row r="121" spans="1:14" s="190" customFormat="1">
      <c r="A121" s="192"/>
      <c r="B121" s="192"/>
      <c r="C121" s="189"/>
      <c r="D121" s="189"/>
      <c r="E121" s="189"/>
      <c r="F121" s="189"/>
      <c r="G121" s="189"/>
      <c r="H121" s="188"/>
      <c r="I121" s="189"/>
      <c r="J121" s="189"/>
      <c r="K121" s="189"/>
      <c r="L121" s="189"/>
      <c r="M121" s="189"/>
      <c r="N121" s="423"/>
    </row>
    <row r="122" spans="1:14" s="190" customFormat="1">
      <c r="A122" s="192"/>
      <c r="B122" s="192"/>
      <c r="C122" s="189"/>
      <c r="D122" s="189"/>
      <c r="E122" s="189"/>
      <c r="F122" s="189"/>
      <c r="G122" s="189"/>
      <c r="H122" s="188"/>
      <c r="I122" s="189"/>
      <c r="J122" s="189"/>
      <c r="K122" s="189"/>
      <c r="L122" s="189"/>
      <c r="M122" s="189"/>
      <c r="N122" s="423"/>
    </row>
    <row r="123" spans="1:14" s="190" customFormat="1">
      <c r="A123" s="192"/>
      <c r="B123" s="192"/>
      <c r="C123" s="189"/>
      <c r="D123" s="189"/>
      <c r="E123" s="189"/>
      <c r="F123" s="189"/>
      <c r="G123" s="189"/>
      <c r="H123" s="188"/>
      <c r="I123" s="189"/>
      <c r="J123" s="189"/>
      <c r="K123" s="189"/>
      <c r="L123" s="189"/>
      <c r="M123" s="189"/>
      <c r="N123" s="423"/>
    </row>
    <row r="124" spans="1:14" s="190" customFormat="1">
      <c r="A124" s="192"/>
      <c r="B124" s="192"/>
      <c r="C124" s="189"/>
      <c r="D124" s="189"/>
      <c r="E124" s="189"/>
      <c r="F124" s="189"/>
      <c r="G124" s="189"/>
      <c r="H124" s="188"/>
      <c r="I124" s="189"/>
      <c r="J124" s="189"/>
      <c r="K124" s="189"/>
      <c r="L124" s="189"/>
      <c r="M124" s="189"/>
      <c r="N124" s="423"/>
    </row>
    <row r="125" spans="1:14" s="190" customFormat="1">
      <c r="A125" s="192"/>
      <c r="B125" s="192"/>
      <c r="C125" s="189"/>
      <c r="D125" s="189"/>
      <c r="E125" s="189"/>
      <c r="F125" s="189"/>
      <c r="G125" s="189"/>
      <c r="H125" s="188"/>
      <c r="I125" s="189"/>
      <c r="J125" s="189"/>
      <c r="K125" s="189"/>
      <c r="L125" s="189"/>
      <c r="M125" s="189"/>
      <c r="N125" s="423"/>
    </row>
    <row r="126" spans="1:14" s="190" customFormat="1">
      <c r="A126" s="192"/>
      <c r="B126" s="192"/>
      <c r="C126" s="189"/>
      <c r="D126" s="189"/>
      <c r="E126" s="189"/>
      <c r="F126" s="189"/>
      <c r="G126" s="189"/>
      <c r="H126" s="188"/>
      <c r="I126" s="189"/>
      <c r="J126" s="189"/>
      <c r="K126" s="189"/>
      <c r="L126" s="189"/>
      <c r="M126" s="189"/>
      <c r="N126" s="423"/>
    </row>
    <row r="127" spans="1:14" s="190" customFormat="1">
      <c r="A127" s="192"/>
      <c r="B127" s="192"/>
      <c r="C127" s="189"/>
      <c r="D127" s="189"/>
      <c r="E127" s="189"/>
      <c r="F127" s="189"/>
      <c r="G127" s="189"/>
      <c r="H127" s="188"/>
      <c r="I127" s="189"/>
      <c r="J127" s="189"/>
      <c r="K127" s="189"/>
      <c r="L127" s="189"/>
      <c r="M127" s="189"/>
      <c r="N127" s="423"/>
    </row>
    <row r="128" spans="1:14" s="190" customFormat="1">
      <c r="A128" s="192"/>
      <c r="B128" s="192"/>
      <c r="C128" s="189"/>
      <c r="D128" s="189"/>
      <c r="E128" s="189"/>
      <c r="F128" s="189"/>
      <c r="G128" s="189"/>
      <c r="H128" s="188"/>
      <c r="I128" s="189"/>
      <c r="J128" s="189"/>
      <c r="K128" s="189"/>
      <c r="L128" s="189"/>
      <c r="M128" s="189"/>
      <c r="N128" s="423"/>
    </row>
    <row r="129" spans="1:14" s="190" customFormat="1">
      <c r="A129" s="192"/>
      <c r="B129" s="192"/>
      <c r="C129" s="189"/>
      <c r="D129" s="189"/>
      <c r="E129" s="189"/>
      <c r="F129" s="189"/>
      <c r="G129" s="189"/>
      <c r="H129" s="188"/>
      <c r="I129" s="189"/>
      <c r="J129" s="189"/>
      <c r="K129" s="189"/>
      <c r="L129" s="189"/>
      <c r="M129" s="189"/>
      <c r="N129" s="423"/>
    </row>
    <row r="130" spans="1:14" s="190" customFormat="1">
      <c r="A130" s="192"/>
      <c r="B130" s="192"/>
      <c r="C130" s="189"/>
      <c r="D130" s="189"/>
      <c r="E130" s="189"/>
      <c r="F130" s="189"/>
      <c r="G130" s="189"/>
      <c r="H130" s="188"/>
      <c r="I130" s="189"/>
      <c r="J130" s="189"/>
      <c r="K130" s="189"/>
      <c r="L130" s="189"/>
      <c r="M130" s="189"/>
      <c r="N130" s="423"/>
    </row>
    <row r="131" spans="1:14" s="190" customFormat="1">
      <c r="A131" s="192"/>
      <c r="B131" s="192"/>
      <c r="C131" s="189"/>
      <c r="D131" s="189"/>
      <c r="E131" s="189"/>
      <c r="F131" s="189"/>
      <c r="G131" s="189"/>
      <c r="H131" s="188"/>
      <c r="I131" s="189"/>
      <c r="J131" s="189"/>
      <c r="K131" s="189"/>
      <c r="L131" s="189"/>
      <c r="M131" s="189"/>
      <c r="N131" s="423"/>
    </row>
    <row r="132" spans="1:14" s="190" customFormat="1">
      <c r="A132" s="192"/>
      <c r="B132" s="192"/>
      <c r="C132" s="189"/>
      <c r="D132" s="189"/>
      <c r="E132" s="189"/>
      <c r="F132" s="189"/>
      <c r="G132" s="189"/>
      <c r="H132" s="188"/>
      <c r="I132" s="189"/>
      <c r="J132" s="189"/>
      <c r="K132" s="189"/>
      <c r="L132" s="189"/>
      <c r="M132" s="189"/>
      <c r="N132" s="423"/>
    </row>
    <row r="133" spans="1:14" s="190" customFormat="1">
      <c r="A133" s="192"/>
      <c r="B133" s="192"/>
      <c r="C133" s="189"/>
      <c r="D133" s="189"/>
      <c r="E133" s="189"/>
      <c r="F133" s="189"/>
      <c r="G133" s="189"/>
      <c r="H133" s="188"/>
      <c r="I133" s="189"/>
      <c r="J133" s="189"/>
      <c r="K133" s="189"/>
      <c r="L133" s="189"/>
      <c r="M133" s="189"/>
      <c r="N133" s="423"/>
    </row>
    <row r="134" spans="1:14" s="190" customFormat="1">
      <c r="A134" s="192"/>
      <c r="B134" s="192"/>
      <c r="C134" s="189"/>
      <c r="D134" s="189"/>
      <c r="E134" s="189"/>
      <c r="F134" s="189"/>
      <c r="G134" s="189"/>
      <c r="H134" s="188"/>
      <c r="I134" s="189"/>
      <c r="J134" s="189"/>
      <c r="K134" s="189"/>
      <c r="L134" s="189"/>
      <c r="M134" s="189"/>
      <c r="N134" s="423"/>
    </row>
    <row r="135" spans="1:14" s="190" customFormat="1">
      <c r="A135" s="192"/>
      <c r="B135" s="192"/>
      <c r="C135" s="189"/>
      <c r="D135" s="189"/>
      <c r="E135" s="189"/>
      <c r="F135" s="189"/>
      <c r="G135" s="189"/>
      <c r="H135" s="188"/>
      <c r="I135" s="189"/>
      <c r="J135" s="189"/>
      <c r="K135" s="189"/>
      <c r="L135" s="189"/>
      <c r="M135" s="189"/>
      <c r="N135" s="423"/>
    </row>
    <row r="136" spans="1:14" s="190" customFormat="1">
      <c r="A136" s="192"/>
      <c r="B136" s="192"/>
      <c r="C136" s="189"/>
      <c r="D136" s="189"/>
      <c r="E136" s="189"/>
      <c r="F136" s="189"/>
      <c r="G136" s="189"/>
      <c r="H136" s="188"/>
      <c r="I136" s="189"/>
      <c r="J136" s="189"/>
      <c r="K136" s="189"/>
      <c r="L136" s="189"/>
      <c r="M136" s="189"/>
      <c r="N136" s="423"/>
    </row>
    <row r="137" spans="1:14" s="190" customFormat="1">
      <c r="A137" s="192"/>
      <c r="B137" s="192"/>
      <c r="C137" s="189"/>
      <c r="D137" s="189"/>
      <c r="E137" s="189"/>
      <c r="F137" s="189"/>
      <c r="G137" s="189"/>
      <c r="H137" s="188"/>
      <c r="I137" s="189"/>
      <c r="J137" s="189"/>
      <c r="K137" s="189"/>
      <c r="L137" s="189"/>
      <c r="M137" s="189"/>
      <c r="N137" s="423"/>
    </row>
    <row r="138" spans="1:14" s="190" customFormat="1">
      <c r="A138" s="192"/>
      <c r="B138" s="192"/>
      <c r="C138" s="189"/>
      <c r="D138" s="189"/>
      <c r="E138" s="189"/>
      <c r="F138" s="189"/>
      <c r="G138" s="189"/>
      <c r="H138" s="188"/>
      <c r="I138" s="189"/>
      <c r="J138" s="189"/>
      <c r="K138" s="189"/>
      <c r="L138" s="189"/>
      <c r="M138" s="189"/>
      <c r="N138" s="423"/>
    </row>
    <row r="139" spans="1:14" s="190" customFormat="1">
      <c r="A139" s="192"/>
      <c r="B139" s="192"/>
      <c r="C139" s="189"/>
      <c r="D139" s="189"/>
      <c r="E139" s="189"/>
      <c r="F139" s="189"/>
      <c r="G139" s="189"/>
      <c r="H139" s="188"/>
      <c r="I139" s="189"/>
      <c r="J139" s="189"/>
      <c r="K139" s="189"/>
      <c r="L139" s="189"/>
      <c r="M139" s="189"/>
      <c r="N139" s="423"/>
    </row>
    <row r="140" spans="1:14" s="190" customFormat="1">
      <c r="A140" s="192"/>
      <c r="B140" s="192"/>
      <c r="C140" s="189"/>
      <c r="D140" s="189"/>
      <c r="E140" s="189"/>
      <c r="F140" s="189"/>
      <c r="G140" s="189"/>
      <c r="H140" s="188"/>
      <c r="I140" s="189"/>
      <c r="J140" s="189"/>
      <c r="K140" s="189"/>
      <c r="L140" s="189"/>
      <c r="M140" s="189"/>
      <c r="N140" s="423"/>
    </row>
    <row r="141" spans="1:14" s="190" customFormat="1">
      <c r="A141" s="192"/>
      <c r="B141" s="192"/>
      <c r="C141" s="189"/>
      <c r="D141" s="189"/>
      <c r="E141" s="189"/>
      <c r="F141" s="189"/>
      <c r="G141" s="189"/>
      <c r="H141" s="188"/>
      <c r="I141" s="189"/>
      <c r="J141" s="189"/>
      <c r="K141" s="189"/>
      <c r="L141" s="189"/>
      <c r="M141" s="189"/>
      <c r="N141" s="423"/>
    </row>
    <row r="142" spans="1:14" s="190" customFormat="1">
      <c r="A142" s="192"/>
      <c r="B142" s="192"/>
      <c r="C142" s="189"/>
      <c r="D142" s="189"/>
      <c r="E142" s="189"/>
      <c r="F142" s="189"/>
      <c r="G142" s="189"/>
      <c r="H142" s="188"/>
      <c r="I142" s="189"/>
      <c r="J142" s="189"/>
      <c r="K142" s="189"/>
      <c r="L142" s="189"/>
      <c r="M142" s="189"/>
      <c r="N142" s="423"/>
    </row>
    <row r="143" spans="1:14" s="190" customFormat="1">
      <c r="A143" s="192"/>
      <c r="B143" s="192"/>
      <c r="C143" s="189"/>
      <c r="D143" s="189"/>
      <c r="E143" s="189"/>
      <c r="F143" s="189"/>
      <c r="G143" s="189"/>
      <c r="H143" s="188"/>
      <c r="I143" s="189"/>
      <c r="J143" s="189"/>
      <c r="K143" s="189"/>
      <c r="L143" s="189"/>
      <c r="M143" s="189"/>
      <c r="N143" s="423"/>
    </row>
    <row r="144" spans="1:14" s="190" customFormat="1">
      <c r="A144" s="192"/>
      <c r="B144" s="192"/>
      <c r="C144" s="189"/>
      <c r="D144" s="189"/>
      <c r="E144" s="189"/>
      <c r="F144" s="189"/>
      <c r="G144" s="189"/>
      <c r="H144" s="188"/>
      <c r="I144" s="189"/>
      <c r="J144" s="189"/>
      <c r="K144" s="189"/>
      <c r="L144" s="189"/>
      <c r="M144" s="189"/>
      <c r="N144" s="423"/>
    </row>
    <row r="145" spans="1:14" s="190" customFormat="1">
      <c r="A145" s="192"/>
      <c r="B145" s="192"/>
      <c r="C145" s="189"/>
      <c r="D145" s="189"/>
      <c r="E145" s="189"/>
      <c r="F145" s="189"/>
      <c r="G145" s="189"/>
      <c r="H145" s="188"/>
      <c r="I145" s="189"/>
      <c r="J145" s="189"/>
      <c r="K145" s="189"/>
      <c r="L145" s="189"/>
      <c r="M145" s="189"/>
      <c r="N145" s="423"/>
    </row>
    <row r="146" spans="1:14" s="190" customFormat="1">
      <c r="A146" s="192"/>
      <c r="B146" s="192"/>
      <c r="C146" s="189"/>
      <c r="D146" s="189"/>
      <c r="E146" s="189"/>
      <c r="F146" s="189"/>
      <c r="G146" s="189"/>
      <c r="H146" s="188"/>
      <c r="I146" s="189"/>
      <c r="J146" s="189"/>
      <c r="K146" s="189"/>
      <c r="L146" s="189"/>
      <c r="M146" s="189"/>
      <c r="N146" s="423"/>
    </row>
    <row r="147" spans="1:14" s="190" customFormat="1">
      <c r="A147" s="192"/>
      <c r="B147" s="192"/>
      <c r="C147" s="189"/>
      <c r="D147" s="189"/>
      <c r="E147" s="189"/>
      <c r="F147" s="189"/>
      <c r="G147" s="189"/>
      <c r="H147" s="188"/>
      <c r="I147" s="189"/>
      <c r="J147" s="189"/>
      <c r="K147" s="189"/>
      <c r="L147" s="189"/>
      <c r="M147" s="189"/>
      <c r="N147" s="423"/>
    </row>
    <row r="148" spans="1:14" s="190" customFormat="1">
      <c r="A148" s="192"/>
      <c r="B148" s="192"/>
      <c r="C148" s="189"/>
      <c r="D148" s="189"/>
      <c r="E148" s="189"/>
      <c r="F148" s="188"/>
      <c r="G148" s="189"/>
      <c r="H148" s="188"/>
      <c r="I148" s="189"/>
      <c r="J148" s="189"/>
      <c r="K148" s="189"/>
      <c r="L148" s="189"/>
      <c r="M148" s="189"/>
      <c r="N148" s="423"/>
    </row>
    <row r="149" spans="1:14" s="190" customFormat="1">
      <c r="A149" s="192"/>
      <c r="B149" s="192"/>
      <c r="C149" s="189"/>
      <c r="D149" s="189"/>
      <c r="E149" s="189"/>
      <c r="F149" s="188"/>
      <c r="G149" s="189"/>
      <c r="H149" s="188"/>
      <c r="I149" s="189"/>
      <c r="J149" s="189"/>
      <c r="K149" s="189"/>
      <c r="L149" s="189"/>
      <c r="M149" s="189"/>
      <c r="N149" s="423"/>
    </row>
    <row r="150" spans="1:14" s="190" customFormat="1">
      <c r="A150" s="192"/>
      <c r="B150" s="192"/>
      <c r="C150" s="189"/>
      <c r="D150" s="189"/>
      <c r="E150" s="189"/>
      <c r="F150" s="188"/>
      <c r="G150" s="189"/>
      <c r="H150" s="188"/>
      <c r="I150" s="189"/>
      <c r="J150" s="189"/>
      <c r="K150" s="189"/>
      <c r="L150" s="189"/>
      <c r="M150" s="189"/>
      <c r="N150" s="423"/>
    </row>
    <row r="151" spans="1:14" s="190" customFormat="1">
      <c r="A151" s="192"/>
      <c r="B151" s="192"/>
      <c r="C151" s="189"/>
      <c r="D151" s="189"/>
      <c r="E151" s="188"/>
      <c r="F151" s="188"/>
      <c r="G151" s="189"/>
      <c r="H151" s="188"/>
      <c r="I151" s="189"/>
      <c r="J151" s="189"/>
      <c r="K151" s="189"/>
      <c r="L151" s="189"/>
      <c r="M151" s="189"/>
      <c r="N151" s="423"/>
    </row>
    <row r="152" spans="1:14" s="190" customFormat="1">
      <c r="A152" s="192"/>
      <c r="B152" s="192"/>
      <c r="C152" s="189"/>
      <c r="D152" s="189"/>
      <c r="E152" s="189"/>
      <c r="F152" s="188"/>
      <c r="G152" s="189"/>
      <c r="H152" s="188"/>
      <c r="I152" s="189"/>
      <c r="J152" s="189"/>
      <c r="K152" s="189"/>
      <c r="L152" s="189"/>
      <c r="M152" s="189"/>
      <c r="N152" s="423"/>
    </row>
    <row r="153" spans="1:14" s="190" customFormat="1">
      <c r="A153" s="192"/>
      <c r="B153" s="192"/>
      <c r="C153" s="189"/>
      <c r="D153" s="189"/>
      <c r="E153" s="189"/>
      <c r="F153" s="188"/>
      <c r="G153" s="189"/>
      <c r="H153" s="188"/>
      <c r="I153" s="189"/>
      <c r="J153" s="189"/>
      <c r="K153" s="189"/>
      <c r="L153" s="189"/>
      <c r="M153" s="189"/>
      <c r="N153" s="423"/>
    </row>
    <row r="154" spans="1:14" s="190" customFormat="1">
      <c r="A154" s="192"/>
      <c r="B154" s="192"/>
      <c r="C154" s="189"/>
      <c r="D154" s="189"/>
      <c r="E154" s="188"/>
      <c r="F154" s="188"/>
      <c r="G154" s="189"/>
      <c r="H154" s="188"/>
      <c r="I154" s="189"/>
      <c r="J154" s="189"/>
      <c r="K154" s="189"/>
      <c r="L154" s="189"/>
      <c r="M154" s="189"/>
      <c r="N154" s="423"/>
    </row>
    <row r="155" spans="1:14" s="190" customFormat="1">
      <c r="A155" s="192"/>
      <c r="B155" s="192"/>
      <c r="C155" s="189"/>
      <c r="D155" s="189"/>
      <c r="E155" s="189"/>
      <c r="F155" s="189"/>
      <c r="G155" s="189"/>
      <c r="H155" s="188"/>
      <c r="I155" s="189"/>
      <c r="J155" s="189"/>
      <c r="K155" s="189"/>
      <c r="L155" s="189"/>
      <c r="M155" s="189"/>
      <c r="N155" s="423"/>
    </row>
    <row r="156" spans="1:14" s="190" customFormat="1">
      <c r="A156" s="192"/>
      <c r="B156" s="192"/>
      <c r="C156" s="189"/>
      <c r="D156" s="189"/>
      <c r="E156" s="189"/>
      <c r="F156" s="189"/>
      <c r="G156" s="189"/>
      <c r="H156" s="188"/>
      <c r="I156" s="189"/>
      <c r="J156" s="189"/>
      <c r="K156" s="189"/>
      <c r="L156" s="189"/>
      <c r="M156" s="189"/>
      <c r="N156" s="423"/>
    </row>
    <row r="157" spans="1:14" s="190" customFormat="1">
      <c r="A157" s="192"/>
      <c r="B157" s="192"/>
      <c r="C157" s="189"/>
      <c r="D157" s="189"/>
      <c r="E157" s="188"/>
      <c r="F157" s="189"/>
      <c r="G157" s="189"/>
      <c r="H157" s="188"/>
      <c r="I157" s="189"/>
      <c r="J157" s="189"/>
      <c r="K157" s="189"/>
      <c r="L157" s="189"/>
      <c r="M157" s="189"/>
      <c r="N157" s="423"/>
    </row>
    <row r="158" spans="1:14" s="190" customFormat="1">
      <c r="A158" s="192"/>
      <c r="B158" s="192"/>
      <c r="C158" s="189"/>
      <c r="D158" s="189"/>
      <c r="E158" s="189"/>
      <c r="F158" s="189"/>
      <c r="G158" s="189"/>
      <c r="H158" s="188"/>
      <c r="I158" s="189"/>
      <c r="J158" s="189"/>
      <c r="K158" s="189"/>
      <c r="L158" s="189"/>
      <c r="M158" s="189"/>
      <c r="N158" s="423"/>
    </row>
    <row r="159" spans="1:14" s="190" customFormat="1">
      <c r="A159" s="192"/>
      <c r="B159" s="192"/>
      <c r="C159" s="189"/>
      <c r="D159" s="189"/>
      <c r="E159" s="188"/>
      <c r="F159" s="189"/>
      <c r="G159" s="189"/>
      <c r="H159" s="188"/>
      <c r="I159" s="189"/>
      <c r="J159" s="189"/>
      <c r="K159" s="189"/>
      <c r="L159" s="189"/>
      <c r="M159" s="189"/>
      <c r="N159" s="423"/>
    </row>
    <row r="160" spans="1:14" s="190" customFormat="1">
      <c r="A160" s="192"/>
      <c r="B160" s="192"/>
      <c r="C160" s="189"/>
      <c r="D160" s="189"/>
      <c r="E160" s="189"/>
      <c r="F160" s="188"/>
      <c r="G160" s="189"/>
      <c r="H160" s="188"/>
      <c r="I160" s="189"/>
      <c r="J160" s="189"/>
      <c r="K160" s="189"/>
      <c r="L160" s="189"/>
      <c r="M160" s="189"/>
      <c r="N160" s="423"/>
    </row>
    <row r="161" spans="1:14" s="190" customFormat="1">
      <c r="A161" s="192"/>
      <c r="B161" s="192"/>
      <c r="C161" s="189"/>
      <c r="D161" s="189"/>
      <c r="E161" s="189"/>
      <c r="F161" s="188"/>
      <c r="G161" s="189"/>
      <c r="H161" s="188"/>
      <c r="I161" s="189"/>
      <c r="J161" s="189"/>
      <c r="K161" s="189"/>
      <c r="L161" s="189"/>
      <c r="M161" s="189"/>
      <c r="N161" s="423"/>
    </row>
    <row r="162" spans="1:14" s="190" customFormat="1">
      <c r="A162" s="192"/>
      <c r="B162" s="192"/>
      <c r="C162" s="189"/>
      <c r="D162" s="189"/>
      <c r="E162" s="189"/>
      <c r="F162" s="189"/>
      <c r="G162" s="189"/>
      <c r="H162" s="188"/>
      <c r="I162" s="189"/>
      <c r="J162" s="189"/>
      <c r="K162" s="189"/>
      <c r="L162" s="189"/>
      <c r="M162" s="189"/>
      <c r="N162" s="423"/>
    </row>
    <row r="163" spans="1:14" s="190" customFormat="1">
      <c r="A163" s="192"/>
      <c r="B163" s="192"/>
      <c r="C163" s="189"/>
      <c r="D163" s="189"/>
      <c r="E163" s="189"/>
      <c r="F163" s="189"/>
      <c r="G163" s="189"/>
      <c r="H163" s="188"/>
      <c r="I163" s="189"/>
      <c r="J163" s="189"/>
      <c r="K163" s="189"/>
      <c r="L163" s="189"/>
      <c r="M163" s="189"/>
      <c r="N163" s="423"/>
    </row>
    <row r="164" spans="1:14" s="190" customFormat="1">
      <c r="A164" s="192"/>
      <c r="B164" s="192"/>
      <c r="C164" s="189"/>
      <c r="D164" s="189"/>
      <c r="E164" s="189"/>
      <c r="F164" s="189"/>
      <c r="G164" s="189"/>
      <c r="H164" s="188"/>
      <c r="I164" s="189"/>
      <c r="J164" s="189"/>
      <c r="K164" s="189"/>
      <c r="L164" s="189"/>
      <c r="M164" s="189"/>
      <c r="N164" s="423"/>
    </row>
    <row r="165" spans="1:14" s="190" customFormat="1">
      <c r="A165" s="192"/>
      <c r="B165" s="192"/>
      <c r="C165" s="189"/>
      <c r="D165" s="189"/>
      <c r="E165" s="189"/>
      <c r="F165" s="189"/>
      <c r="G165" s="189"/>
      <c r="H165" s="188"/>
      <c r="I165" s="189"/>
      <c r="J165" s="189"/>
      <c r="K165" s="189"/>
      <c r="L165" s="189"/>
      <c r="M165" s="189"/>
      <c r="N165" s="423"/>
    </row>
    <row r="166" spans="1:14" s="190" customFormat="1">
      <c r="A166" s="192"/>
      <c r="B166" s="192"/>
      <c r="C166" s="189"/>
      <c r="D166" s="189"/>
      <c r="E166" s="189"/>
      <c r="F166" s="189"/>
      <c r="G166" s="189"/>
      <c r="H166" s="188"/>
      <c r="I166" s="189"/>
      <c r="J166" s="189"/>
      <c r="K166" s="189"/>
      <c r="L166" s="189"/>
      <c r="M166" s="189"/>
      <c r="N166" s="423"/>
    </row>
    <row r="167" spans="1:14" s="190" customFormat="1">
      <c r="A167" s="192"/>
      <c r="B167" s="192"/>
      <c r="C167" s="189"/>
      <c r="D167" s="189"/>
      <c r="E167" s="189"/>
      <c r="F167" s="189"/>
      <c r="G167" s="189"/>
      <c r="H167" s="188"/>
      <c r="I167" s="189"/>
      <c r="J167" s="189"/>
      <c r="K167" s="189"/>
      <c r="L167" s="189"/>
      <c r="M167" s="189"/>
      <c r="N167" s="423"/>
    </row>
    <row r="168" spans="1:14" s="190" customFormat="1">
      <c r="A168" s="192"/>
      <c r="B168" s="192"/>
      <c r="C168" s="189"/>
      <c r="D168" s="189"/>
      <c r="E168" s="189"/>
      <c r="F168" s="189"/>
      <c r="G168" s="189"/>
      <c r="H168" s="188"/>
      <c r="I168" s="189"/>
      <c r="J168" s="189"/>
      <c r="K168" s="189"/>
      <c r="L168" s="189"/>
      <c r="M168" s="189"/>
      <c r="N168" s="423"/>
    </row>
    <row r="169" spans="1:14" s="190" customFormat="1">
      <c r="A169" s="192"/>
      <c r="B169" s="192"/>
      <c r="C169" s="189"/>
      <c r="D169" s="189"/>
      <c r="E169" s="189"/>
      <c r="F169" s="189"/>
      <c r="G169" s="189"/>
      <c r="H169" s="188"/>
      <c r="I169" s="189"/>
      <c r="J169" s="189"/>
      <c r="K169" s="189"/>
      <c r="L169" s="189"/>
      <c r="M169" s="189"/>
      <c r="N169" s="423"/>
    </row>
    <row r="170" spans="1:14" s="190" customFormat="1">
      <c r="A170" s="192"/>
      <c r="B170" s="192"/>
      <c r="C170" s="189"/>
      <c r="D170" s="189"/>
      <c r="E170" s="189"/>
      <c r="F170" s="189"/>
      <c r="G170" s="189"/>
      <c r="H170" s="188"/>
      <c r="I170" s="189"/>
      <c r="J170" s="189"/>
      <c r="K170" s="189"/>
      <c r="L170" s="189"/>
      <c r="M170" s="189"/>
      <c r="N170" s="423"/>
    </row>
    <row r="171" spans="1:14" s="190" customFormat="1">
      <c r="A171" s="192"/>
      <c r="B171" s="192"/>
      <c r="C171" s="189"/>
      <c r="D171" s="189"/>
      <c r="E171" s="189"/>
      <c r="F171" s="189"/>
      <c r="G171" s="189"/>
      <c r="H171" s="188"/>
      <c r="I171" s="189"/>
      <c r="J171" s="189"/>
      <c r="K171" s="189"/>
      <c r="L171" s="189"/>
      <c r="M171" s="189"/>
      <c r="N171" s="423"/>
    </row>
    <row r="172" spans="1:14" s="190" customFormat="1">
      <c r="A172" s="192"/>
      <c r="B172" s="192"/>
      <c r="C172" s="189"/>
      <c r="D172" s="189"/>
      <c r="E172" s="189"/>
      <c r="F172" s="189"/>
      <c r="G172" s="189"/>
      <c r="H172" s="188"/>
      <c r="I172" s="189"/>
      <c r="J172" s="189"/>
      <c r="K172" s="189"/>
      <c r="L172" s="189"/>
      <c r="M172" s="189"/>
      <c r="N172" s="423"/>
    </row>
    <row r="173" spans="1:14" s="190" customFormat="1">
      <c r="A173" s="192"/>
      <c r="B173" s="192"/>
      <c r="C173" s="189"/>
      <c r="D173" s="189"/>
      <c r="E173" s="189"/>
      <c r="F173" s="189"/>
      <c r="G173" s="189"/>
      <c r="H173" s="188"/>
      <c r="I173" s="189"/>
      <c r="J173" s="189"/>
      <c r="K173" s="189"/>
      <c r="L173" s="189"/>
      <c r="M173" s="189"/>
      <c r="N173" s="423"/>
    </row>
    <row r="174" spans="1:14" s="190" customFormat="1">
      <c r="A174" s="192"/>
      <c r="B174" s="192"/>
      <c r="C174" s="189"/>
      <c r="D174" s="189"/>
      <c r="E174" s="189"/>
      <c r="F174" s="189"/>
      <c r="G174" s="189"/>
      <c r="H174" s="188"/>
      <c r="I174" s="189"/>
      <c r="J174" s="189"/>
      <c r="K174" s="189"/>
      <c r="L174" s="189"/>
      <c r="M174" s="189"/>
      <c r="N174" s="423"/>
    </row>
    <row r="175" spans="1:14" s="190" customFormat="1">
      <c r="A175" s="192"/>
      <c r="B175" s="192"/>
      <c r="C175" s="189"/>
      <c r="D175" s="189"/>
      <c r="E175" s="189"/>
      <c r="F175" s="189"/>
      <c r="G175" s="189"/>
      <c r="H175" s="188"/>
      <c r="I175" s="189"/>
      <c r="J175" s="189"/>
      <c r="K175" s="189"/>
      <c r="L175" s="189"/>
      <c r="M175" s="189"/>
      <c r="N175" s="423"/>
    </row>
    <row r="176" spans="1:14" s="190" customFormat="1">
      <c r="A176" s="192"/>
      <c r="B176" s="192"/>
      <c r="C176" s="189"/>
      <c r="D176" s="189"/>
      <c r="E176" s="189"/>
      <c r="F176" s="189"/>
      <c r="G176" s="189"/>
      <c r="H176" s="188"/>
      <c r="I176" s="189"/>
      <c r="J176" s="189"/>
      <c r="K176" s="189"/>
      <c r="L176" s="189"/>
      <c r="M176" s="189"/>
      <c r="N176" s="423"/>
    </row>
    <row r="177" spans="1:14" s="190" customFormat="1">
      <c r="A177" s="192"/>
      <c r="B177" s="192"/>
      <c r="C177" s="189"/>
      <c r="D177" s="189"/>
      <c r="E177" s="189"/>
      <c r="F177" s="189"/>
      <c r="G177" s="189"/>
      <c r="H177" s="188"/>
      <c r="I177" s="189"/>
      <c r="J177" s="189"/>
      <c r="K177" s="189"/>
      <c r="L177" s="189"/>
      <c r="M177" s="189"/>
      <c r="N177" s="423"/>
    </row>
    <row r="178" spans="1:14" s="190" customFormat="1">
      <c r="A178" s="192"/>
      <c r="B178" s="192"/>
      <c r="C178" s="189"/>
      <c r="D178" s="189"/>
      <c r="E178" s="189"/>
      <c r="F178" s="189"/>
      <c r="G178" s="189"/>
      <c r="H178" s="188"/>
      <c r="I178" s="189"/>
      <c r="J178" s="189"/>
      <c r="K178" s="189"/>
      <c r="L178" s="189"/>
      <c r="M178" s="189"/>
      <c r="N178" s="423"/>
    </row>
    <row r="179" spans="1:14" s="190" customFormat="1">
      <c r="A179" s="192"/>
      <c r="B179" s="192"/>
      <c r="C179" s="189"/>
      <c r="D179" s="189"/>
      <c r="E179" s="189"/>
      <c r="F179" s="189"/>
      <c r="G179" s="189"/>
      <c r="H179" s="188"/>
      <c r="I179" s="189"/>
      <c r="J179" s="189"/>
      <c r="K179" s="189"/>
      <c r="L179" s="189"/>
      <c r="M179" s="189"/>
      <c r="N179" s="423"/>
    </row>
    <row r="180" spans="1:14" s="190" customFormat="1">
      <c r="A180" s="192"/>
      <c r="B180" s="192"/>
      <c r="C180" s="189"/>
      <c r="D180" s="189"/>
      <c r="E180" s="189"/>
      <c r="F180" s="189"/>
      <c r="G180" s="189"/>
      <c r="H180" s="188"/>
      <c r="I180" s="189"/>
      <c r="J180" s="189"/>
      <c r="K180" s="189"/>
      <c r="L180" s="189"/>
      <c r="M180" s="189"/>
      <c r="N180" s="423"/>
    </row>
    <row r="181" spans="1:14" s="190" customFormat="1">
      <c r="A181" s="192"/>
      <c r="B181" s="192"/>
      <c r="C181" s="189"/>
      <c r="D181" s="189"/>
      <c r="E181" s="189"/>
      <c r="F181" s="189"/>
      <c r="G181" s="189"/>
      <c r="H181" s="188"/>
      <c r="I181" s="189"/>
      <c r="J181" s="189"/>
      <c r="K181" s="189"/>
      <c r="L181" s="189"/>
      <c r="M181" s="189"/>
      <c r="N181" s="423"/>
    </row>
    <row r="182" spans="1:14" s="190" customFormat="1">
      <c r="A182" s="192"/>
      <c r="B182" s="192"/>
      <c r="C182" s="189"/>
      <c r="D182" s="189"/>
      <c r="E182" s="189"/>
      <c r="F182" s="189"/>
      <c r="G182" s="189"/>
      <c r="H182" s="188"/>
      <c r="I182" s="189"/>
      <c r="J182" s="189"/>
      <c r="K182" s="189"/>
      <c r="L182" s="189"/>
      <c r="M182" s="189"/>
      <c r="N182" s="423"/>
    </row>
    <row r="183" spans="1:14" s="190" customFormat="1">
      <c r="A183" s="192"/>
      <c r="B183" s="192"/>
      <c r="C183" s="189"/>
      <c r="D183" s="189"/>
      <c r="E183" s="189"/>
      <c r="F183" s="189"/>
      <c r="G183" s="189"/>
      <c r="H183" s="188"/>
      <c r="I183" s="189"/>
      <c r="J183" s="189"/>
      <c r="K183" s="189"/>
      <c r="L183" s="189"/>
      <c r="M183" s="189"/>
      <c r="N183" s="423"/>
    </row>
    <row r="184" spans="1:14" s="190" customFormat="1">
      <c r="A184" s="192"/>
      <c r="B184" s="192"/>
      <c r="C184" s="189"/>
      <c r="D184" s="189"/>
      <c r="E184" s="189"/>
      <c r="F184" s="189"/>
      <c r="G184" s="189"/>
      <c r="H184" s="188"/>
      <c r="I184" s="189"/>
      <c r="J184" s="189"/>
      <c r="K184" s="189"/>
      <c r="L184" s="189"/>
      <c r="M184" s="189"/>
      <c r="N184" s="423"/>
    </row>
    <row r="185" spans="1:14" s="190" customFormat="1">
      <c r="A185" s="192"/>
      <c r="B185" s="192"/>
      <c r="C185" s="189"/>
      <c r="D185" s="189"/>
      <c r="E185" s="189"/>
      <c r="F185" s="189"/>
      <c r="G185" s="189"/>
      <c r="H185" s="188"/>
      <c r="I185" s="189"/>
      <c r="J185" s="189"/>
      <c r="K185" s="189"/>
      <c r="L185" s="189"/>
      <c r="M185" s="189"/>
      <c r="N185" s="423"/>
    </row>
    <row r="186" spans="1:14" s="190" customFormat="1">
      <c r="A186" s="192"/>
      <c r="B186" s="192"/>
      <c r="C186" s="189"/>
      <c r="D186" s="189"/>
      <c r="E186" s="189"/>
      <c r="F186" s="189"/>
      <c r="G186" s="189"/>
      <c r="H186" s="188"/>
      <c r="I186" s="189"/>
      <c r="J186" s="189"/>
      <c r="K186" s="189"/>
      <c r="L186" s="189"/>
      <c r="M186" s="189"/>
      <c r="N186" s="423"/>
    </row>
    <row r="187" spans="1:14" s="190" customFormat="1">
      <c r="A187" s="192"/>
      <c r="B187" s="192"/>
      <c r="C187" s="189"/>
      <c r="D187" s="189"/>
      <c r="E187" s="189"/>
      <c r="F187" s="189"/>
      <c r="G187" s="189"/>
      <c r="H187" s="188"/>
      <c r="I187" s="189"/>
      <c r="J187" s="189"/>
      <c r="K187" s="189"/>
      <c r="L187" s="189"/>
      <c r="M187" s="189"/>
      <c r="N187" s="423"/>
    </row>
    <row r="188" spans="1:14" s="190" customFormat="1">
      <c r="A188" s="192"/>
      <c r="B188" s="192"/>
      <c r="C188" s="189"/>
      <c r="D188" s="189"/>
      <c r="E188" s="189"/>
      <c r="F188" s="189"/>
      <c r="G188" s="189"/>
      <c r="H188" s="188"/>
      <c r="I188" s="189"/>
      <c r="J188" s="189"/>
      <c r="K188" s="189"/>
      <c r="L188" s="189"/>
      <c r="M188" s="189"/>
      <c r="N188" s="423"/>
    </row>
    <row r="189" spans="1:14" s="190" customFormat="1">
      <c r="A189" s="192"/>
      <c r="B189" s="192"/>
      <c r="C189" s="189"/>
      <c r="D189" s="189"/>
      <c r="E189" s="189"/>
      <c r="F189" s="189"/>
      <c r="G189" s="189"/>
      <c r="H189" s="188"/>
      <c r="I189" s="189"/>
      <c r="J189" s="189"/>
      <c r="K189" s="189"/>
      <c r="L189" s="189"/>
      <c r="M189" s="189"/>
      <c r="N189" s="423"/>
    </row>
    <row r="190" spans="1:14" s="190" customFormat="1">
      <c r="A190" s="192"/>
      <c r="B190" s="192"/>
      <c r="C190" s="189"/>
      <c r="D190" s="189"/>
      <c r="E190" s="189"/>
      <c r="F190" s="189"/>
      <c r="G190" s="189"/>
      <c r="H190" s="188"/>
      <c r="I190" s="189"/>
      <c r="J190" s="189"/>
      <c r="K190" s="189"/>
      <c r="L190" s="189"/>
      <c r="M190" s="189"/>
      <c r="N190" s="423"/>
    </row>
    <row r="191" spans="1:14" s="190" customFormat="1">
      <c r="A191" s="192"/>
      <c r="B191" s="192"/>
      <c r="C191" s="189"/>
      <c r="D191" s="189"/>
      <c r="E191" s="189"/>
      <c r="F191" s="189"/>
      <c r="G191" s="189"/>
      <c r="H191" s="188"/>
      <c r="I191" s="189"/>
      <c r="J191" s="189"/>
      <c r="K191" s="189"/>
      <c r="L191" s="189"/>
      <c r="M191" s="189"/>
      <c r="N191" s="423"/>
    </row>
    <row r="192" spans="1:14" s="190" customFormat="1">
      <c r="A192" s="192"/>
      <c r="B192" s="192"/>
      <c r="C192" s="189"/>
      <c r="D192" s="189"/>
      <c r="E192" s="189"/>
      <c r="F192" s="189"/>
      <c r="G192" s="189"/>
      <c r="H192" s="188"/>
      <c r="I192" s="189"/>
      <c r="J192" s="189"/>
      <c r="K192" s="189"/>
      <c r="L192" s="189"/>
      <c r="M192" s="189"/>
      <c r="N192" s="423"/>
    </row>
    <row r="193" spans="1:14" s="190" customFormat="1">
      <c r="A193" s="192"/>
      <c r="B193" s="192"/>
      <c r="C193" s="189"/>
      <c r="D193" s="189"/>
      <c r="E193" s="189"/>
      <c r="F193" s="189"/>
      <c r="G193" s="189"/>
      <c r="H193" s="188"/>
      <c r="I193" s="189"/>
      <c r="J193" s="189"/>
      <c r="K193" s="189"/>
      <c r="L193" s="189"/>
      <c r="M193" s="189"/>
      <c r="N193" s="423"/>
    </row>
    <row r="194" spans="1:14" s="190" customFormat="1">
      <c r="A194" s="192"/>
      <c r="B194" s="192"/>
      <c r="C194" s="189"/>
      <c r="D194" s="189"/>
      <c r="E194" s="189"/>
      <c r="F194" s="189"/>
      <c r="G194" s="189"/>
      <c r="H194" s="188"/>
      <c r="I194" s="189"/>
      <c r="J194" s="189"/>
      <c r="K194" s="189"/>
      <c r="L194" s="189"/>
      <c r="M194" s="189"/>
      <c r="N194" s="423"/>
    </row>
    <row r="195" spans="1:14" s="190" customFormat="1">
      <c r="A195" s="192"/>
      <c r="B195" s="192"/>
      <c r="C195" s="189"/>
      <c r="D195" s="189"/>
      <c r="E195" s="189"/>
      <c r="F195" s="189"/>
      <c r="G195" s="189"/>
      <c r="H195" s="188"/>
      <c r="I195" s="189"/>
      <c r="J195" s="189"/>
      <c r="K195" s="189"/>
      <c r="L195" s="189"/>
      <c r="M195" s="189"/>
      <c r="N195" s="423"/>
    </row>
    <row r="196" spans="1:14" s="190" customFormat="1">
      <c r="A196" s="192"/>
      <c r="B196" s="192"/>
      <c r="C196" s="189"/>
      <c r="D196" s="189"/>
      <c r="E196" s="189"/>
      <c r="F196" s="189"/>
      <c r="G196" s="189"/>
      <c r="H196" s="188"/>
      <c r="I196" s="189"/>
      <c r="J196" s="189"/>
      <c r="K196" s="189"/>
      <c r="L196" s="189"/>
      <c r="M196" s="189"/>
      <c r="N196" s="423"/>
    </row>
    <row r="197" spans="1:14" s="190" customFormat="1">
      <c r="A197" s="192"/>
      <c r="B197" s="192"/>
      <c r="C197" s="189"/>
      <c r="D197" s="189"/>
      <c r="E197" s="189"/>
      <c r="F197" s="189"/>
      <c r="G197" s="189"/>
      <c r="H197" s="188"/>
      <c r="I197" s="189"/>
      <c r="J197" s="189"/>
      <c r="K197" s="189"/>
      <c r="L197" s="189"/>
      <c r="M197" s="189"/>
      <c r="N197" s="423"/>
    </row>
    <row r="198" spans="1:14" s="190" customFormat="1">
      <c r="A198" s="192"/>
      <c r="B198" s="192"/>
      <c r="C198" s="189"/>
      <c r="D198" s="189"/>
      <c r="E198" s="189"/>
      <c r="F198" s="189"/>
      <c r="G198" s="189"/>
      <c r="H198" s="188"/>
      <c r="I198" s="189"/>
      <c r="J198" s="189"/>
      <c r="K198" s="189"/>
      <c r="L198" s="189"/>
      <c r="M198" s="189"/>
      <c r="N198" s="423"/>
    </row>
    <row r="199" spans="1:14" s="190" customFormat="1">
      <c r="A199" s="192"/>
      <c r="B199" s="192"/>
      <c r="C199" s="189"/>
      <c r="D199" s="189"/>
      <c r="E199" s="189"/>
      <c r="F199" s="189"/>
      <c r="G199" s="189"/>
      <c r="H199" s="188"/>
      <c r="I199" s="189"/>
      <c r="J199" s="189"/>
      <c r="K199" s="189"/>
      <c r="L199" s="189"/>
      <c r="M199" s="189"/>
      <c r="N199" s="423"/>
    </row>
    <row r="200" spans="1:14" s="190" customFormat="1">
      <c r="A200" s="192"/>
      <c r="B200" s="192"/>
      <c r="C200" s="189"/>
      <c r="D200" s="189"/>
      <c r="E200" s="189"/>
      <c r="F200" s="189"/>
      <c r="G200" s="189"/>
      <c r="H200" s="188"/>
      <c r="I200" s="189"/>
      <c r="J200" s="189"/>
      <c r="K200" s="189"/>
      <c r="L200" s="189"/>
      <c r="M200" s="189"/>
      <c r="N200" s="423"/>
    </row>
    <row r="201" spans="1:14" s="190" customFormat="1">
      <c r="A201" s="192"/>
      <c r="B201" s="192"/>
      <c r="C201" s="189"/>
      <c r="D201" s="189"/>
      <c r="E201" s="189"/>
      <c r="F201" s="189"/>
      <c r="G201" s="189"/>
      <c r="H201" s="188"/>
      <c r="I201" s="189"/>
      <c r="J201" s="189"/>
      <c r="K201" s="189"/>
      <c r="L201" s="189"/>
      <c r="M201" s="189"/>
      <c r="N201" s="423"/>
    </row>
    <row r="202" spans="1:14" s="190" customFormat="1">
      <c r="A202" s="192"/>
      <c r="B202" s="192"/>
      <c r="C202" s="189"/>
      <c r="D202" s="189"/>
      <c r="E202" s="189"/>
      <c r="F202" s="189"/>
      <c r="G202" s="189"/>
      <c r="H202" s="188"/>
      <c r="I202" s="189"/>
      <c r="J202" s="189"/>
      <c r="K202" s="189"/>
      <c r="L202" s="189"/>
      <c r="M202" s="189"/>
      <c r="N202" s="423"/>
    </row>
    <row r="203" spans="1:14" s="190" customFormat="1">
      <c r="A203" s="192"/>
      <c r="B203" s="192"/>
      <c r="C203" s="189"/>
      <c r="D203" s="189"/>
      <c r="E203" s="189"/>
      <c r="F203" s="189"/>
      <c r="G203" s="189"/>
      <c r="H203" s="188"/>
      <c r="I203" s="189"/>
      <c r="J203" s="189"/>
      <c r="K203" s="189"/>
      <c r="L203" s="189"/>
      <c r="M203" s="189"/>
      <c r="N203" s="423"/>
    </row>
    <row r="204" spans="1:14" s="190" customFormat="1">
      <c r="A204" s="192"/>
      <c r="B204" s="192"/>
      <c r="C204" s="189"/>
      <c r="D204" s="189"/>
      <c r="E204" s="189"/>
      <c r="F204" s="189"/>
      <c r="G204" s="189"/>
      <c r="H204" s="188"/>
      <c r="I204" s="189"/>
      <c r="J204" s="189"/>
      <c r="K204" s="189"/>
      <c r="L204" s="189"/>
      <c r="M204" s="189"/>
      <c r="N204" s="423"/>
    </row>
    <row r="205" spans="1:14" s="190" customFormat="1">
      <c r="A205" s="192"/>
      <c r="B205" s="192"/>
      <c r="C205" s="189"/>
      <c r="D205" s="189"/>
      <c r="E205" s="189"/>
      <c r="F205" s="189"/>
      <c r="G205" s="189"/>
      <c r="H205" s="188"/>
      <c r="I205" s="189"/>
      <c r="J205" s="189"/>
      <c r="K205" s="189"/>
      <c r="L205" s="189"/>
      <c r="M205" s="189"/>
      <c r="N205" s="423"/>
    </row>
    <row r="206" spans="1:14" s="190" customFormat="1">
      <c r="A206" s="192"/>
      <c r="B206" s="192"/>
      <c r="C206" s="189"/>
      <c r="D206" s="189"/>
      <c r="E206" s="189"/>
      <c r="F206" s="189"/>
      <c r="G206" s="189"/>
      <c r="H206" s="188"/>
      <c r="I206" s="189"/>
      <c r="J206" s="189"/>
      <c r="K206" s="189"/>
      <c r="L206" s="189"/>
      <c r="M206" s="189"/>
      <c r="N206" s="423"/>
    </row>
    <row r="207" spans="1:14" s="190" customFormat="1">
      <c r="A207" s="192"/>
      <c r="B207" s="192"/>
      <c r="C207" s="189"/>
      <c r="D207" s="189"/>
      <c r="E207" s="189"/>
      <c r="F207" s="189"/>
      <c r="G207" s="189"/>
      <c r="H207" s="188"/>
      <c r="I207" s="189"/>
      <c r="J207" s="189"/>
      <c r="K207" s="189"/>
      <c r="L207" s="189"/>
      <c r="M207" s="189"/>
      <c r="N207" s="423"/>
    </row>
    <row r="208" spans="1:14" s="190" customFormat="1">
      <c r="A208" s="192"/>
      <c r="B208" s="192"/>
      <c r="C208" s="189"/>
      <c r="D208" s="189"/>
      <c r="E208" s="189"/>
      <c r="F208" s="189"/>
      <c r="G208" s="189"/>
      <c r="H208" s="188"/>
      <c r="I208" s="189"/>
      <c r="J208" s="189"/>
      <c r="K208" s="189"/>
      <c r="L208" s="189"/>
      <c r="M208" s="189"/>
      <c r="N208" s="423"/>
    </row>
    <row r="209" spans="1:14" s="190" customFormat="1">
      <c r="A209" s="192"/>
      <c r="B209" s="192"/>
      <c r="C209" s="189"/>
      <c r="D209" s="189"/>
      <c r="E209" s="189"/>
      <c r="F209" s="189"/>
      <c r="G209" s="189"/>
      <c r="H209" s="188"/>
      <c r="I209" s="189"/>
      <c r="J209" s="189"/>
      <c r="K209" s="189"/>
      <c r="L209" s="189"/>
      <c r="M209" s="189"/>
      <c r="N209" s="423"/>
    </row>
    <row r="210" spans="1:14" s="190" customFormat="1">
      <c r="A210" s="192"/>
      <c r="B210" s="192"/>
      <c r="C210" s="189"/>
      <c r="D210" s="189"/>
      <c r="E210" s="189"/>
      <c r="F210" s="189"/>
      <c r="G210" s="189"/>
      <c r="H210" s="188"/>
      <c r="I210" s="189"/>
      <c r="J210" s="189"/>
      <c r="K210" s="189"/>
      <c r="L210" s="189"/>
      <c r="M210" s="189"/>
      <c r="N210" s="423"/>
    </row>
    <row r="211" spans="1:14" s="190" customFormat="1">
      <c r="A211" s="192"/>
      <c r="B211" s="192"/>
      <c r="C211" s="189"/>
      <c r="D211" s="189"/>
      <c r="E211" s="189"/>
      <c r="F211" s="189"/>
      <c r="G211" s="189"/>
      <c r="H211" s="188"/>
      <c r="I211" s="189"/>
      <c r="J211" s="189"/>
      <c r="K211" s="189"/>
      <c r="L211" s="189"/>
      <c r="M211" s="189"/>
      <c r="N211" s="423"/>
    </row>
    <row r="212" spans="1:14" s="190" customFormat="1">
      <c r="A212" s="192"/>
      <c r="B212" s="192"/>
      <c r="C212" s="189"/>
      <c r="D212" s="189"/>
      <c r="E212" s="189"/>
      <c r="F212" s="189"/>
      <c r="G212" s="189"/>
      <c r="H212" s="188"/>
      <c r="I212" s="189"/>
      <c r="J212" s="189"/>
      <c r="K212" s="189"/>
      <c r="L212" s="189"/>
      <c r="M212" s="189"/>
      <c r="N212" s="423"/>
    </row>
    <row r="213" spans="1:14" s="190" customFormat="1">
      <c r="A213" s="192"/>
      <c r="B213" s="192"/>
      <c r="C213" s="189"/>
      <c r="D213" s="189"/>
      <c r="E213" s="189"/>
      <c r="F213" s="189"/>
      <c r="G213" s="189"/>
      <c r="H213" s="188"/>
      <c r="I213" s="189"/>
      <c r="J213" s="189"/>
      <c r="K213" s="189"/>
      <c r="L213" s="189"/>
      <c r="M213" s="189"/>
      <c r="N213" s="423"/>
    </row>
    <row r="214" spans="1:14" s="190" customFormat="1">
      <c r="A214" s="192"/>
      <c r="B214" s="192"/>
      <c r="C214" s="189"/>
      <c r="D214" s="189"/>
      <c r="E214" s="189"/>
      <c r="F214" s="189"/>
      <c r="G214" s="189"/>
      <c r="H214" s="188"/>
      <c r="I214" s="189"/>
      <c r="J214" s="189"/>
      <c r="K214" s="189"/>
      <c r="L214" s="189"/>
      <c r="M214" s="189"/>
      <c r="N214" s="423"/>
    </row>
    <row r="215" spans="1:14" s="190" customFormat="1">
      <c r="A215" s="192"/>
      <c r="B215" s="192"/>
      <c r="C215" s="189"/>
      <c r="D215" s="189"/>
      <c r="E215" s="189"/>
      <c r="F215" s="189"/>
      <c r="G215" s="189"/>
      <c r="H215" s="188"/>
      <c r="I215" s="189"/>
      <c r="J215" s="189"/>
      <c r="K215" s="189"/>
      <c r="L215" s="189"/>
      <c r="M215" s="189"/>
      <c r="N215" s="423"/>
    </row>
    <row r="216" spans="1:14" s="190" customFormat="1">
      <c r="A216" s="192"/>
      <c r="B216" s="192"/>
      <c r="C216" s="189"/>
      <c r="D216" s="189"/>
      <c r="E216" s="189"/>
      <c r="F216" s="189"/>
      <c r="G216" s="189"/>
      <c r="H216" s="188"/>
      <c r="I216" s="189"/>
      <c r="J216" s="189"/>
      <c r="K216" s="189"/>
      <c r="L216" s="189"/>
      <c r="M216" s="189"/>
      <c r="N216" s="423"/>
    </row>
    <row r="217" spans="1:14" s="190" customFormat="1">
      <c r="A217" s="192"/>
      <c r="B217" s="192"/>
      <c r="C217" s="189"/>
      <c r="D217" s="189"/>
      <c r="E217" s="189"/>
      <c r="F217" s="189"/>
      <c r="G217" s="189"/>
      <c r="H217" s="188"/>
      <c r="I217" s="189"/>
      <c r="J217" s="189"/>
      <c r="K217" s="189"/>
      <c r="L217" s="189"/>
      <c r="M217" s="189"/>
      <c r="N217" s="423"/>
    </row>
    <row r="218" spans="1:14" s="190" customFormat="1">
      <c r="A218" s="192"/>
      <c r="B218" s="192"/>
      <c r="C218" s="189"/>
      <c r="D218" s="189"/>
      <c r="E218" s="189"/>
      <c r="F218" s="189"/>
      <c r="G218" s="189"/>
      <c r="H218" s="188"/>
      <c r="I218" s="189"/>
      <c r="J218" s="189"/>
      <c r="K218" s="189"/>
      <c r="L218" s="189"/>
      <c r="M218" s="189"/>
      <c r="N218" s="423"/>
    </row>
    <row r="219" spans="1:14" s="190" customFormat="1">
      <c r="A219" s="192"/>
      <c r="B219" s="192"/>
      <c r="C219" s="189"/>
      <c r="D219" s="189"/>
      <c r="E219" s="189"/>
      <c r="F219" s="189"/>
      <c r="G219" s="189"/>
      <c r="H219" s="188"/>
      <c r="I219" s="189"/>
      <c r="J219" s="189"/>
      <c r="K219" s="189"/>
      <c r="L219" s="189"/>
      <c r="M219" s="189"/>
      <c r="N219" s="423"/>
    </row>
    <row r="220" spans="1:14" s="190" customFormat="1">
      <c r="A220" s="192"/>
      <c r="B220" s="192"/>
      <c r="C220" s="189"/>
      <c r="D220" s="189"/>
      <c r="E220" s="189"/>
      <c r="F220" s="189"/>
      <c r="G220" s="189"/>
      <c r="H220" s="188"/>
      <c r="I220" s="189"/>
      <c r="J220" s="189"/>
      <c r="K220" s="189"/>
      <c r="L220" s="189"/>
      <c r="M220" s="189"/>
      <c r="N220" s="423"/>
    </row>
    <row r="221" spans="1:14" s="190" customFormat="1">
      <c r="A221" s="192"/>
      <c r="B221" s="192"/>
      <c r="C221" s="189"/>
      <c r="D221" s="189"/>
      <c r="E221" s="189"/>
      <c r="F221" s="189"/>
      <c r="G221" s="189"/>
      <c r="H221" s="188"/>
      <c r="I221" s="189"/>
      <c r="J221" s="189"/>
      <c r="K221" s="189"/>
      <c r="L221" s="189"/>
      <c r="M221" s="189"/>
      <c r="N221" s="423"/>
    </row>
    <row r="222" spans="1:14" s="190" customFormat="1">
      <c r="A222" s="192"/>
      <c r="B222" s="192"/>
      <c r="C222" s="189"/>
      <c r="D222" s="189"/>
      <c r="E222" s="189"/>
      <c r="F222" s="189"/>
      <c r="G222" s="189"/>
      <c r="H222" s="188"/>
      <c r="I222" s="189"/>
      <c r="J222" s="189"/>
      <c r="K222" s="189"/>
      <c r="L222" s="189"/>
      <c r="M222" s="189"/>
      <c r="N222" s="423"/>
    </row>
    <row r="223" spans="1:14" s="190" customFormat="1">
      <c r="A223" s="192"/>
      <c r="B223" s="192"/>
      <c r="C223" s="189"/>
      <c r="D223" s="189"/>
      <c r="E223" s="189"/>
      <c r="F223" s="189"/>
      <c r="G223" s="189"/>
      <c r="H223" s="188"/>
      <c r="I223" s="189"/>
      <c r="J223" s="189"/>
      <c r="K223" s="189"/>
      <c r="L223" s="189"/>
      <c r="M223" s="189"/>
      <c r="N223" s="423"/>
    </row>
    <row r="224" spans="1:14" s="190" customFormat="1">
      <c r="A224" s="192"/>
      <c r="B224" s="192"/>
      <c r="C224" s="189"/>
      <c r="D224" s="189"/>
      <c r="E224" s="189"/>
      <c r="F224" s="189"/>
      <c r="G224" s="189"/>
      <c r="H224" s="188"/>
      <c r="I224" s="189"/>
      <c r="J224" s="189"/>
      <c r="K224" s="189"/>
      <c r="L224" s="189"/>
      <c r="M224" s="189"/>
      <c r="N224" s="423"/>
    </row>
    <row r="225" spans="1:14" s="190" customFormat="1">
      <c r="A225" s="192"/>
      <c r="B225" s="192"/>
      <c r="C225" s="189"/>
      <c r="D225" s="189"/>
      <c r="E225" s="189"/>
      <c r="F225" s="189"/>
      <c r="G225" s="189"/>
      <c r="H225" s="188"/>
      <c r="I225" s="189"/>
      <c r="J225" s="189"/>
      <c r="K225" s="189"/>
      <c r="L225" s="189"/>
      <c r="M225" s="189"/>
      <c r="N225" s="423"/>
    </row>
    <row r="226" spans="1:14" s="190" customFormat="1">
      <c r="A226" s="192"/>
      <c r="B226" s="192"/>
      <c r="C226" s="189"/>
      <c r="D226" s="189"/>
      <c r="E226" s="189"/>
      <c r="F226" s="189"/>
      <c r="G226" s="189"/>
      <c r="H226" s="188"/>
      <c r="I226" s="189"/>
      <c r="J226" s="189"/>
      <c r="K226" s="189"/>
      <c r="L226" s="189"/>
      <c r="M226" s="189"/>
      <c r="N226" s="423"/>
    </row>
    <row r="227" spans="1:14" s="190" customFormat="1">
      <c r="A227" s="192"/>
      <c r="B227" s="192"/>
      <c r="C227" s="189"/>
      <c r="D227" s="189"/>
      <c r="E227" s="189"/>
      <c r="F227" s="189"/>
      <c r="G227" s="189"/>
      <c r="H227" s="188"/>
      <c r="I227" s="189"/>
      <c r="J227" s="189"/>
      <c r="K227" s="189"/>
      <c r="L227" s="189"/>
      <c r="M227" s="189"/>
      <c r="N227" s="423"/>
    </row>
    <row r="228" spans="1:14" s="190" customFormat="1">
      <c r="A228" s="192"/>
      <c r="B228" s="192"/>
      <c r="C228" s="189"/>
      <c r="D228" s="189"/>
      <c r="E228" s="189"/>
      <c r="F228" s="189"/>
      <c r="G228" s="189"/>
      <c r="H228" s="188"/>
      <c r="I228" s="189"/>
      <c r="J228" s="189"/>
      <c r="K228" s="189"/>
      <c r="L228" s="189"/>
      <c r="M228" s="189"/>
      <c r="N228" s="423"/>
    </row>
    <row r="229" spans="1:14" s="190" customFormat="1">
      <c r="A229" s="192"/>
      <c r="B229" s="192"/>
      <c r="C229" s="189"/>
      <c r="D229" s="189"/>
      <c r="E229" s="189"/>
      <c r="F229" s="189"/>
      <c r="G229" s="189"/>
      <c r="H229" s="188"/>
      <c r="I229" s="189"/>
      <c r="J229" s="189"/>
      <c r="K229" s="189"/>
      <c r="L229" s="189"/>
      <c r="M229" s="189"/>
      <c r="N229" s="423"/>
    </row>
    <row r="230" spans="1:14" s="190" customFormat="1">
      <c r="A230" s="192"/>
      <c r="B230" s="192"/>
      <c r="C230" s="189"/>
      <c r="D230" s="189"/>
      <c r="E230" s="189"/>
      <c r="F230" s="189"/>
      <c r="G230" s="189"/>
      <c r="H230" s="188"/>
      <c r="I230" s="189"/>
      <c r="J230" s="189"/>
      <c r="K230" s="189"/>
      <c r="L230" s="189"/>
      <c r="M230" s="189"/>
      <c r="N230" s="423"/>
    </row>
    <row r="231" spans="1:14" s="190" customFormat="1">
      <c r="A231" s="192"/>
      <c r="B231" s="192"/>
      <c r="C231" s="189"/>
      <c r="D231" s="189"/>
      <c r="E231" s="189"/>
      <c r="F231" s="189"/>
      <c r="G231" s="189"/>
      <c r="H231" s="188"/>
      <c r="I231" s="189"/>
      <c r="J231" s="189"/>
      <c r="K231" s="189"/>
      <c r="L231" s="189"/>
      <c r="M231" s="189"/>
      <c r="N231" s="423"/>
    </row>
    <row r="232" spans="1:14" s="190" customFormat="1">
      <c r="A232" s="192"/>
      <c r="B232" s="192"/>
      <c r="C232" s="189"/>
      <c r="D232" s="189"/>
      <c r="E232" s="189"/>
      <c r="F232" s="189"/>
      <c r="G232" s="189"/>
      <c r="H232" s="188"/>
      <c r="I232" s="189"/>
      <c r="J232" s="189"/>
      <c r="K232" s="189"/>
      <c r="L232" s="189"/>
      <c r="M232" s="189"/>
      <c r="N232" s="423"/>
    </row>
    <row r="233" spans="1:14" s="190" customFormat="1">
      <c r="A233" s="192"/>
      <c r="B233" s="192"/>
      <c r="C233" s="189"/>
      <c r="D233" s="189"/>
      <c r="E233" s="189"/>
      <c r="F233" s="189"/>
      <c r="G233" s="189"/>
      <c r="H233" s="188"/>
      <c r="I233" s="189"/>
      <c r="J233" s="189"/>
      <c r="K233" s="189"/>
      <c r="L233" s="189"/>
      <c r="M233" s="189"/>
      <c r="N233" s="423"/>
    </row>
    <row r="234" spans="1:14" s="190" customFormat="1">
      <c r="A234" s="192"/>
      <c r="B234" s="192"/>
      <c r="C234" s="189"/>
      <c r="D234" s="189"/>
      <c r="E234" s="189"/>
      <c r="F234" s="189"/>
      <c r="G234" s="189"/>
      <c r="H234" s="188"/>
      <c r="I234" s="189"/>
      <c r="J234" s="189"/>
      <c r="K234" s="189"/>
      <c r="L234" s="189"/>
      <c r="M234" s="189"/>
      <c r="N234" s="423"/>
    </row>
    <row r="235" spans="1:14" s="190" customFormat="1">
      <c r="A235" s="192"/>
      <c r="B235" s="192"/>
      <c r="C235" s="189"/>
      <c r="D235" s="189"/>
      <c r="E235" s="189"/>
      <c r="F235" s="189"/>
      <c r="G235" s="189"/>
      <c r="H235" s="188"/>
      <c r="I235" s="189"/>
      <c r="J235" s="189"/>
      <c r="K235" s="189"/>
      <c r="L235" s="189"/>
      <c r="M235" s="189"/>
      <c r="N235" s="423"/>
    </row>
    <row r="236" spans="1:14" s="190" customFormat="1">
      <c r="A236" s="192"/>
      <c r="B236" s="192"/>
      <c r="C236" s="189"/>
      <c r="D236" s="189"/>
      <c r="E236" s="189"/>
      <c r="F236" s="189"/>
      <c r="G236" s="189"/>
      <c r="H236" s="188"/>
      <c r="I236" s="189"/>
      <c r="J236" s="189"/>
      <c r="K236" s="189"/>
      <c r="L236" s="189"/>
      <c r="M236" s="189"/>
      <c r="N236" s="423"/>
    </row>
    <row r="237" spans="1:14" s="190" customFormat="1">
      <c r="A237" s="192"/>
      <c r="B237" s="192"/>
      <c r="C237" s="189"/>
      <c r="D237" s="189"/>
      <c r="E237" s="189"/>
      <c r="F237" s="189"/>
      <c r="G237" s="189"/>
      <c r="H237" s="188"/>
      <c r="I237" s="189"/>
      <c r="J237" s="189"/>
      <c r="K237" s="189"/>
      <c r="L237" s="189"/>
      <c r="M237" s="189"/>
      <c r="N237" s="423"/>
    </row>
    <row r="238" spans="1:14" s="190" customFormat="1">
      <c r="A238" s="192"/>
      <c r="B238" s="192"/>
      <c r="C238" s="189"/>
      <c r="D238" s="189"/>
      <c r="E238" s="189"/>
      <c r="F238" s="189"/>
      <c r="G238" s="189"/>
      <c r="H238" s="188"/>
      <c r="I238" s="189"/>
      <c r="J238" s="189"/>
      <c r="K238" s="189"/>
      <c r="L238" s="189"/>
      <c r="M238" s="189"/>
      <c r="N238" s="423"/>
    </row>
    <row r="239" spans="1:14" s="190" customFormat="1">
      <c r="A239" s="192"/>
      <c r="B239" s="192"/>
      <c r="C239" s="189"/>
      <c r="D239" s="189"/>
      <c r="E239" s="189"/>
      <c r="F239" s="189"/>
      <c r="G239" s="189"/>
      <c r="H239" s="188"/>
      <c r="I239" s="189"/>
      <c r="J239" s="189"/>
      <c r="K239" s="189"/>
      <c r="L239" s="189"/>
      <c r="M239" s="189"/>
      <c r="N239" s="423"/>
    </row>
    <row r="240" spans="1:14" s="190" customFormat="1">
      <c r="A240" s="192"/>
      <c r="B240" s="192"/>
      <c r="C240" s="189"/>
      <c r="D240" s="189"/>
      <c r="E240" s="189"/>
      <c r="F240" s="189"/>
      <c r="G240" s="189"/>
      <c r="H240" s="188"/>
      <c r="I240" s="189"/>
      <c r="J240" s="189"/>
      <c r="K240" s="189"/>
      <c r="L240" s="189"/>
      <c r="M240" s="189"/>
      <c r="N240" s="423"/>
    </row>
    <row r="241" spans="1:14" s="190" customFormat="1">
      <c r="A241" s="192"/>
      <c r="B241" s="192"/>
      <c r="C241" s="189"/>
      <c r="D241" s="189"/>
      <c r="E241" s="189"/>
      <c r="F241" s="189"/>
      <c r="G241" s="189"/>
      <c r="H241" s="188"/>
      <c r="I241" s="189"/>
      <c r="J241" s="189"/>
      <c r="K241" s="189"/>
      <c r="L241" s="189"/>
      <c r="M241" s="189"/>
      <c r="N241" s="423"/>
    </row>
    <row r="242" spans="1:14" s="190" customFormat="1">
      <c r="A242" s="192"/>
      <c r="B242" s="192"/>
      <c r="C242" s="189"/>
      <c r="D242" s="189"/>
      <c r="E242" s="189"/>
      <c r="F242" s="189"/>
      <c r="G242" s="189"/>
      <c r="H242" s="188"/>
      <c r="I242" s="189"/>
      <c r="J242" s="189"/>
      <c r="K242" s="189"/>
      <c r="L242" s="189"/>
      <c r="M242" s="189"/>
      <c r="N242" s="423"/>
    </row>
    <row r="243" spans="1:14" s="190" customFormat="1">
      <c r="A243" s="192"/>
      <c r="B243" s="192"/>
      <c r="C243" s="189"/>
      <c r="D243" s="189"/>
      <c r="E243" s="189"/>
      <c r="F243" s="189"/>
      <c r="G243" s="189"/>
      <c r="H243" s="188"/>
      <c r="I243" s="189"/>
      <c r="J243" s="189"/>
      <c r="K243" s="189"/>
      <c r="L243" s="189"/>
      <c r="M243" s="189"/>
      <c r="N243" s="423"/>
    </row>
    <row r="244" spans="1:14" s="190" customFormat="1">
      <c r="A244" s="192"/>
      <c r="B244" s="192"/>
      <c r="C244" s="189"/>
      <c r="D244" s="189"/>
      <c r="E244" s="189"/>
      <c r="F244" s="189"/>
      <c r="G244" s="189"/>
      <c r="H244" s="188"/>
      <c r="I244" s="189"/>
      <c r="J244" s="189"/>
      <c r="K244" s="189"/>
      <c r="L244" s="189"/>
      <c r="M244" s="189"/>
      <c r="N244" s="423"/>
    </row>
    <row r="245" spans="1:14" s="190" customFormat="1">
      <c r="A245" s="192"/>
      <c r="B245" s="192"/>
      <c r="C245" s="189"/>
      <c r="D245" s="189"/>
      <c r="E245" s="189"/>
      <c r="F245" s="189"/>
      <c r="G245" s="189"/>
      <c r="H245" s="188"/>
      <c r="I245" s="189"/>
      <c r="J245" s="189"/>
      <c r="K245" s="189"/>
      <c r="L245" s="189"/>
      <c r="M245" s="189"/>
      <c r="N245" s="423"/>
    </row>
    <row r="246" spans="1:14" s="190" customFormat="1">
      <c r="A246" s="192"/>
      <c r="B246" s="192"/>
      <c r="C246" s="189"/>
      <c r="D246" s="189"/>
      <c r="E246" s="189"/>
      <c r="F246" s="189"/>
      <c r="G246" s="189"/>
      <c r="H246" s="188"/>
      <c r="I246" s="189"/>
      <c r="J246" s="189"/>
      <c r="K246" s="189"/>
      <c r="L246" s="189"/>
      <c r="M246" s="189"/>
      <c r="N246" s="423"/>
    </row>
    <row r="247" spans="1:14" s="190" customFormat="1">
      <c r="A247" s="192"/>
      <c r="B247" s="192"/>
      <c r="C247" s="189"/>
      <c r="D247" s="189"/>
      <c r="E247" s="189"/>
      <c r="F247" s="189"/>
      <c r="G247" s="189"/>
      <c r="H247" s="188"/>
      <c r="I247" s="189"/>
      <c r="J247" s="189"/>
      <c r="K247" s="189"/>
      <c r="L247" s="189"/>
      <c r="M247" s="189"/>
      <c r="N247" s="423"/>
    </row>
    <row r="248" spans="1:14" s="190" customFormat="1">
      <c r="A248" s="192"/>
      <c r="B248" s="192"/>
      <c r="C248" s="189"/>
      <c r="D248" s="189"/>
      <c r="E248" s="189"/>
      <c r="F248" s="189"/>
      <c r="G248" s="189"/>
      <c r="H248" s="188"/>
      <c r="I248" s="189"/>
      <c r="J248" s="189"/>
      <c r="K248" s="189"/>
      <c r="L248" s="189"/>
      <c r="M248" s="189"/>
      <c r="N248" s="423"/>
    </row>
    <row r="249" spans="1:14" s="190" customFormat="1">
      <c r="A249" s="192"/>
      <c r="B249" s="192"/>
      <c r="C249" s="189"/>
      <c r="D249" s="189"/>
      <c r="E249" s="189"/>
      <c r="F249" s="189"/>
      <c r="G249" s="189"/>
      <c r="H249" s="188"/>
      <c r="I249" s="189"/>
      <c r="J249" s="189"/>
      <c r="K249" s="189"/>
      <c r="L249" s="189"/>
      <c r="M249" s="189"/>
      <c r="N249" s="423"/>
    </row>
    <row r="250" spans="1:14" s="190" customFormat="1">
      <c r="A250" s="192"/>
      <c r="B250" s="192"/>
      <c r="C250" s="189"/>
      <c r="D250" s="189"/>
      <c r="E250" s="189"/>
      <c r="F250" s="189"/>
      <c r="G250" s="189"/>
      <c r="H250" s="188"/>
      <c r="I250" s="189"/>
      <c r="J250" s="189"/>
      <c r="K250" s="189"/>
      <c r="L250" s="189"/>
      <c r="M250" s="189"/>
      <c r="N250" s="423"/>
    </row>
    <row r="251" spans="1:14" s="190" customFormat="1">
      <c r="A251" s="192"/>
      <c r="B251" s="192"/>
      <c r="C251" s="189"/>
      <c r="D251" s="189"/>
      <c r="E251" s="189"/>
      <c r="F251" s="189"/>
      <c r="G251" s="189"/>
      <c r="H251" s="188"/>
      <c r="I251" s="189"/>
      <c r="J251" s="189"/>
      <c r="K251" s="189"/>
      <c r="L251" s="189"/>
      <c r="M251" s="189"/>
      <c r="N251" s="423"/>
    </row>
    <row r="252" spans="1:14" s="190" customFormat="1">
      <c r="A252" s="192"/>
      <c r="B252" s="192"/>
      <c r="C252" s="189"/>
      <c r="D252" s="189"/>
      <c r="E252" s="189"/>
      <c r="F252" s="189"/>
      <c r="G252" s="189"/>
      <c r="H252" s="188"/>
      <c r="I252" s="189"/>
      <c r="J252" s="189"/>
      <c r="K252" s="189"/>
      <c r="L252" s="189"/>
      <c r="M252" s="189"/>
      <c r="N252" s="423"/>
    </row>
    <row r="253" spans="1:14" s="190" customFormat="1">
      <c r="A253" s="192"/>
      <c r="B253" s="192"/>
      <c r="C253" s="189"/>
      <c r="D253" s="189"/>
      <c r="E253" s="189"/>
      <c r="F253" s="189"/>
      <c r="G253" s="189"/>
      <c r="H253" s="188"/>
      <c r="I253" s="189"/>
      <c r="J253" s="189"/>
      <c r="K253" s="189"/>
      <c r="L253" s="189"/>
      <c r="M253" s="189"/>
      <c r="N253" s="423"/>
    </row>
    <row r="254" spans="1:14" s="190" customFormat="1">
      <c r="A254" s="192"/>
      <c r="B254" s="192"/>
      <c r="C254" s="189"/>
      <c r="D254" s="189"/>
      <c r="E254" s="189"/>
      <c r="F254" s="189"/>
      <c r="G254" s="189"/>
      <c r="H254" s="188"/>
      <c r="I254" s="189"/>
      <c r="J254" s="189"/>
      <c r="K254" s="189"/>
      <c r="L254" s="189"/>
      <c r="M254" s="189"/>
      <c r="N254" s="423"/>
    </row>
    <row r="255" spans="1:14" s="190" customFormat="1">
      <c r="A255" s="192"/>
      <c r="B255" s="192"/>
      <c r="C255" s="189"/>
      <c r="D255" s="189"/>
      <c r="E255" s="189"/>
      <c r="F255" s="189"/>
      <c r="G255" s="189"/>
      <c r="H255" s="188"/>
      <c r="I255" s="189"/>
      <c r="J255" s="189"/>
      <c r="K255" s="189"/>
      <c r="L255" s="189"/>
      <c r="M255" s="189"/>
      <c r="N255" s="423"/>
    </row>
    <row r="256" spans="1:14" s="190" customFormat="1">
      <c r="A256" s="192"/>
      <c r="B256" s="192"/>
      <c r="C256" s="189"/>
      <c r="D256" s="189"/>
      <c r="E256" s="189"/>
      <c r="F256" s="189"/>
      <c r="G256" s="189"/>
      <c r="H256" s="188"/>
      <c r="I256" s="189"/>
      <c r="J256" s="189"/>
      <c r="K256" s="189"/>
      <c r="L256" s="189"/>
      <c r="M256" s="189"/>
      <c r="N256" s="423"/>
    </row>
    <row r="257" spans="1:14" s="190" customFormat="1">
      <c r="A257" s="192"/>
      <c r="B257" s="192"/>
      <c r="C257" s="189"/>
      <c r="D257" s="189"/>
      <c r="E257" s="189"/>
      <c r="F257" s="189"/>
      <c r="G257" s="189"/>
      <c r="H257" s="188"/>
      <c r="I257" s="189"/>
      <c r="J257" s="189"/>
      <c r="K257" s="189"/>
      <c r="L257" s="189"/>
      <c r="M257" s="189"/>
      <c r="N257" s="423"/>
    </row>
    <row r="258" spans="1:14" s="190" customFormat="1">
      <c r="A258" s="192"/>
      <c r="B258" s="192"/>
      <c r="C258" s="189"/>
      <c r="D258" s="189"/>
      <c r="E258" s="189"/>
      <c r="F258" s="189"/>
      <c r="G258" s="189"/>
      <c r="H258" s="188"/>
      <c r="I258" s="189"/>
      <c r="J258" s="189"/>
      <c r="K258" s="189"/>
      <c r="L258" s="189"/>
      <c r="M258" s="189"/>
      <c r="N258" s="423"/>
    </row>
    <row r="259" spans="1:14" s="190" customFormat="1">
      <c r="A259" s="192"/>
      <c r="B259" s="192"/>
      <c r="C259" s="189"/>
      <c r="D259" s="189"/>
      <c r="E259" s="189"/>
      <c r="F259" s="189"/>
      <c r="G259" s="189"/>
      <c r="H259" s="188"/>
      <c r="I259" s="189"/>
      <c r="J259" s="189"/>
      <c r="K259" s="189"/>
      <c r="L259" s="189"/>
      <c r="M259" s="189"/>
      <c r="N259" s="423"/>
    </row>
    <row r="260" spans="1:14" s="190" customFormat="1">
      <c r="A260" s="192"/>
      <c r="B260" s="192"/>
      <c r="C260" s="189"/>
      <c r="D260" s="189"/>
      <c r="E260" s="189"/>
      <c r="F260" s="189"/>
      <c r="G260" s="189"/>
      <c r="H260" s="188"/>
      <c r="I260" s="189"/>
      <c r="J260" s="189"/>
      <c r="K260" s="189"/>
      <c r="L260" s="189"/>
      <c r="M260" s="189"/>
      <c r="N260" s="423"/>
    </row>
    <row r="261" spans="1:14" s="190" customFormat="1">
      <c r="A261" s="192"/>
      <c r="B261" s="192"/>
      <c r="C261" s="189"/>
      <c r="D261" s="189"/>
      <c r="E261" s="189"/>
      <c r="F261" s="189"/>
      <c r="G261" s="189"/>
      <c r="H261" s="188"/>
      <c r="I261" s="189"/>
      <c r="J261" s="189"/>
      <c r="K261" s="189"/>
      <c r="L261" s="189"/>
      <c r="M261" s="189"/>
      <c r="N261" s="423"/>
    </row>
    <row r="262" spans="1:14" s="190" customFormat="1">
      <c r="A262" s="192"/>
      <c r="B262" s="192"/>
      <c r="C262" s="189"/>
      <c r="D262" s="189"/>
      <c r="E262" s="189"/>
      <c r="F262" s="189"/>
      <c r="G262" s="189"/>
      <c r="H262" s="188"/>
      <c r="I262" s="189"/>
      <c r="J262" s="189"/>
      <c r="K262" s="189"/>
      <c r="L262" s="189"/>
      <c r="M262" s="189"/>
      <c r="N262" s="423"/>
    </row>
    <row r="263" spans="1:14" s="190" customFormat="1">
      <c r="A263" s="192"/>
      <c r="B263" s="192"/>
      <c r="C263" s="189"/>
      <c r="D263" s="189"/>
      <c r="E263" s="189"/>
      <c r="F263" s="189"/>
      <c r="G263" s="189"/>
      <c r="H263" s="188"/>
      <c r="I263" s="189"/>
      <c r="J263" s="189"/>
      <c r="K263" s="189"/>
      <c r="L263" s="189"/>
      <c r="M263" s="189"/>
      <c r="N263" s="423"/>
    </row>
    <row r="264" spans="1:14" s="190" customFormat="1">
      <c r="A264" s="192"/>
      <c r="B264" s="192"/>
      <c r="C264" s="189"/>
      <c r="D264" s="189"/>
      <c r="E264" s="189"/>
      <c r="F264" s="189"/>
      <c r="G264" s="189"/>
      <c r="H264" s="188"/>
      <c r="I264" s="189"/>
      <c r="J264" s="189"/>
      <c r="K264" s="189"/>
      <c r="L264" s="189"/>
      <c r="M264" s="189"/>
      <c r="N264" s="423"/>
    </row>
    <row r="265" spans="1:14" s="190" customFormat="1">
      <c r="A265" s="192"/>
      <c r="B265" s="192"/>
      <c r="C265" s="189"/>
      <c r="D265" s="189"/>
      <c r="E265" s="189"/>
      <c r="F265" s="189"/>
      <c r="G265" s="189"/>
      <c r="H265" s="188"/>
      <c r="I265" s="189"/>
      <c r="J265" s="189"/>
      <c r="K265" s="189"/>
      <c r="L265" s="189"/>
      <c r="M265" s="189"/>
      <c r="N265" s="423"/>
    </row>
    <row r="266" spans="1:14" s="190" customFormat="1">
      <c r="A266" s="192"/>
      <c r="B266" s="192"/>
      <c r="C266" s="189"/>
      <c r="D266" s="189"/>
      <c r="E266" s="189"/>
      <c r="F266" s="189"/>
      <c r="G266" s="189"/>
      <c r="H266" s="188"/>
      <c r="I266" s="189"/>
      <c r="J266" s="189"/>
      <c r="K266" s="189"/>
      <c r="L266" s="189"/>
      <c r="M266" s="189"/>
      <c r="N266" s="423"/>
    </row>
    <row r="267" spans="1:14" s="190" customFormat="1">
      <c r="A267" s="192"/>
      <c r="B267" s="192"/>
      <c r="C267" s="189"/>
      <c r="D267" s="189"/>
      <c r="E267" s="189"/>
      <c r="F267" s="189"/>
      <c r="G267" s="189"/>
      <c r="H267" s="188"/>
      <c r="I267" s="189"/>
      <c r="J267" s="189"/>
      <c r="K267" s="189"/>
      <c r="L267" s="189"/>
      <c r="M267" s="189"/>
      <c r="N267" s="423"/>
    </row>
    <row r="268" spans="1:14" s="190" customFormat="1">
      <c r="A268" s="192"/>
      <c r="B268" s="192"/>
      <c r="C268" s="189"/>
      <c r="D268" s="189"/>
      <c r="E268" s="189"/>
      <c r="F268" s="189"/>
      <c r="G268" s="189"/>
      <c r="H268" s="188"/>
      <c r="I268" s="189"/>
      <c r="J268" s="189"/>
      <c r="K268" s="189"/>
      <c r="L268" s="189"/>
      <c r="M268" s="189"/>
      <c r="N268" s="423"/>
    </row>
    <row r="269" spans="1:14" s="190" customFormat="1">
      <c r="A269" s="192"/>
      <c r="B269" s="192"/>
      <c r="C269" s="189"/>
      <c r="D269" s="189"/>
      <c r="E269" s="189"/>
      <c r="F269" s="189"/>
      <c r="G269" s="189"/>
      <c r="H269" s="188"/>
      <c r="I269" s="189"/>
      <c r="J269" s="189"/>
      <c r="K269" s="189"/>
      <c r="L269" s="189"/>
      <c r="M269" s="189"/>
      <c r="N269" s="423"/>
    </row>
    <row r="270" spans="1:14" s="190" customFormat="1">
      <c r="A270" s="192"/>
      <c r="B270" s="192"/>
      <c r="C270" s="189"/>
      <c r="D270" s="189"/>
      <c r="E270" s="189"/>
      <c r="F270" s="189"/>
      <c r="G270" s="189"/>
      <c r="H270" s="188"/>
      <c r="I270" s="189"/>
      <c r="J270" s="189"/>
      <c r="K270" s="189"/>
      <c r="L270" s="189"/>
      <c r="M270" s="189"/>
      <c r="N270" s="423"/>
    </row>
    <row r="271" spans="1:14" s="190" customFormat="1">
      <c r="A271" s="192"/>
      <c r="B271" s="192"/>
      <c r="C271" s="189"/>
      <c r="D271" s="189"/>
      <c r="E271" s="189"/>
      <c r="F271" s="189"/>
      <c r="G271" s="189"/>
      <c r="H271" s="188"/>
      <c r="I271" s="189"/>
      <c r="J271" s="189"/>
      <c r="K271" s="189"/>
      <c r="L271" s="189"/>
      <c r="M271" s="189"/>
      <c r="N271" s="423"/>
    </row>
    <row r="272" spans="1:14" s="190" customFormat="1">
      <c r="A272" s="192"/>
      <c r="B272" s="192"/>
      <c r="C272" s="189"/>
      <c r="D272" s="189"/>
      <c r="E272" s="189"/>
      <c r="F272" s="189"/>
      <c r="G272" s="189"/>
      <c r="H272" s="188"/>
      <c r="I272" s="189"/>
      <c r="J272" s="189"/>
      <c r="K272" s="189"/>
      <c r="L272" s="189"/>
      <c r="M272" s="189"/>
      <c r="N272" s="423"/>
    </row>
    <row r="273" spans="1:14" s="190" customFormat="1">
      <c r="A273" s="192"/>
      <c r="B273" s="192"/>
      <c r="C273" s="189"/>
      <c r="D273" s="189"/>
      <c r="E273" s="189"/>
      <c r="F273" s="189"/>
      <c r="G273" s="189"/>
      <c r="H273" s="188"/>
      <c r="I273" s="189"/>
      <c r="J273" s="189"/>
      <c r="K273" s="189"/>
      <c r="L273" s="189"/>
      <c r="M273" s="189"/>
      <c r="N273" s="423"/>
    </row>
    <row r="274" spans="1:14" s="190" customFormat="1">
      <c r="A274" s="192"/>
      <c r="B274" s="192"/>
      <c r="C274" s="189"/>
      <c r="D274" s="189"/>
      <c r="E274" s="189"/>
      <c r="F274" s="189"/>
      <c r="G274" s="189"/>
      <c r="H274" s="188"/>
      <c r="I274" s="189"/>
      <c r="J274" s="189"/>
      <c r="K274" s="189"/>
      <c r="L274" s="189"/>
      <c r="M274" s="189"/>
      <c r="N274" s="423"/>
    </row>
    <row r="275" spans="1:14" s="190" customFormat="1">
      <c r="A275" s="192"/>
      <c r="B275" s="192"/>
      <c r="C275" s="189"/>
      <c r="D275" s="189"/>
      <c r="E275" s="189"/>
      <c r="F275" s="189"/>
      <c r="G275" s="189"/>
      <c r="H275" s="188"/>
      <c r="I275" s="189"/>
      <c r="J275" s="189"/>
      <c r="K275" s="189"/>
      <c r="L275" s="189"/>
      <c r="M275" s="189"/>
      <c r="N275" s="423"/>
    </row>
    <row r="276" spans="1:14" s="190" customFormat="1">
      <c r="A276" s="192"/>
      <c r="B276" s="192"/>
      <c r="C276" s="189"/>
      <c r="D276" s="189"/>
      <c r="E276" s="189"/>
      <c r="F276" s="189"/>
      <c r="G276" s="189"/>
      <c r="H276" s="188"/>
      <c r="I276" s="189"/>
      <c r="J276" s="189"/>
      <c r="K276" s="189"/>
      <c r="L276" s="189"/>
      <c r="M276" s="189"/>
      <c r="N276" s="423"/>
    </row>
    <row r="277" spans="1:14" s="190" customFormat="1">
      <c r="A277" s="192"/>
      <c r="B277" s="192"/>
      <c r="C277" s="189"/>
      <c r="D277" s="189"/>
      <c r="E277" s="189"/>
      <c r="F277" s="189"/>
      <c r="G277" s="189"/>
      <c r="H277" s="188"/>
      <c r="I277" s="189"/>
      <c r="J277" s="189"/>
      <c r="K277" s="189"/>
      <c r="L277" s="189"/>
      <c r="M277" s="189"/>
      <c r="N277" s="423"/>
    </row>
    <row r="278" spans="1:14" s="190" customFormat="1">
      <c r="A278" s="192"/>
      <c r="B278" s="192"/>
      <c r="C278" s="189"/>
      <c r="D278" s="189"/>
      <c r="E278" s="189"/>
      <c r="F278" s="189"/>
      <c r="G278" s="189"/>
      <c r="H278" s="188"/>
      <c r="I278" s="189"/>
      <c r="J278" s="189"/>
      <c r="K278" s="189"/>
      <c r="L278" s="189"/>
      <c r="M278" s="189"/>
      <c r="N278" s="423"/>
    </row>
    <row r="279" spans="1:14" s="190" customFormat="1">
      <c r="A279" s="192"/>
      <c r="B279" s="192"/>
      <c r="C279" s="189"/>
      <c r="D279" s="189"/>
      <c r="E279" s="189"/>
      <c r="F279" s="189"/>
      <c r="G279" s="189"/>
      <c r="H279" s="188"/>
      <c r="I279" s="189"/>
      <c r="J279" s="189"/>
      <c r="K279" s="189"/>
      <c r="L279" s="189"/>
      <c r="M279" s="189"/>
      <c r="N279" s="423"/>
    </row>
    <row r="280" spans="1:14" s="190" customFormat="1">
      <c r="A280" s="192"/>
      <c r="B280" s="192"/>
      <c r="C280" s="189"/>
      <c r="D280" s="189"/>
      <c r="E280" s="189"/>
      <c r="F280" s="189"/>
      <c r="G280" s="189"/>
      <c r="H280" s="188"/>
      <c r="I280" s="189"/>
      <c r="J280" s="189"/>
      <c r="K280" s="189"/>
      <c r="L280" s="189"/>
      <c r="M280" s="189"/>
      <c r="N280" s="423"/>
    </row>
    <row r="281" spans="1:14" s="190" customFormat="1">
      <c r="A281" s="192"/>
      <c r="B281" s="192"/>
      <c r="C281" s="189"/>
      <c r="D281" s="189"/>
      <c r="E281" s="189"/>
      <c r="F281" s="189"/>
      <c r="G281" s="189"/>
      <c r="H281" s="188"/>
      <c r="I281" s="189"/>
      <c r="J281" s="189"/>
      <c r="K281" s="189"/>
      <c r="L281" s="189"/>
      <c r="M281" s="189"/>
      <c r="N281" s="423"/>
    </row>
    <row r="282" spans="1:14" s="190" customFormat="1">
      <c r="A282" s="192"/>
      <c r="B282" s="192"/>
      <c r="C282" s="189"/>
      <c r="D282" s="189"/>
      <c r="E282" s="189"/>
      <c r="F282" s="189"/>
      <c r="G282" s="189"/>
      <c r="H282" s="188"/>
      <c r="I282" s="189"/>
      <c r="J282" s="189"/>
      <c r="K282" s="189"/>
      <c r="L282" s="189"/>
      <c r="M282" s="189"/>
      <c r="N282" s="423"/>
    </row>
    <row r="283" spans="1:14" s="190" customFormat="1">
      <c r="A283" s="192"/>
      <c r="B283" s="192"/>
      <c r="C283" s="189"/>
      <c r="D283" s="189"/>
      <c r="E283" s="189"/>
      <c r="F283" s="189"/>
      <c r="G283" s="189"/>
      <c r="H283" s="188"/>
      <c r="I283" s="189"/>
      <c r="J283" s="189"/>
      <c r="K283" s="189"/>
      <c r="L283" s="189"/>
      <c r="M283" s="189"/>
      <c r="N283" s="423"/>
    </row>
    <row r="284" spans="1:14" s="190" customFormat="1">
      <c r="A284" s="192"/>
      <c r="B284" s="192"/>
      <c r="C284" s="189"/>
      <c r="D284" s="189"/>
      <c r="E284" s="189"/>
      <c r="F284" s="189"/>
      <c r="G284" s="189"/>
      <c r="H284" s="188"/>
      <c r="I284" s="189"/>
      <c r="J284" s="189"/>
      <c r="K284" s="189"/>
      <c r="L284" s="189"/>
      <c r="M284" s="189"/>
      <c r="N284" s="423"/>
    </row>
    <row r="285" spans="1:14" s="190" customFormat="1">
      <c r="A285" s="192"/>
      <c r="B285" s="192"/>
      <c r="C285" s="189"/>
      <c r="D285" s="189"/>
      <c r="E285" s="189"/>
      <c r="F285" s="189"/>
      <c r="G285" s="189"/>
      <c r="H285" s="188"/>
      <c r="I285" s="189"/>
      <c r="J285" s="189"/>
      <c r="K285" s="189"/>
      <c r="L285" s="189"/>
      <c r="M285" s="189"/>
      <c r="N285" s="423"/>
    </row>
    <row r="286" spans="1:14" s="190" customFormat="1">
      <c r="A286" s="192"/>
      <c r="B286" s="192"/>
      <c r="C286" s="189"/>
      <c r="D286" s="189"/>
      <c r="E286" s="189"/>
      <c r="F286" s="189"/>
      <c r="G286" s="189"/>
      <c r="H286" s="188"/>
      <c r="I286" s="189"/>
      <c r="J286" s="189"/>
      <c r="K286" s="189"/>
      <c r="L286" s="189"/>
      <c r="M286" s="189"/>
      <c r="N286" s="423"/>
    </row>
    <row r="287" spans="1:14" s="190" customFormat="1">
      <c r="A287" s="192"/>
      <c r="B287" s="192"/>
      <c r="C287" s="189"/>
      <c r="D287" s="189"/>
      <c r="E287" s="189"/>
      <c r="F287" s="189"/>
      <c r="G287" s="189"/>
      <c r="H287" s="188"/>
      <c r="I287" s="189"/>
      <c r="J287" s="189"/>
      <c r="K287" s="189"/>
      <c r="L287" s="189"/>
      <c r="M287" s="189"/>
      <c r="N287" s="423"/>
    </row>
    <row r="288" spans="1:14" s="190" customFormat="1">
      <c r="A288" s="192"/>
      <c r="B288" s="192"/>
      <c r="C288" s="189"/>
      <c r="D288" s="189"/>
      <c r="E288" s="189"/>
      <c r="F288" s="189"/>
      <c r="G288" s="189"/>
      <c r="H288" s="188"/>
      <c r="I288" s="189"/>
      <c r="J288" s="189"/>
      <c r="K288" s="189"/>
      <c r="L288" s="189"/>
      <c r="M288" s="189"/>
      <c r="N288" s="423"/>
    </row>
    <row r="289" spans="1:14" s="190" customFormat="1">
      <c r="A289" s="192"/>
      <c r="B289" s="192"/>
      <c r="C289" s="189"/>
      <c r="D289" s="189"/>
      <c r="E289" s="189"/>
      <c r="F289" s="188"/>
      <c r="G289" s="189"/>
      <c r="H289" s="188"/>
      <c r="I289" s="189"/>
      <c r="J289" s="189"/>
      <c r="K289" s="189"/>
      <c r="L289" s="189"/>
      <c r="M289" s="189"/>
      <c r="N289" s="423"/>
    </row>
    <row r="290" spans="1:14" s="190" customFormat="1">
      <c r="A290" s="192"/>
      <c r="B290" s="192"/>
      <c r="C290" s="189"/>
      <c r="D290" s="189"/>
      <c r="E290" s="189"/>
      <c r="F290" s="188"/>
      <c r="G290" s="189"/>
      <c r="H290" s="188"/>
      <c r="I290" s="189"/>
      <c r="J290" s="189"/>
      <c r="K290" s="189"/>
      <c r="L290" s="189"/>
      <c r="M290" s="189"/>
      <c r="N290" s="423"/>
    </row>
    <row r="291" spans="1:14" s="190" customFormat="1">
      <c r="A291" s="192"/>
      <c r="B291" s="192"/>
      <c r="C291" s="189"/>
      <c r="D291" s="189"/>
      <c r="E291" s="189"/>
      <c r="F291" s="188"/>
      <c r="G291" s="189"/>
      <c r="H291" s="188"/>
      <c r="I291" s="189"/>
      <c r="J291" s="189"/>
      <c r="K291" s="189"/>
      <c r="L291" s="189"/>
      <c r="M291" s="189"/>
      <c r="N291" s="423"/>
    </row>
    <row r="292" spans="1:14" s="190" customFormat="1">
      <c r="A292" s="192"/>
      <c r="B292" s="192"/>
      <c r="C292" s="189"/>
      <c r="D292" s="189"/>
      <c r="E292" s="188"/>
      <c r="F292" s="188"/>
      <c r="G292" s="189"/>
      <c r="H292" s="188"/>
      <c r="I292" s="189"/>
      <c r="J292" s="189"/>
      <c r="K292" s="189"/>
      <c r="L292" s="189"/>
      <c r="M292" s="189"/>
      <c r="N292" s="423"/>
    </row>
    <row r="293" spans="1:14" s="190" customFormat="1">
      <c r="A293" s="192"/>
      <c r="B293" s="192"/>
      <c r="C293" s="189"/>
      <c r="D293" s="189"/>
      <c r="E293" s="189"/>
      <c r="F293" s="188"/>
      <c r="G293" s="189"/>
      <c r="H293" s="188"/>
      <c r="I293" s="189"/>
      <c r="J293" s="189"/>
      <c r="K293" s="189"/>
      <c r="L293" s="189"/>
      <c r="M293" s="189"/>
      <c r="N293" s="423"/>
    </row>
    <row r="294" spans="1:14" s="190" customFormat="1">
      <c r="A294" s="192"/>
      <c r="B294" s="192"/>
      <c r="C294" s="189"/>
      <c r="D294" s="189"/>
      <c r="E294" s="189"/>
      <c r="F294" s="188"/>
      <c r="G294" s="189"/>
      <c r="H294" s="188"/>
      <c r="I294" s="189"/>
      <c r="J294" s="189"/>
      <c r="K294" s="189"/>
      <c r="L294" s="189"/>
      <c r="M294" s="189"/>
      <c r="N294" s="423"/>
    </row>
    <row r="295" spans="1:14" s="190" customFormat="1">
      <c r="A295" s="192"/>
      <c r="B295" s="192"/>
      <c r="C295" s="189"/>
      <c r="D295" s="189"/>
      <c r="E295" s="188"/>
      <c r="F295" s="188"/>
      <c r="G295" s="189"/>
      <c r="H295" s="188"/>
      <c r="I295" s="189"/>
      <c r="J295" s="189"/>
      <c r="K295" s="189"/>
      <c r="L295" s="189"/>
      <c r="M295" s="189"/>
      <c r="N295" s="423"/>
    </row>
    <row r="296" spans="1:14" s="190" customFormat="1">
      <c r="A296" s="192"/>
      <c r="B296" s="192"/>
      <c r="C296" s="189"/>
      <c r="D296" s="189"/>
      <c r="E296" s="189"/>
      <c r="F296" s="189"/>
      <c r="G296" s="189"/>
      <c r="H296" s="188"/>
      <c r="I296" s="189"/>
      <c r="J296" s="189"/>
      <c r="K296" s="189"/>
      <c r="L296" s="189"/>
      <c r="M296" s="189"/>
      <c r="N296" s="423"/>
    </row>
    <row r="297" spans="1:14" s="190" customFormat="1">
      <c r="A297" s="192"/>
      <c r="B297" s="192"/>
      <c r="C297" s="189"/>
      <c r="D297" s="189"/>
      <c r="E297" s="189"/>
      <c r="F297" s="189"/>
      <c r="G297" s="189"/>
      <c r="H297" s="188"/>
      <c r="I297" s="189"/>
      <c r="J297" s="189"/>
      <c r="K297" s="189"/>
      <c r="L297" s="189"/>
      <c r="M297" s="189"/>
      <c r="N297" s="423"/>
    </row>
    <row r="298" spans="1:14" s="190" customFormat="1">
      <c r="A298" s="192"/>
      <c r="B298" s="192"/>
      <c r="C298" s="189"/>
      <c r="D298" s="189"/>
      <c r="E298" s="188"/>
      <c r="F298" s="189"/>
      <c r="G298" s="189"/>
      <c r="H298" s="188"/>
      <c r="I298" s="189"/>
      <c r="J298" s="189"/>
      <c r="K298" s="189"/>
      <c r="L298" s="189"/>
      <c r="M298" s="189"/>
      <c r="N298" s="423"/>
    </row>
    <row r="299" spans="1:14" s="190" customFormat="1">
      <c r="A299" s="192"/>
      <c r="B299" s="192"/>
      <c r="C299" s="189"/>
      <c r="D299" s="189"/>
      <c r="E299" s="189"/>
      <c r="F299" s="189"/>
      <c r="G299" s="189"/>
      <c r="H299" s="188"/>
      <c r="I299" s="189"/>
      <c r="J299" s="189"/>
      <c r="K299" s="189"/>
      <c r="L299" s="189"/>
      <c r="M299" s="189"/>
      <c r="N299" s="423"/>
    </row>
    <row r="300" spans="1:14" s="190" customFormat="1">
      <c r="A300" s="192"/>
      <c r="B300" s="192"/>
      <c r="C300" s="189"/>
      <c r="D300" s="189"/>
      <c r="E300" s="188"/>
      <c r="F300" s="189"/>
      <c r="G300" s="189"/>
      <c r="H300" s="188"/>
      <c r="I300" s="189"/>
      <c r="J300" s="189"/>
      <c r="K300" s="189"/>
      <c r="L300" s="189"/>
      <c r="M300" s="189"/>
      <c r="N300" s="423"/>
    </row>
    <row r="301" spans="1:14" s="190" customFormat="1">
      <c r="A301" s="192"/>
      <c r="B301" s="192"/>
      <c r="C301" s="189"/>
      <c r="D301" s="189"/>
      <c r="E301" s="189"/>
      <c r="F301" s="188"/>
      <c r="G301" s="189"/>
      <c r="H301" s="188"/>
      <c r="I301" s="189"/>
      <c r="J301" s="189"/>
      <c r="K301" s="189"/>
      <c r="L301" s="189"/>
      <c r="M301" s="189"/>
      <c r="N301" s="423"/>
    </row>
    <row r="302" spans="1:14" s="190" customFormat="1">
      <c r="A302" s="192"/>
      <c r="B302" s="192"/>
      <c r="C302" s="189"/>
      <c r="D302" s="189"/>
      <c r="E302" s="189"/>
      <c r="F302" s="188"/>
      <c r="G302" s="189"/>
      <c r="H302" s="188"/>
      <c r="I302" s="189"/>
      <c r="J302" s="189"/>
      <c r="K302" s="189"/>
      <c r="L302" s="189"/>
      <c r="M302" s="189"/>
      <c r="N302" s="423"/>
    </row>
    <row r="303" spans="1:14" s="190" customFormat="1">
      <c r="A303" s="192"/>
      <c r="B303" s="192"/>
      <c r="C303" s="189"/>
      <c r="D303" s="189"/>
      <c r="E303" s="189"/>
      <c r="F303" s="189"/>
      <c r="G303" s="189"/>
      <c r="H303" s="188"/>
      <c r="I303" s="189"/>
      <c r="J303" s="189"/>
      <c r="K303" s="189"/>
      <c r="L303" s="189"/>
      <c r="M303" s="189"/>
      <c r="N303" s="423"/>
    </row>
    <row r="304" spans="1:14" s="190" customFormat="1">
      <c r="A304" s="192"/>
      <c r="B304" s="192"/>
      <c r="C304" s="189"/>
      <c r="D304" s="189"/>
      <c r="E304" s="189"/>
      <c r="F304" s="189"/>
      <c r="G304" s="189"/>
      <c r="H304" s="188"/>
      <c r="I304" s="189"/>
      <c r="J304" s="189"/>
      <c r="K304" s="189"/>
      <c r="L304" s="189"/>
      <c r="M304" s="189"/>
      <c r="N304" s="423"/>
    </row>
    <row r="305" spans="1:14" s="190" customFormat="1">
      <c r="A305" s="192"/>
      <c r="B305" s="192"/>
      <c r="C305" s="189"/>
      <c r="D305" s="189"/>
      <c r="E305" s="189"/>
      <c r="F305" s="189"/>
      <c r="G305" s="189"/>
      <c r="H305" s="188"/>
      <c r="I305" s="189"/>
      <c r="J305" s="189"/>
      <c r="K305" s="189"/>
      <c r="L305" s="189"/>
      <c r="M305" s="189"/>
      <c r="N305" s="423"/>
    </row>
    <row r="306" spans="1:14" s="190" customFormat="1">
      <c r="A306" s="192"/>
      <c r="B306" s="192"/>
      <c r="C306" s="189"/>
      <c r="D306" s="189"/>
      <c r="E306" s="189"/>
      <c r="F306" s="189"/>
      <c r="G306" s="189"/>
      <c r="H306" s="188"/>
      <c r="I306" s="189"/>
      <c r="J306" s="189"/>
      <c r="K306" s="189"/>
      <c r="L306" s="189"/>
      <c r="M306" s="189"/>
      <c r="N306" s="423"/>
    </row>
    <row r="307" spans="1:14" s="190" customFormat="1">
      <c r="A307" s="192"/>
      <c r="B307" s="192"/>
      <c r="C307" s="189"/>
      <c r="D307" s="189"/>
      <c r="E307" s="189"/>
      <c r="F307" s="189"/>
      <c r="G307" s="189"/>
      <c r="H307" s="188"/>
      <c r="I307" s="189"/>
      <c r="J307" s="189"/>
      <c r="K307" s="189"/>
      <c r="L307" s="189"/>
      <c r="M307" s="189"/>
      <c r="N307" s="423"/>
    </row>
    <row r="308" spans="1:14" s="190" customFormat="1">
      <c r="A308" s="192"/>
      <c r="B308" s="192"/>
      <c r="C308" s="189"/>
      <c r="D308" s="189"/>
      <c r="E308" s="189"/>
      <c r="F308" s="189"/>
      <c r="G308" s="189"/>
      <c r="H308" s="188"/>
      <c r="I308" s="189"/>
      <c r="J308" s="189"/>
      <c r="K308" s="189"/>
      <c r="L308" s="189"/>
      <c r="M308" s="189"/>
      <c r="N308" s="423"/>
    </row>
    <row r="309" spans="1:14" s="190" customFormat="1">
      <c r="A309" s="192"/>
      <c r="B309" s="192"/>
      <c r="C309" s="189"/>
      <c r="D309" s="189"/>
      <c r="E309" s="189"/>
      <c r="F309" s="189"/>
      <c r="G309" s="189"/>
      <c r="H309" s="188"/>
      <c r="I309" s="189"/>
      <c r="J309" s="189"/>
      <c r="K309" s="189"/>
      <c r="L309" s="189"/>
      <c r="M309" s="189"/>
      <c r="N309" s="423"/>
    </row>
    <row r="310" spans="1:14" s="190" customFormat="1">
      <c r="A310" s="192"/>
      <c r="B310" s="192"/>
      <c r="C310" s="189"/>
      <c r="D310" s="189"/>
      <c r="E310" s="189"/>
      <c r="F310" s="189"/>
      <c r="G310" s="189"/>
      <c r="H310" s="188"/>
      <c r="I310" s="189"/>
      <c r="J310" s="189"/>
      <c r="K310" s="189"/>
      <c r="L310" s="189"/>
      <c r="M310" s="189"/>
      <c r="N310" s="423"/>
    </row>
    <row r="311" spans="1:14" s="190" customFormat="1">
      <c r="A311" s="192"/>
      <c r="B311" s="192"/>
      <c r="C311" s="189"/>
      <c r="D311" s="189"/>
      <c r="E311" s="189"/>
      <c r="F311" s="189"/>
      <c r="G311" s="189"/>
      <c r="H311" s="188"/>
      <c r="I311" s="189"/>
      <c r="J311" s="189"/>
      <c r="K311" s="189"/>
      <c r="L311" s="189"/>
      <c r="M311" s="189"/>
      <c r="N311" s="423"/>
    </row>
    <row r="312" spans="1:14" s="190" customFormat="1">
      <c r="A312" s="192"/>
      <c r="B312" s="192"/>
      <c r="C312" s="189"/>
      <c r="D312" s="189"/>
      <c r="E312" s="189"/>
      <c r="F312" s="189"/>
      <c r="G312" s="189"/>
      <c r="H312" s="188"/>
      <c r="I312" s="189"/>
      <c r="J312" s="189"/>
      <c r="K312" s="189"/>
      <c r="L312" s="189"/>
      <c r="M312" s="189"/>
      <c r="N312" s="423"/>
    </row>
    <row r="313" spans="1:14" s="190" customFormat="1">
      <c r="A313" s="192"/>
      <c r="B313" s="192"/>
      <c r="C313" s="189"/>
      <c r="D313" s="189"/>
      <c r="E313" s="189"/>
      <c r="F313" s="189"/>
      <c r="G313" s="189"/>
      <c r="H313" s="188"/>
      <c r="I313" s="189"/>
      <c r="J313" s="189"/>
      <c r="K313" s="189"/>
      <c r="L313" s="189"/>
      <c r="M313" s="189"/>
      <c r="N313" s="423"/>
    </row>
    <row r="314" spans="1:14" s="190" customFormat="1">
      <c r="A314" s="192"/>
      <c r="B314" s="192"/>
      <c r="C314" s="189"/>
      <c r="D314" s="189"/>
      <c r="E314" s="189"/>
      <c r="F314" s="189"/>
      <c r="G314" s="189"/>
      <c r="H314" s="188"/>
      <c r="I314" s="189"/>
      <c r="J314" s="189"/>
      <c r="K314" s="189"/>
      <c r="L314" s="189"/>
      <c r="M314" s="189"/>
      <c r="N314" s="423"/>
    </row>
    <row r="315" spans="1:14" s="190" customFormat="1">
      <c r="A315" s="192"/>
      <c r="B315" s="192"/>
      <c r="C315" s="189"/>
      <c r="D315" s="189"/>
      <c r="E315" s="189"/>
      <c r="F315" s="189"/>
      <c r="G315" s="189"/>
      <c r="H315" s="188"/>
      <c r="I315" s="189"/>
      <c r="J315" s="189"/>
      <c r="K315" s="189"/>
      <c r="L315" s="189"/>
      <c r="M315" s="189"/>
      <c r="N315" s="423"/>
    </row>
    <row r="316" spans="1:14" s="190" customFormat="1">
      <c r="A316" s="192"/>
      <c r="B316" s="192"/>
      <c r="C316" s="189"/>
      <c r="D316" s="189"/>
      <c r="E316" s="189"/>
      <c r="F316" s="189"/>
      <c r="G316" s="189"/>
      <c r="H316" s="188"/>
      <c r="I316" s="189"/>
      <c r="J316" s="189"/>
      <c r="K316" s="189"/>
      <c r="L316" s="189"/>
      <c r="M316" s="189"/>
      <c r="N316" s="423"/>
    </row>
    <row r="317" spans="1:14" s="190" customFormat="1">
      <c r="A317" s="192"/>
      <c r="B317" s="192"/>
      <c r="C317" s="189"/>
      <c r="D317" s="189"/>
      <c r="E317" s="189"/>
      <c r="F317" s="189"/>
      <c r="G317" s="189"/>
      <c r="H317" s="188"/>
      <c r="I317" s="189"/>
      <c r="J317" s="189"/>
      <c r="K317" s="189"/>
      <c r="L317" s="189"/>
      <c r="M317" s="189"/>
      <c r="N317" s="423"/>
    </row>
    <row r="318" spans="1:14" s="190" customFormat="1">
      <c r="A318" s="192"/>
      <c r="B318" s="192"/>
      <c r="C318" s="189"/>
      <c r="D318" s="189"/>
      <c r="E318" s="189"/>
      <c r="F318" s="189"/>
      <c r="G318" s="189"/>
      <c r="H318" s="188"/>
      <c r="I318" s="189"/>
      <c r="J318" s="189"/>
      <c r="K318" s="189"/>
      <c r="L318" s="189"/>
      <c r="M318" s="189"/>
      <c r="N318" s="423"/>
    </row>
    <row r="319" spans="1:14" s="190" customFormat="1">
      <c r="A319" s="192"/>
      <c r="B319" s="192"/>
      <c r="C319" s="189"/>
      <c r="D319" s="189"/>
      <c r="E319" s="189"/>
      <c r="F319" s="189"/>
      <c r="G319" s="189"/>
      <c r="H319" s="188"/>
      <c r="I319" s="189"/>
      <c r="J319" s="189"/>
      <c r="K319" s="189"/>
      <c r="L319" s="189"/>
      <c r="M319" s="189"/>
      <c r="N319" s="423"/>
    </row>
    <row r="320" spans="1:14" s="190" customFormat="1">
      <c r="A320" s="192"/>
      <c r="B320" s="192"/>
      <c r="C320" s="189"/>
      <c r="D320" s="189"/>
      <c r="E320" s="189"/>
      <c r="F320" s="189"/>
      <c r="G320" s="189"/>
      <c r="H320" s="188"/>
      <c r="I320" s="189"/>
      <c r="J320" s="189"/>
      <c r="K320" s="189"/>
      <c r="L320" s="189"/>
      <c r="M320" s="189"/>
      <c r="N320" s="423"/>
    </row>
    <row r="321" spans="1:14" s="190" customFormat="1">
      <c r="A321" s="192"/>
      <c r="B321" s="192"/>
      <c r="C321" s="189"/>
      <c r="D321" s="189"/>
      <c r="E321" s="189"/>
      <c r="F321" s="189"/>
      <c r="G321" s="189"/>
      <c r="H321" s="188"/>
      <c r="I321" s="189"/>
      <c r="J321" s="189"/>
      <c r="K321" s="189"/>
      <c r="L321" s="189"/>
      <c r="M321" s="189"/>
      <c r="N321" s="423"/>
    </row>
    <row r="322" spans="1:14" s="190" customFormat="1">
      <c r="A322" s="192"/>
      <c r="B322" s="192"/>
      <c r="C322" s="189"/>
      <c r="D322" s="189"/>
      <c r="E322" s="189"/>
      <c r="F322" s="189"/>
      <c r="G322" s="189"/>
      <c r="H322" s="188"/>
      <c r="I322" s="189"/>
      <c r="J322" s="189"/>
      <c r="K322" s="189"/>
      <c r="L322" s="189"/>
      <c r="M322" s="189"/>
      <c r="N322" s="423"/>
    </row>
    <row r="323" spans="1:14" s="190" customFormat="1">
      <c r="A323" s="192"/>
      <c r="B323" s="192"/>
      <c r="C323" s="189"/>
      <c r="D323" s="189"/>
      <c r="E323" s="189"/>
      <c r="F323" s="189"/>
      <c r="G323" s="189"/>
      <c r="H323" s="188"/>
      <c r="I323" s="189"/>
      <c r="J323" s="189"/>
      <c r="K323" s="189"/>
      <c r="L323" s="189"/>
      <c r="M323" s="189"/>
      <c r="N323" s="423"/>
    </row>
    <row r="324" spans="1:14" s="190" customFormat="1">
      <c r="A324" s="192"/>
      <c r="B324" s="192"/>
      <c r="C324" s="189"/>
      <c r="D324" s="189"/>
      <c r="E324" s="189"/>
      <c r="F324" s="189"/>
      <c r="G324" s="189"/>
      <c r="H324" s="188"/>
      <c r="I324" s="189"/>
      <c r="J324" s="189"/>
      <c r="K324" s="189"/>
      <c r="L324" s="189"/>
      <c r="M324" s="189"/>
      <c r="N324" s="423"/>
    </row>
    <row r="325" spans="1:14" s="190" customFormat="1">
      <c r="A325" s="192"/>
      <c r="B325" s="192"/>
      <c r="C325" s="189"/>
      <c r="D325" s="189"/>
      <c r="E325" s="189"/>
      <c r="F325" s="189"/>
      <c r="G325" s="189"/>
      <c r="H325" s="188"/>
      <c r="I325" s="189"/>
      <c r="J325" s="189"/>
      <c r="K325" s="189"/>
      <c r="L325" s="189"/>
      <c r="M325" s="189"/>
      <c r="N325" s="423"/>
    </row>
    <row r="326" spans="1:14" s="190" customFormat="1">
      <c r="A326" s="192"/>
      <c r="B326" s="192"/>
      <c r="C326" s="189"/>
      <c r="D326" s="189"/>
      <c r="E326" s="189"/>
      <c r="F326" s="189"/>
      <c r="G326" s="189"/>
      <c r="H326" s="188"/>
      <c r="I326" s="189"/>
      <c r="J326" s="189"/>
      <c r="K326" s="189"/>
      <c r="L326" s="189"/>
      <c r="M326" s="189"/>
      <c r="N326" s="423"/>
    </row>
    <row r="327" spans="1:14" s="190" customFormat="1">
      <c r="A327" s="192"/>
      <c r="B327" s="192"/>
      <c r="C327" s="189"/>
      <c r="D327" s="189"/>
      <c r="E327" s="189"/>
      <c r="F327" s="189"/>
      <c r="G327" s="189"/>
      <c r="H327" s="188"/>
      <c r="I327" s="189"/>
      <c r="J327" s="189"/>
      <c r="K327" s="189"/>
      <c r="L327" s="189"/>
      <c r="M327" s="189"/>
      <c r="N327" s="423"/>
    </row>
    <row r="328" spans="1:14" s="190" customFormat="1">
      <c r="A328" s="192"/>
      <c r="B328" s="192"/>
      <c r="C328" s="189"/>
      <c r="D328" s="189"/>
      <c r="E328" s="189"/>
      <c r="F328" s="189"/>
      <c r="G328" s="189"/>
      <c r="H328" s="188"/>
      <c r="I328" s="189"/>
      <c r="J328" s="189"/>
      <c r="K328" s="189"/>
      <c r="L328" s="189"/>
      <c r="M328" s="189"/>
      <c r="N328" s="423"/>
    </row>
    <row r="329" spans="1:14" s="190" customFormat="1">
      <c r="A329" s="192"/>
      <c r="B329" s="192"/>
      <c r="C329" s="189"/>
      <c r="D329" s="189"/>
      <c r="E329" s="189"/>
      <c r="F329" s="189"/>
      <c r="G329" s="189"/>
      <c r="H329" s="188"/>
      <c r="I329" s="189"/>
      <c r="J329" s="189"/>
      <c r="K329" s="189"/>
      <c r="L329" s="189"/>
      <c r="M329" s="189"/>
      <c r="N329" s="423"/>
    </row>
    <row r="330" spans="1:14" s="190" customFormat="1">
      <c r="A330" s="192"/>
      <c r="B330" s="192"/>
      <c r="C330" s="189"/>
      <c r="D330" s="189"/>
      <c r="E330" s="189"/>
      <c r="F330" s="189"/>
      <c r="G330" s="189"/>
      <c r="H330" s="188"/>
      <c r="I330" s="189"/>
      <c r="J330" s="189"/>
      <c r="K330" s="189"/>
      <c r="L330" s="189"/>
      <c r="M330" s="189"/>
      <c r="N330" s="423"/>
    </row>
    <row r="331" spans="1:14" s="190" customFormat="1">
      <c r="A331" s="192"/>
      <c r="B331" s="192"/>
      <c r="C331" s="189"/>
      <c r="D331" s="189"/>
      <c r="E331" s="189"/>
      <c r="F331" s="189"/>
      <c r="G331" s="189"/>
      <c r="H331" s="188"/>
      <c r="I331" s="189"/>
      <c r="J331" s="189"/>
      <c r="K331" s="189"/>
      <c r="L331" s="189"/>
      <c r="M331" s="189"/>
      <c r="N331" s="423"/>
    </row>
    <row r="332" spans="1:14" s="190" customFormat="1">
      <c r="A332" s="192"/>
      <c r="B332" s="192"/>
      <c r="C332" s="189"/>
      <c r="D332" s="189"/>
      <c r="E332" s="189"/>
      <c r="F332" s="189"/>
      <c r="G332" s="189"/>
      <c r="H332" s="188"/>
      <c r="I332" s="189"/>
      <c r="J332" s="189"/>
      <c r="K332" s="189"/>
      <c r="L332" s="189"/>
      <c r="M332" s="189"/>
      <c r="N332" s="423"/>
    </row>
    <row r="333" spans="1:14" s="190" customFormat="1">
      <c r="A333" s="192"/>
      <c r="B333" s="192"/>
      <c r="C333" s="189"/>
      <c r="D333" s="189"/>
      <c r="E333" s="189"/>
      <c r="F333" s="189"/>
      <c r="G333" s="189"/>
      <c r="H333" s="188"/>
      <c r="I333" s="189"/>
      <c r="J333" s="189"/>
      <c r="K333" s="189"/>
      <c r="L333" s="189"/>
      <c r="M333" s="189"/>
      <c r="N333" s="423"/>
    </row>
    <row r="334" spans="1:14" s="190" customFormat="1">
      <c r="A334" s="192"/>
      <c r="B334" s="192"/>
      <c r="C334" s="189"/>
      <c r="D334" s="189"/>
      <c r="E334" s="189"/>
      <c r="F334" s="189"/>
      <c r="G334" s="189"/>
      <c r="H334" s="188"/>
      <c r="I334" s="189"/>
      <c r="J334" s="189"/>
      <c r="K334" s="189"/>
      <c r="L334" s="189"/>
      <c r="M334" s="189"/>
      <c r="N334" s="423"/>
    </row>
    <row r="335" spans="1:14" s="190" customFormat="1">
      <c r="A335" s="192"/>
      <c r="B335" s="192"/>
      <c r="C335" s="189"/>
      <c r="D335" s="189"/>
      <c r="E335" s="189"/>
      <c r="F335" s="189"/>
      <c r="G335" s="189"/>
      <c r="H335" s="188"/>
      <c r="I335" s="189"/>
      <c r="J335" s="189"/>
      <c r="K335" s="189"/>
      <c r="L335" s="189"/>
      <c r="M335" s="189"/>
      <c r="N335" s="423"/>
    </row>
    <row r="336" spans="1:14" s="190" customFormat="1">
      <c r="A336" s="192"/>
      <c r="B336" s="192"/>
      <c r="C336" s="189"/>
      <c r="D336" s="189"/>
      <c r="E336" s="189"/>
      <c r="F336" s="189"/>
      <c r="G336" s="189"/>
      <c r="H336" s="188"/>
      <c r="I336" s="189"/>
      <c r="J336" s="189"/>
      <c r="K336" s="189"/>
      <c r="L336" s="189"/>
      <c r="M336" s="189"/>
      <c r="N336" s="423"/>
    </row>
    <row r="337" spans="1:14" s="190" customFormat="1">
      <c r="A337" s="192"/>
      <c r="B337" s="192"/>
      <c r="C337" s="189"/>
      <c r="D337" s="189"/>
      <c r="E337" s="189"/>
      <c r="F337" s="189"/>
      <c r="G337" s="189"/>
      <c r="H337" s="188"/>
      <c r="I337" s="189"/>
      <c r="J337" s="189"/>
      <c r="K337" s="189"/>
      <c r="L337" s="189"/>
      <c r="M337" s="189"/>
      <c r="N337" s="423"/>
    </row>
    <row r="338" spans="1:14" s="190" customFormat="1">
      <c r="A338" s="192"/>
      <c r="B338" s="192"/>
      <c r="C338" s="189"/>
      <c r="D338" s="189"/>
      <c r="E338" s="189"/>
      <c r="F338" s="189"/>
      <c r="G338" s="189"/>
      <c r="H338" s="188"/>
      <c r="I338" s="189"/>
      <c r="J338" s="189"/>
      <c r="K338" s="189"/>
      <c r="L338" s="189"/>
      <c r="M338" s="189"/>
      <c r="N338" s="423"/>
    </row>
    <row r="339" spans="1:14" s="190" customFormat="1">
      <c r="A339" s="192"/>
      <c r="B339" s="192"/>
      <c r="C339" s="189"/>
      <c r="D339" s="189"/>
      <c r="E339" s="189"/>
      <c r="F339" s="189"/>
      <c r="G339" s="189"/>
      <c r="H339" s="188"/>
      <c r="I339" s="189"/>
      <c r="J339" s="189"/>
      <c r="K339" s="189"/>
      <c r="L339" s="189"/>
      <c r="M339" s="189"/>
      <c r="N339" s="423"/>
    </row>
    <row r="340" spans="1:14" s="190" customFormat="1">
      <c r="A340" s="192"/>
      <c r="B340" s="192"/>
      <c r="C340" s="189"/>
      <c r="D340" s="189"/>
      <c r="E340" s="189"/>
      <c r="F340" s="189"/>
      <c r="G340" s="189"/>
      <c r="H340" s="188"/>
      <c r="I340" s="189"/>
      <c r="J340" s="189"/>
      <c r="K340" s="189"/>
      <c r="L340" s="189"/>
      <c r="M340" s="189"/>
      <c r="N340" s="423"/>
    </row>
    <row r="341" spans="1:14" s="190" customFormat="1">
      <c r="A341" s="192"/>
      <c r="B341" s="192"/>
      <c r="C341" s="189"/>
      <c r="D341" s="189"/>
      <c r="E341" s="189"/>
      <c r="F341" s="189"/>
      <c r="G341" s="189"/>
      <c r="H341" s="188"/>
      <c r="I341" s="189"/>
      <c r="J341" s="189"/>
      <c r="K341" s="189"/>
      <c r="L341" s="189"/>
      <c r="M341" s="189"/>
      <c r="N341" s="423"/>
    </row>
    <row r="342" spans="1:14" s="190" customFormat="1">
      <c r="A342" s="192"/>
      <c r="B342" s="192"/>
      <c r="C342" s="189"/>
      <c r="D342" s="189"/>
      <c r="E342" s="189"/>
      <c r="F342" s="189"/>
      <c r="G342" s="189"/>
      <c r="H342" s="188"/>
      <c r="I342" s="189"/>
      <c r="J342" s="189"/>
      <c r="K342" s="189"/>
      <c r="L342" s="189"/>
      <c r="M342" s="189"/>
      <c r="N342" s="423"/>
    </row>
    <row r="343" spans="1:14" s="190" customFormat="1">
      <c r="A343" s="192"/>
      <c r="B343" s="192"/>
      <c r="C343" s="189"/>
      <c r="D343" s="189"/>
      <c r="E343" s="189"/>
      <c r="F343" s="189"/>
      <c r="G343" s="189"/>
      <c r="H343" s="188"/>
      <c r="I343" s="189"/>
      <c r="J343" s="189"/>
      <c r="K343" s="189"/>
      <c r="L343" s="189"/>
      <c r="M343" s="189"/>
      <c r="N343" s="423"/>
    </row>
    <row r="344" spans="1:14" s="190" customFormat="1">
      <c r="A344" s="192"/>
      <c r="B344" s="192"/>
      <c r="C344" s="189"/>
      <c r="D344" s="189"/>
      <c r="E344" s="189"/>
      <c r="F344" s="189"/>
      <c r="G344" s="189"/>
      <c r="H344" s="188"/>
      <c r="I344" s="189"/>
      <c r="J344" s="189"/>
      <c r="K344" s="189"/>
      <c r="L344" s="189"/>
      <c r="M344" s="189"/>
      <c r="N344" s="423"/>
    </row>
    <row r="345" spans="1:14" s="190" customFormat="1">
      <c r="A345" s="192"/>
      <c r="B345" s="192"/>
      <c r="C345" s="189"/>
      <c r="D345" s="189"/>
      <c r="E345" s="189"/>
      <c r="F345" s="189"/>
      <c r="G345" s="189"/>
      <c r="H345" s="188"/>
      <c r="I345" s="189"/>
      <c r="J345" s="189"/>
      <c r="K345" s="189"/>
      <c r="L345" s="189"/>
      <c r="M345" s="189"/>
      <c r="N345" s="423"/>
    </row>
    <row r="346" spans="1:14" s="190" customFormat="1">
      <c r="A346" s="192"/>
      <c r="B346" s="192"/>
      <c r="C346" s="189"/>
      <c r="D346" s="189"/>
      <c r="E346" s="189"/>
      <c r="F346" s="189"/>
      <c r="G346" s="189"/>
      <c r="H346" s="188"/>
      <c r="I346" s="189"/>
      <c r="J346" s="189"/>
      <c r="K346" s="189"/>
      <c r="L346" s="189"/>
      <c r="M346" s="189"/>
      <c r="N346" s="423"/>
    </row>
    <row r="347" spans="1:14" s="190" customFormat="1">
      <c r="A347" s="192"/>
      <c r="B347" s="192"/>
      <c r="C347" s="189"/>
      <c r="D347" s="189"/>
      <c r="E347" s="189"/>
      <c r="F347" s="189"/>
      <c r="G347" s="189"/>
      <c r="H347" s="188"/>
      <c r="I347" s="189"/>
      <c r="J347" s="189"/>
      <c r="K347" s="189"/>
      <c r="L347" s="189"/>
      <c r="M347" s="189"/>
      <c r="N347" s="423"/>
    </row>
    <row r="348" spans="1:14" s="190" customFormat="1">
      <c r="A348" s="192"/>
      <c r="B348" s="192"/>
      <c r="C348" s="189"/>
      <c r="D348" s="189"/>
      <c r="E348" s="189"/>
      <c r="F348" s="189"/>
      <c r="G348" s="189"/>
      <c r="H348" s="188"/>
      <c r="I348" s="189"/>
      <c r="J348" s="189"/>
      <c r="K348" s="189"/>
      <c r="L348" s="189"/>
      <c r="M348" s="189"/>
      <c r="N348" s="423"/>
    </row>
    <row r="349" spans="1:14" s="190" customFormat="1">
      <c r="A349" s="192"/>
      <c r="B349" s="192"/>
      <c r="C349" s="189"/>
      <c r="D349" s="189"/>
      <c r="E349" s="189"/>
      <c r="F349" s="189"/>
      <c r="G349" s="189"/>
      <c r="H349" s="188"/>
      <c r="I349" s="189"/>
      <c r="J349" s="189"/>
      <c r="K349" s="189"/>
      <c r="L349" s="189"/>
      <c r="M349" s="189"/>
      <c r="N349" s="423"/>
    </row>
    <row r="350" spans="1:14" s="190" customFormat="1">
      <c r="A350" s="192"/>
      <c r="B350" s="192"/>
      <c r="C350" s="189"/>
      <c r="D350" s="189"/>
      <c r="E350" s="189"/>
      <c r="F350" s="189"/>
      <c r="G350" s="189"/>
      <c r="H350" s="188"/>
      <c r="I350" s="189"/>
      <c r="J350" s="189"/>
      <c r="K350" s="189"/>
      <c r="L350" s="189"/>
      <c r="M350" s="189"/>
      <c r="N350" s="423"/>
    </row>
    <row r="351" spans="1:14" s="190" customFormat="1">
      <c r="A351" s="192"/>
      <c r="B351" s="192"/>
      <c r="C351" s="189"/>
      <c r="D351" s="189"/>
      <c r="E351" s="189"/>
      <c r="F351" s="189"/>
      <c r="G351" s="189"/>
      <c r="H351" s="188"/>
      <c r="I351" s="189"/>
      <c r="J351" s="189"/>
      <c r="K351" s="189"/>
      <c r="L351" s="189"/>
      <c r="M351" s="189"/>
      <c r="N351" s="423"/>
    </row>
    <row r="352" spans="1:14" s="190" customFormat="1">
      <c r="A352" s="192"/>
      <c r="B352" s="192"/>
      <c r="C352" s="189"/>
      <c r="D352" s="189"/>
      <c r="E352" s="189"/>
      <c r="F352" s="189"/>
      <c r="G352" s="189"/>
      <c r="H352" s="188"/>
      <c r="I352" s="189"/>
      <c r="J352" s="189"/>
      <c r="K352" s="189"/>
      <c r="L352" s="189"/>
      <c r="M352" s="189"/>
      <c r="N352" s="423"/>
    </row>
    <row r="353" spans="1:14" s="190" customFormat="1">
      <c r="A353" s="192"/>
      <c r="B353" s="192"/>
      <c r="C353" s="189"/>
      <c r="D353" s="189"/>
      <c r="E353" s="189"/>
      <c r="F353" s="189"/>
      <c r="G353" s="189"/>
      <c r="H353" s="188"/>
      <c r="I353" s="189"/>
      <c r="J353" s="189"/>
      <c r="K353" s="189"/>
      <c r="L353" s="189"/>
      <c r="M353" s="189"/>
      <c r="N353" s="423"/>
    </row>
    <row r="354" spans="1:14" s="190" customFormat="1">
      <c r="A354" s="192"/>
      <c r="B354" s="192"/>
      <c r="C354" s="189"/>
      <c r="D354" s="189"/>
      <c r="E354" s="189"/>
      <c r="F354" s="189"/>
      <c r="G354" s="189"/>
      <c r="H354" s="188"/>
      <c r="I354" s="189"/>
      <c r="J354" s="189"/>
      <c r="K354" s="189"/>
      <c r="L354" s="189"/>
      <c r="M354" s="189"/>
      <c r="N354" s="423"/>
    </row>
    <row r="355" spans="1:14" s="190" customFormat="1">
      <c r="A355" s="192"/>
      <c r="B355" s="192"/>
      <c r="C355" s="189"/>
      <c r="D355" s="189"/>
      <c r="E355" s="189"/>
      <c r="F355" s="189"/>
      <c r="G355" s="189"/>
      <c r="H355" s="188"/>
      <c r="I355" s="189"/>
      <c r="J355" s="189"/>
      <c r="K355" s="189"/>
      <c r="L355" s="189"/>
      <c r="M355" s="189"/>
      <c r="N355" s="423"/>
    </row>
    <row r="356" spans="1:14" s="190" customFormat="1">
      <c r="A356" s="192"/>
      <c r="B356" s="192"/>
      <c r="C356" s="189"/>
      <c r="D356" s="189"/>
      <c r="E356" s="189"/>
      <c r="F356" s="189"/>
      <c r="G356" s="189"/>
      <c r="H356" s="188"/>
      <c r="I356" s="189"/>
      <c r="J356" s="189"/>
      <c r="K356" s="189"/>
      <c r="L356" s="189"/>
      <c r="M356" s="189"/>
      <c r="N356" s="423"/>
    </row>
    <row r="357" spans="1:14" s="190" customFormat="1">
      <c r="A357" s="192"/>
      <c r="B357" s="192"/>
      <c r="C357" s="189"/>
      <c r="D357" s="189"/>
      <c r="E357" s="189"/>
      <c r="F357" s="189"/>
      <c r="G357" s="189"/>
      <c r="H357" s="188"/>
      <c r="I357" s="189"/>
      <c r="J357" s="189"/>
      <c r="K357" s="189"/>
      <c r="L357" s="189"/>
      <c r="M357" s="189"/>
      <c r="N357" s="423"/>
    </row>
    <row r="358" spans="1:14" s="190" customFormat="1">
      <c r="A358" s="192"/>
      <c r="B358" s="192"/>
      <c r="C358" s="189"/>
      <c r="D358" s="189"/>
      <c r="E358" s="189"/>
      <c r="F358" s="189"/>
      <c r="G358" s="189"/>
      <c r="H358" s="188"/>
      <c r="I358" s="189"/>
      <c r="J358" s="189"/>
      <c r="K358" s="189"/>
      <c r="L358" s="189"/>
      <c r="M358" s="189"/>
      <c r="N358" s="423"/>
    </row>
    <row r="359" spans="1:14" s="190" customFormat="1">
      <c r="A359" s="192"/>
      <c r="B359" s="192"/>
      <c r="C359" s="189"/>
      <c r="D359" s="189"/>
      <c r="E359" s="189"/>
      <c r="F359" s="189"/>
      <c r="G359" s="189"/>
      <c r="H359" s="188"/>
      <c r="I359" s="189"/>
      <c r="J359" s="189"/>
      <c r="K359" s="189"/>
      <c r="L359" s="189"/>
      <c r="M359" s="189"/>
      <c r="N359" s="423"/>
    </row>
    <row r="360" spans="1:14" s="190" customFormat="1">
      <c r="A360" s="192"/>
      <c r="B360" s="192"/>
      <c r="C360" s="189"/>
      <c r="D360" s="189"/>
      <c r="E360" s="189"/>
      <c r="F360" s="189"/>
      <c r="G360" s="189"/>
      <c r="H360" s="188"/>
      <c r="I360" s="189"/>
      <c r="J360" s="189"/>
      <c r="K360" s="189"/>
      <c r="L360" s="189"/>
      <c r="M360" s="189"/>
      <c r="N360" s="423"/>
    </row>
    <row r="361" spans="1:14" s="190" customFormat="1">
      <c r="A361" s="192"/>
      <c r="B361" s="192"/>
      <c r="C361" s="189"/>
      <c r="D361" s="189"/>
      <c r="E361" s="189"/>
      <c r="F361" s="189"/>
      <c r="G361" s="189"/>
      <c r="H361" s="188"/>
      <c r="I361" s="189"/>
      <c r="J361" s="189"/>
      <c r="K361" s="189"/>
      <c r="L361" s="189"/>
      <c r="M361" s="189"/>
      <c r="N361" s="423"/>
    </row>
    <row r="362" spans="1:14" s="190" customFormat="1">
      <c r="A362" s="192"/>
      <c r="B362" s="192"/>
      <c r="C362" s="189"/>
      <c r="D362" s="189"/>
      <c r="E362" s="189"/>
      <c r="F362" s="189"/>
      <c r="G362" s="189"/>
      <c r="H362" s="188"/>
      <c r="I362" s="189"/>
      <c r="J362" s="189"/>
      <c r="K362" s="189"/>
      <c r="L362" s="189"/>
      <c r="M362" s="189"/>
      <c r="N362" s="423"/>
    </row>
    <row r="363" spans="1:14" s="190" customFormat="1">
      <c r="A363" s="192"/>
      <c r="B363" s="192"/>
      <c r="C363" s="189"/>
      <c r="D363" s="189"/>
      <c r="E363" s="189"/>
      <c r="F363" s="189"/>
      <c r="G363" s="189"/>
      <c r="H363" s="188"/>
      <c r="I363" s="189"/>
      <c r="J363" s="189"/>
      <c r="K363" s="189"/>
      <c r="L363" s="189"/>
      <c r="M363" s="189"/>
      <c r="N363" s="423"/>
    </row>
    <row r="364" spans="1:14" s="190" customFormat="1">
      <c r="A364" s="192"/>
      <c r="B364" s="192"/>
      <c r="C364" s="189"/>
      <c r="D364" s="189"/>
      <c r="E364" s="189"/>
      <c r="F364" s="189"/>
      <c r="G364" s="189"/>
      <c r="H364" s="188"/>
      <c r="I364" s="189"/>
      <c r="J364" s="189"/>
      <c r="K364" s="189"/>
      <c r="L364" s="189"/>
      <c r="M364" s="189"/>
      <c r="N364" s="423"/>
    </row>
    <row r="365" spans="1:14" s="190" customFormat="1">
      <c r="A365" s="192"/>
      <c r="B365" s="192"/>
      <c r="C365" s="189"/>
      <c r="D365" s="189"/>
      <c r="E365" s="189"/>
      <c r="F365" s="189"/>
      <c r="G365" s="189"/>
      <c r="H365" s="188"/>
      <c r="I365" s="189"/>
      <c r="J365" s="189"/>
      <c r="K365" s="189"/>
      <c r="L365" s="189"/>
      <c r="M365" s="189"/>
      <c r="N365" s="423"/>
    </row>
    <row r="366" spans="1:14" s="190" customFormat="1">
      <c r="A366" s="192"/>
      <c r="B366" s="192"/>
      <c r="C366" s="189"/>
      <c r="D366" s="189"/>
      <c r="E366" s="189"/>
      <c r="F366" s="189"/>
      <c r="G366" s="189"/>
      <c r="H366" s="188"/>
      <c r="I366" s="189"/>
      <c r="J366" s="189"/>
      <c r="K366" s="189"/>
      <c r="L366" s="189"/>
      <c r="M366" s="189"/>
      <c r="N366" s="423"/>
    </row>
    <row r="367" spans="1:14" s="190" customFormat="1">
      <c r="A367" s="192"/>
      <c r="B367" s="192"/>
      <c r="C367" s="189"/>
      <c r="D367" s="189"/>
      <c r="E367" s="189"/>
      <c r="F367" s="189"/>
      <c r="G367" s="189"/>
      <c r="H367" s="188"/>
      <c r="I367" s="189"/>
      <c r="J367" s="189"/>
      <c r="K367" s="189"/>
      <c r="L367" s="189"/>
      <c r="M367" s="189"/>
      <c r="N367" s="423"/>
    </row>
    <row r="368" spans="1:14" s="190" customFormat="1">
      <c r="A368" s="192"/>
      <c r="B368" s="192"/>
      <c r="C368" s="189"/>
      <c r="D368" s="189"/>
      <c r="E368" s="189"/>
      <c r="F368" s="189"/>
      <c r="G368" s="189"/>
      <c r="H368" s="188"/>
      <c r="I368" s="189"/>
      <c r="J368" s="189"/>
      <c r="K368" s="189"/>
      <c r="L368" s="189"/>
      <c r="M368" s="189"/>
      <c r="N368" s="423"/>
    </row>
    <row r="369" spans="1:14" s="190" customFormat="1">
      <c r="A369" s="192"/>
      <c r="B369" s="192"/>
      <c r="C369" s="189"/>
      <c r="D369" s="189"/>
      <c r="E369" s="189"/>
      <c r="F369" s="189"/>
      <c r="G369" s="189"/>
      <c r="H369" s="188"/>
      <c r="I369" s="189"/>
      <c r="J369" s="189"/>
      <c r="K369" s="189"/>
      <c r="L369" s="189"/>
      <c r="M369" s="189"/>
      <c r="N369" s="423"/>
    </row>
    <row r="370" spans="1:14" s="190" customFormat="1">
      <c r="A370" s="192"/>
      <c r="B370" s="192"/>
      <c r="C370" s="189"/>
      <c r="D370" s="189"/>
      <c r="E370" s="189"/>
      <c r="F370" s="189"/>
      <c r="G370" s="189"/>
      <c r="H370" s="188"/>
      <c r="I370" s="189"/>
      <c r="J370" s="189"/>
      <c r="K370" s="189"/>
      <c r="L370" s="189"/>
      <c r="M370" s="189"/>
      <c r="N370" s="423"/>
    </row>
    <row r="371" spans="1:14" s="190" customFormat="1">
      <c r="A371" s="192"/>
      <c r="B371" s="192"/>
      <c r="C371" s="189"/>
      <c r="D371" s="189"/>
      <c r="E371" s="189"/>
      <c r="F371" s="189"/>
      <c r="G371" s="189"/>
      <c r="H371" s="188"/>
      <c r="I371" s="189"/>
      <c r="J371" s="189"/>
      <c r="K371" s="189"/>
      <c r="L371" s="189"/>
      <c r="M371" s="189"/>
      <c r="N371" s="423"/>
    </row>
    <row r="372" spans="1:14" s="190" customFormat="1">
      <c r="A372" s="192"/>
      <c r="B372" s="192"/>
      <c r="C372" s="189"/>
      <c r="D372" s="189"/>
      <c r="E372" s="189"/>
      <c r="F372" s="189"/>
      <c r="G372" s="189"/>
      <c r="H372" s="188"/>
      <c r="I372" s="189"/>
      <c r="J372" s="189"/>
      <c r="K372" s="189"/>
      <c r="L372" s="189"/>
      <c r="M372" s="189"/>
      <c r="N372" s="423"/>
    </row>
    <row r="373" spans="1:14" s="190" customFormat="1">
      <c r="A373" s="192"/>
      <c r="B373" s="192"/>
      <c r="C373" s="189"/>
      <c r="D373" s="189"/>
      <c r="E373" s="189"/>
      <c r="F373" s="189"/>
      <c r="G373" s="189"/>
      <c r="H373" s="188"/>
      <c r="I373" s="189"/>
      <c r="J373" s="189"/>
      <c r="K373" s="189"/>
      <c r="L373" s="189"/>
      <c r="M373" s="189"/>
      <c r="N373" s="423"/>
    </row>
    <row r="374" spans="1:14" s="190" customFormat="1">
      <c r="A374" s="192"/>
      <c r="B374" s="192"/>
      <c r="C374" s="189"/>
      <c r="D374" s="189"/>
      <c r="E374" s="189"/>
      <c r="F374" s="189"/>
      <c r="G374" s="189"/>
      <c r="H374" s="188"/>
      <c r="I374" s="189"/>
      <c r="J374" s="189"/>
      <c r="K374" s="189"/>
      <c r="L374" s="189"/>
      <c r="M374" s="189"/>
      <c r="N374" s="423"/>
    </row>
    <row r="375" spans="1:14" s="190" customFormat="1">
      <c r="A375" s="192"/>
      <c r="B375" s="192"/>
      <c r="C375" s="189"/>
      <c r="D375" s="189"/>
      <c r="E375" s="189"/>
      <c r="F375" s="189"/>
      <c r="G375" s="189"/>
      <c r="H375" s="188"/>
      <c r="I375" s="189"/>
      <c r="J375" s="189"/>
      <c r="K375" s="189"/>
      <c r="L375" s="189"/>
      <c r="M375" s="189"/>
      <c r="N375" s="423"/>
    </row>
    <row r="376" spans="1:14" s="190" customFormat="1">
      <c r="A376" s="192"/>
      <c r="B376" s="192"/>
      <c r="C376" s="189"/>
      <c r="D376" s="189"/>
      <c r="E376" s="189"/>
      <c r="F376" s="189"/>
      <c r="G376" s="189"/>
      <c r="H376" s="188"/>
      <c r="I376" s="189"/>
      <c r="J376" s="189"/>
      <c r="K376" s="189"/>
      <c r="L376" s="189"/>
      <c r="M376" s="189"/>
      <c r="N376" s="423"/>
    </row>
    <row r="377" spans="1:14" s="190" customFormat="1">
      <c r="A377" s="192"/>
      <c r="B377" s="192"/>
      <c r="C377" s="189"/>
      <c r="D377" s="189"/>
      <c r="E377" s="189"/>
      <c r="F377" s="189"/>
      <c r="G377" s="189"/>
      <c r="H377" s="188"/>
      <c r="I377" s="189"/>
      <c r="J377" s="189"/>
      <c r="K377" s="189"/>
      <c r="L377" s="189"/>
      <c r="M377" s="189"/>
      <c r="N377" s="423"/>
    </row>
    <row r="378" spans="1:14" s="190" customFormat="1">
      <c r="A378" s="192"/>
      <c r="B378" s="192"/>
      <c r="C378" s="189"/>
      <c r="D378" s="189"/>
      <c r="E378" s="189"/>
      <c r="F378" s="189"/>
      <c r="G378" s="189"/>
      <c r="H378" s="188"/>
      <c r="I378" s="189"/>
      <c r="J378" s="189"/>
      <c r="K378" s="189"/>
      <c r="L378" s="189"/>
      <c r="M378" s="189"/>
      <c r="N378" s="423"/>
    </row>
    <row r="379" spans="1:14" s="190" customFormat="1">
      <c r="A379" s="192"/>
      <c r="B379" s="192"/>
      <c r="C379" s="189"/>
      <c r="D379" s="189"/>
      <c r="E379" s="189"/>
      <c r="F379" s="189"/>
      <c r="G379" s="189"/>
      <c r="H379" s="188"/>
      <c r="I379" s="189"/>
      <c r="J379" s="189"/>
      <c r="K379" s="189"/>
      <c r="L379" s="189"/>
      <c r="M379" s="189"/>
      <c r="N379" s="423"/>
    </row>
    <row r="380" spans="1:14" s="190" customFormat="1">
      <c r="A380" s="192"/>
      <c r="B380" s="192"/>
      <c r="C380" s="189"/>
      <c r="D380" s="189"/>
      <c r="E380" s="189"/>
      <c r="F380" s="189"/>
      <c r="G380" s="189"/>
      <c r="H380" s="188"/>
      <c r="I380" s="189"/>
      <c r="J380" s="189"/>
      <c r="K380" s="189"/>
      <c r="L380" s="189"/>
      <c r="M380" s="189"/>
      <c r="N380" s="423"/>
    </row>
    <row r="381" spans="1:14" s="190" customFormat="1">
      <c r="A381" s="192"/>
      <c r="B381" s="192"/>
      <c r="C381" s="189"/>
      <c r="D381" s="189"/>
      <c r="E381" s="189"/>
      <c r="F381" s="189"/>
      <c r="G381" s="189"/>
      <c r="H381" s="188"/>
      <c r="I381" s="189"/>
      <c r="J381" s="189"/>
      <c r="K381" s="189"/>
      <c r="L381" s="189"/>
      <c r="M381" s="189"/>
      <c r="N381" s="423"/>
    </row>
    <row r="382" spans="1:14" s="190" customFormat="1">
      <c r="A382" s="192"/>
      <c r="B382" s="192"/>
      <c r="C382" s="189"/>
      <c r="D382" s="189"/>
      <c r="E382" s="189"/>
      <c r="F382" s="189"/>
      <c r="G382" s="189"/>
      <c r="H382" s="188"/>
      <c r="I382" s="189"/>
      <c r="J382" s="189"/>
      <c r="K382" s="189"/>
      <c r="L382" s="189"/>
      <c r="M382" s="189"/>
      <c r="N382" s="423"/>
    </row>
    <row r="383" spans="1:14" s="190" customFormat="1">
      <c r="A383" s="192"/>
      <c r="B383" s="192"/>
      <c r="C383" s="189"/>
      <c r="D383" s="189"/>
      <c r="E383" s="189"/>
      <c r="F383" s="189"/>
      <c r="G383" s="189"/>
      <c r="H383" s="188"/>
      <c r="I383" s="189"/>
      <c r="J383" s="189"/>
      <c r="K383" s="189"/>
      <c r="L383" s="189"/>
      <c r="M383" s="189"/>
      <c r="N383" s="423"/>
    </row>
    <row r="384" spans="1:14" s="190" customFormat="1">
      <c r="A384" s="192"/>
      <c r="B384" s="192"/>
      <c r="C384" s="189"/>
      <c r="D384" s="189"/>
      <c r="E384" s="189"/>
      <c r="F384" s="189"/>
      <c r="G384" s="189"/>
      <c r="H384" s="188"/>
      <c r="I384" s="189"/>
      <c r="J384" s="189"/>
      <c r="K384" s="189"/>
      <c r="L384" s="189"/>
      <c r="M384" s="189"/>
      <c r="N384" s="423"/>
    </row>
    <row r="385" spans="1:14" s="190" customFormat="1">
      <c r="A385" s="192"/>
      <c r="B385" s="192"/>
      <c r="C385" s="189"/>
      <c r="D385" s="189"/>
      <c r="E385" s="189"/>
      <c r="F385" s="189"/>
      <c r="G385" s="189"/>
      <c r="H385" s="188"/>
      <c r="I385" s="189"/>
      <c r="J385" s="189"/>
      <c r="K385" s="189"/>
      <c r="L385" s="189"/>
      <c r="M385" s="189"/>
      <c r="N385" s="423"/>
    </row>
    <row r="386" spans="1:14" s="190" customFormat="1">
      <c r="A386" s="192"/>
      <c r="B386" s="192"/>
      <c r="C386" s="189"/>
      <c r="D386" s="189"/>
      <c r="E386" s="189"/>
      <c r="F386" s="189"/>
      <c r="G386" s="189"/>
      <c r="H386" s="188"/>
      <c r="I386" s="189"/>
      <c r="J386" s="189"/>
      <c r="K386" s="189"/>
      <c r="L386" s="189"/>
      <c r="M386" s="189"/>
      <c r="N386" s="423"/>
    </row>
    <row r="387" spans="1:14" s="190" customFormat="1">
      <c r="A387" s="192"/>
      <c r="B387" s="192"/>
      <c r="C387" s="189"/>
      <c r="D387" s="189"/>
      <c r="E387" s="189"/>
      <c r="F387" s="189"/>
      <c r="G387" s="189"/>
      <c r="H387" s="188"/>
      <c r="I387" s="189"/>
      <c r="J387" s="189"/>
      <c r="K387" s="189"/>
      <c r="L387" s="189"/>
      <c r="M387" s="189"/>
      <c r="N387" s="423"/>
    </row>
    <row r="388" spans="1:14" s="190" customFormat="1">
      <c r="A388" s="192"/>
      <c r="B388" s="192"/>
      <c r="C388" s="189"/>
      <c r="D388" s="189"/>
      <c r="E388" s="189"/>
      <c r="F388" s="189"/>
      <c r="G388" s="189"/>
      <c r="H388" s="188"/>
      <c r="I388" s="189"/>
      <c r="J388" s="189"/>
      <c r="K388" s="189"/>
      <c r="L388" s="189"/>
      <c r="M388" s="189"/>
      <c r="N388" s="423"/>
    </row>
    <row r="389" spans="1:14" s="190" customFormat="1">
      <c r="A389" s="192"/>
      <c r="B389" s="192"/>
      <c r="C389" s="189"/>
      <c r="D389" s="189"/>
      <c r="E389" s="189"/>
      <c r="F389" s="189"/>
      <c r="G389" s="189"/>
      <c r="H389" s="188"/>
      <c r="I389" s="189"/>
      <c r="J389" s="189"/>
      <c r="K389" s="189"/>
      <c r="L389" s="189"/>
      <c r="M389" s="189"/>
      <c r="N389" s="423"/>
    </row>
    <row r="390" spans="1:14" s="190" customFormat="1">
      <c r="A390" s="192"/>
      <c r="B390" s="192"/>
      <c r="C390" s="189"/>
      <c r="D390" s="189"/>
      <c r="E390" s="189"/>
      <c r="F390" s="189"/>
      <c r="G390" s="189"/>
      <c r="H390" s="188"/>
      <c r="I390" s="189"/>
      <c r="J390" s="189"/>
      <c r="K390" s="189"/>
      <c r="L390" s="189"/>
      <c r="M390" s="189"/>
      <c r="N390" s="423"/>
    </row>
    <row r="391" spans="1:14" s="190" customFormat="1">
      <c r="A391" s="192"/>
      <c r="B391" s="192"/>
      <c r="C391" s="189"/>
      <c r="D391" s="189"/>
      <c r="E391" s="189"/>
      <c r="F391" s="189"/>
      <c r="G391" s="189"/>
      <c r="H391" s="188"/>
      <c r="I391" s="189"/>
      <c r="J391" s="189"/>
      <c r="K391" s="189"/>
      <c r="L391" s="189"/>
      <c r="M391" s="189"/>
      <c r="N391" s="423"/>
    </row>
    <row r="392" spans="1:14" s="190" customFormat="1">
      <c r="A392" s="192"/>
      <c r="B392" s="192"/>
      <c r="C392" s="189"/>
      <c r="D392" s="189"/>
      <c r="E392" s="189"/>
      <c r="F392" s="189"/>
      <c r="G392" s="189"/>
      <c r="H392" s="188"/>
      <c r="I392" s="189"/>
      <c r="J392" s="189"/>
      <c r="K392" s="189"/>
      <c r="L392" s="189"/>
      <c r="M392" s="189"/>
      <c r="N392" s="423"/>
    </row>
    <row r="393" spans="1:14" s="190" customFormat="1">
      <c r="A393" s="192"/>
      <c r="B393" s="192"/>
      <c r="C393" s="189"/>
      <c r="D393" s="189"/>
      <c r="E393" s="189"/>
      <c r="F393" s="189"/>
      <c r="G393" s="189"/>
      <c r="H393" s="188"/>
      <c r="I393" s="189"/>
      <c r="J393" s="189"/>
      <c r="K393" s="189"/>
      <c r="L393" s="189"/>
      <c r="M393" s="189"/>
      <c r="N393" s="423"/>
    </row>
    <row r="394" spans="1:14" s="190" customFormat="1">
      <c r="A394" s="192"/>
      <c r="B394" s="192"/>
      <c r="C394" s="189"/>
      <c r="D394" s="189"/>
      <c r="E394" s="189"/>
      <c r="F394" s="189"/>
      <c r="G394" s="189"/>
      <c r="H394" s="188"/>
      <c r="I394" s="189"/>
      <c r="J394" s="189"/>
      <c r="K394" s="189"/>
      <c r="L394" s="189"/>
      <c r="M394" s="189"/>
      <c r="N394" s="423"/>
    </row>
    <row r="395" spans="1:14" s="190" customFormat="1">
      <c r="A395" s="192"/>
      <c r="B395" s="192"/>
      <c r="C395" s="189"/>
      <c r="D395" s="189"/>
      <c r="E395" s="189"/>
      <c r="F395" s="189"/>
      <c r="G395" s="189"/>
      <c r="H395" s="188"/>
      <c r="I395" s="189"/>
      <c r="J395" s="189"/>
      <c r="K395" s="189"/>
      <c r="L395" s="189"/>
      <c r="M395" s="189"/>
      <c r="N395" s="423"/>
    </row>
    <row r="396" spans="1:14" s="190" customFormat="1">
      <c r="A396" s="192"/>
      <c r="B396" s="192"/>
      <c r="C396" s="189"/>
      <c r="D396" s="189"/>
      <c r="E396" s="189"/>
      <c r="F396" s="189"/>
      <c r="G396" s="189"/>
      <c r="H396" s="188"/>
      <c r="I396" s="189"/>
      <c r="J396" s="189"/>
      <c r="K396" s="189"/>
      <c r="L396" s="189"/>
      <c r="M396" s="189"/>
      <c r="N396" s="423"/>
    </row>
    <row r="397" spans="1:14" s="190" customFormat="1">
      <c r="A397" s="192"/>
      <c r="B397" s="192"/>
      <c r="C397" s="189"/>
      <c r="D397" s="189"/>
      <c r="E397" s="189"/>
      <c r="F397" s="189"/>
      <c r="G397" s="189"/>
      <c r="H397" s="188"/>
      <c r="I397" s="189"/>
      <c r="J397" s="189"/>
      <c r="K397" s="189"/>
      <c r="L397" s="189"/>
      <c r="M397" s="189"/>
      <c r="N397" s="423"/>
    </row>
    <row r="398" spans="1:14" s="190" customFormat="1">
      <c r="A398" s="192"/>
      <c r="B398" s="192"/>
      <c r="C398" s="189"/>
      <c r="D398" s="189"/>
      <c r="E398" s="189"/>
      <c r="F398" s="189"/>
      <c r="G398" s="189"/>
      <c r="H398" s="188"/>
      <c r="I398" s="189"/>
      <c r="J398" s="189"/>
      <c r="K398" s="189"/>
      <c r="L398" s="189"/>
      <c r="M398" s="189"/>
      <c r="N398" s="423"/>
    </row>
    <row r="399" spans="1:14" s="190" customFormat="1">
      <c r="A399" s="192"/>
      <c r="B399" s="192"/>
      <c r="C399" s="189"/>
      <c r="D399" s="189"/>
      <c r="E399" s="189"/>
      <c r="F399" s="189"/>
      <c r="G399" s="189"/>
      <c r="H399" s="188"/>
      <c r="I399" s="189"/>
      <c r="J399" s="189"/>
      <c r="K399" s="189"/>
      <c r="L399" s="189"/>
      <c r="M399" s="189"/>
      <c r="N399" s="423"/>
    </row>
    <row r="400" spans="1:14" s="190" customFormat="1">
      <c r="A400" s="192"/>
      <c r="B400" s="192"/>
      <c r="C400" s="189"/>
      <c r="D400" s="189"/>
      <c r="E400" s="189"/>
      <c r="F400" s="189"/>
      <c r="G400" s="189"/>
      <c r="H400" s="188"/>
      <c r="I400" s="189"/>
      <c r="J400" s="189"/>
      <c r="K400" s="189"/>
      <c r="L400" s="189"/>
      <c r="M400" s="189"/>
      <c r="N400" s="423"/>
    </row>
    <row r="401" spans="1:14" s="190" customFormat="1">
      <c r="A401" s="192"/>
      <c r="B401" s="192"/>
      <c r="C401" s="189"/>
      <c r="D401" s="189"/>
      <c r="E401" s="189"/>
      <c r="F401" s="189"/>
      <c r="G401" s="189"/>
      <c r="H401" s="188"/>
      <c r="I401" s="189"/>
      <c r="J401" s="189"/>
      <c r="K401" s="189"/>
      <c r="L401" s="189"/>
      <c r="M401" s="189"/>
      <c r="N401" s="423"/>
    </row>
    <row r="402" spans="1:14" s="190" customFormat="1">
      <c r="A402" s="192"/>
      <c r="B402" s="192"/>
      <c r="C402" s="189"/>
      <c r="D402" s="189"/>
      <c r="E402" s="189"/>
      <c r="F402" s="189"/>
      <c r="G402" s="189"/>
      <c r="H402" s="188"/>
      <c r="I402" s="189"/>
      <c r="J402" s="189"/>
      <c r="K402" s="189"/>
      <c r="L402" s="189"/>
      <c r="M402" s="189"/>
      <c r="N402" s="423"/>
    </row>
    <row r="403" spans="1:14" s="190" customFormat="1">
      <c r="A403" s="192"/>
      <c r="B403" s="192"/>
      <c r="C403" s="189"/>
      <c r="D403" s="189"/>
      <c r="E403" s="189"/>
      <c r="F403" s="189"/>
      <c r="G403" s="189"/>
      <c r="H403" s="188"/>
      <c r="I403" s="189"/>
      <c r="J403" s="189"/>
      <c r="K403" s="189"/>
      <c r="L403" s="189"/>
      <c r="M403" s="189"/>
      <c r="N403" s="423"/>
    </row>
    <row r="404" spans="1:14" s="190" customFormat="1">
      <c r="A404" s="192"/>
      <c r="B404" s="192"/>
      <c r="C404" s="189"/>
      <c r="D404" s="189"/>
      <c r="E404" s="189"/>
      <c r="F404" s="189"/>
      <c r="G404" s="189"/>
      <c r="H404" s="188"/>
      <c r="I404" s="189"/>
      <c r="J404" s="189"/>
      <c r="K404" s="189"/>
      <c r="L404" s="189"/>
      <c r="M404" s="189"/>
      <c r="N404" s="423"/>
    </row>
    <row r="405" spans="1:14" s="190" customFormat="1">
      <c r="A405" s="192"/>
      <c r="B405" s="192"/>
      <c r="C405" s="189"/>
      <c r="D405" s="189"/>
      <c r="E405" s="189"/>
      <c r="F405" s="189"/>
      <c r="G405" s="189"/>
      <c r="H405" s="188"/>
      <c r="I405" s="189"/>
      <c r="J405" s="189"/>
      <c r="K405" s="189"/>
      <c r="L405" s="189"/>
      <c r="M405" s="189"/>
      <c r="N405" s="423"/>
    </row>
    <row r="406" spans="1:14" s="190" customFormat="1">
      <c r="A406" s="192"/>
      <c r="B406" s="192"/>
      <c r="C406" s="189"/>
      <c r="D406" s="189"/>
      <c r="E406" s="189"/>
      <c r="F406" s="189"/>
      <c r="G406" s="189"/>
      <c r="H406" s="188"/>
      <c r="I406" s="189"/>
      <c r="J406" s="189"/>
      <c r="K406" s="189"/>
      <c r="L406" s="189"/>
      <c r="M406" s="189"/>
      <c r="N406" s="423"/>
    </row>
    <row r="407" spans="1:14" s="190" customFormat="1">
      <c r="A407" s="192"/>
      <c r="B407" s="192"/>
      <c r="C407" s="189"/>
      <c r="D407" s="189"/>
      <c r="E407" s="189"/>
      <c r="F407" s="189"/>
      <c r="G407" s="189"/>
      <c r="H407" s="188"/>
      <c r="I407" s="189"/>
      <c r="J407" s="189"/>
      <c r="K407" s="189"/>
      <c r="L407" s="189"/>
      <c r="M407" s="189"/>
      <c r="N407" s="423"/>
    </row>
    <row r="408" spans="1:14" s="190" customFormat="1">
      <c r="A408" s="192"/>
      <c r="B408" s="192"/>
      <c r="C408" s="189"/>
      <c r="D408" s="189"/>
      <c r="E408" s="189"/>
      <c r="F408" s="189"/>
      <c r="G408" s="189"/>
      <c r="H408" s="188"/>
      <c r="I408" s="189"/>
      <c r="J408" s="189"/>
      <c r="K408" s="189"/>
      <c r="L408" s="189"/>
      <c r="M408" s="189"/>
      <c r="N408" s="423"/>
    </row>
    <row r="409" spans="1:14" s="190" customFormat="1">
      <c r="A409" s="192"/>
      <c r="B409" s="192"/>
      <c r="C409" s="189"/>
      <c r="D409" s="189"/>
      <c r="E409" s="189"/>
      <c r="F409" s="189"/>
      <c r="G409" s="189"/>
      <c r="H409" s="188"/>
      <c r="I409" s="189"/>
      <c r="J409" s="189"/>
      <c r="K409" s="189"/>
      <c r="L409" s="189"/>
      <c r="M409" s="189"/>
      <c r="N409" s="423"/>
    </row>
    <row r="410" spans="1:14" s="190" customFormat="1">
      <c r="A410" s="192"/>
      <c r="B410" s="192"/>
      <c r="C410" s="189"/>
      <c r="D410" s="189"/>
      <c r="E410" s="189"/>
      <c r="F410" s="189"/>
      <c r="G410" s="189"/>
      <c r="H410" s="188"/>
      <c r="I410" s="189"/>
      <c r="J410" s="189"/>
      <c r="K410" s="189"/>
      <c r="L410" s="189"/>
      <c r="M410" s="189"/>
      <c r="N410" s="423"/>
    </row>
    <row r="411" spans="1:14" s="190" customFormat="1">
      <c r="A411" s="192"/>
      <c r="B411" s="192"/>
      <c r="C411" s="189"/>
      <c r="D411" s="189"/>
      <c r="E411" s="189"/>
      <c r="F411" s="189"/>
      <c r="G411" s="189"/>
      <c r="H411" s="188"/>
      <c r="I411" s="189"/>
      <c r="J411" s="189"/>
      <c r="K411" s="189"/>
      <c r="L411" s="189"/>
      <c r="M411" s="189"/>
      <c r="N411" s="423"/>
    </row>
    <row r="412" spans="1:14" s="190" customFormat="1">
      <c r="A412" s="192"/>
      <c r="B412" s="192"/>
      <c r="C412" s="189"/>
      <c r="D412" s="189"/>
      <c r="E412" s="189"/>
      <c r="F412" s="189"/>
      <c r="G412" s="189"/>
      <c r="H412" s="188"/>
      <c r="I412" s="189"/>
      <c r="J412" s="189"/>
      <c r="K412" s="189"/>
      <c r="L412" s="189"/>
      <c r="M412" s="189"/>
      <c r="N412" s="423"/>
    </row>
    <row r="413" spans="1:14" s="190" customFormat="1">
      <c r="A413" s="192"/>
      <c r="B413" s="192"/>
      <c r="C413" s="189"/>
      <c r="D413" s="189"/>
      <c r="E413" s="189"/>
      <c r="F413" s="189"/>
      <c r="G413" s="189"/>
      <c r="H413" s="188"/>
      <c r="I413" s="189"/>
      <c r="J413" s="189"/>
      <c r="K413" s="189"/>
      <c r="L413" s="189"/>
      <c r="M413" s="189"/>
      <c r="N413" s="423"/>
    </row>
    <row r="414" spans="1:14" s="190" customFormat="1">
      <c r="A414" s="192"/>
      <c r="B414" s="192"/>
      <c r="C414" s="189"/>
      <c r="D414" s="189"/>
      <c r="E414" s="189"/>
      <c r="F414" s="189"/>
      <c r="G414" s="189"/>
      <c r="H414" s="188"/>
      <c r="I414" s="189"/>
      <c r="J414" s="189"/>
      <c r="K414" s="189"/>
      <c r="L414" s="189"/>
      <c r="M414" s="189"/>
      <c r="N414" s="423"/>
    </row>
    <row r="415" spans="1:14" s="190" customFormat="1">
      <c r="A415" s="192"/>
      <c r="B415" s="192"/>
      <c r="C415" s="189"/>
      <c r="D415" s="189"/>
      <c r="E415" s="189"/>
      <c r="F415" s="189"/>
      <c r="G415" s="189"/>
      <c r="H415" s="188"/>
      <c r="I415" s="189"/>
      <c r="J415" s="189"/>
      <c r="K415" s="189"/>
      <c r="L415" s="189"/>
      <c r="M415" s="189"/>
      <c r="N415" s="423"/>
    </row>
    <row r="416" spans="1:14" s="190" customFormat="1">
      <c r="A416" s="192"/>
      <c r="B416" s="192"/>
      <c r="C416" s="189"/>
      <c r="D416" s="189"/>
      <c r="E416" s="189"/>
      <c r="F416" s="189"/>
      <c r="G416" s="189"/>
      <c r="H416" s="188"/>
      <c r="I416" s="189"/>
      <c r="J416" s="189"/>
      <c r="K416" s="189"/>
      <c r="L416" s="189"/>
      <c r="M416" s="189"/>
      <c r="N416" s="423"/>
    </row>
    <row r="417" spans="1:14" s="190" customFormat="1">
      <c r="A417" s="192"/>
      <c r="B417" s="192"/>
      <c r="C417" s="189"/>
      <c r="D417" s="189"/>
      <c r="E417" s="189"/>
      <c r="F417" s="189"/>
      <c r="G417" s="189"/>
      <c r="H417" s="188"/>
      <c r="I417" s="189"/>
      <c r="J417" s="189"/>
      <c r="K417" s="189"/>
      <c r="L417" s="189"/>
      <c r="M417" s="189"/>
      <c r="N417" s="423"/>
    </row>
    <row r="418" spans="1:14" s="190" customFormat="1">
      <c r="A418" s="192"/>
      <c r="B418" s="192"/>
      <c r="C418" s="189"/>
      <c r="D418" s="189"/>
      <c r="E418" s="189"/>
      <c r="F418" s="189"/>
      <c r="G418" s="189"/>
      <c r="H418" s="188"/>
      <c r="I418" s="189"/>
      <c r="J418" s="189"/>
      <c r="K418" s="189"/>
      <c r="L418" s="189"/>
      <c r="M418" s="189"/>
      <c r="N418" s="423"/>
    </row>
    <row r="419" spans="1:14" s="190" customFormat="1">
      <c r="A419" s="192"/>
      <c r="B419" s="192"/>
      <c r="C419" s="189"/>
      <c r="D419" s="189"/>
      <c r="E419" s="189"/>
      <c r="F419" s="189"/>
      <c r="G419" s="189"/>
      <c r="H419" s="188"/>
      <c r="I419" s="189"/>
      <c r="J419" s="189"/>
      <c r="K419" s="189"/>
      <c r="L419" s="189"/>
      <c r="M419" s="189"/>
      <c r="N419" s="423"/>
    </row>
    <row r="420" spans="1:14" s="190" customFormat="1">
      <c r="A420" s="192"/>
      <c r="B420" s="192"/>
      <c r="C420" s="189"/>
      <c r="D420" s="189"/>
      <c r="E420" s="189"/>
      <c r="F420" s="189"/>
      <c r="G420" s="189"/>
      <c r="H420" s="188"/>
      <c r="I420" s="189"/>
      <c r="J420" s="189"/>
      <c r="K420" s="189"/>
      <c r="L420" s="189"/>
      <c r="M420" s="189"/>
      <c r="N420" s="423"/>
    </row>
    <row r="421" spans="1:14" s="190" customFormat="1">
      <c r="A421" s="192"/>
      <c r="B421" s="192"/>
      <c r="C421" s="189"/>
      <c r="D421" s="189"/>
      <c r="E421" s="189"/>
      <c r="F421" s="189"/>
      <c r="G421" s="189"/>
      <c r="H421" s="188"/>
      <c r="I421" s="189"/>
      <c r="J421" s="189"/>
      <c r="K421" s="189"/>
      <c r="L421" s="189"/>
      <c r="M421" s="189"/>
      <c r="N421" s="423"/>
    </row>
    <row r="422" spans="1:14" s="190" customFormat="1">
      <c r="A422" s="192"/>
      <c r="B422" s="192"/>
      <c r="C422" s="189"/>
      <c r="D422" s="189"/>
      <c r="E422" s="189"/>
      <c r="F422" s="189"/>
      <c r="G422" s="189"/>
      <c r="H422" s="188"/>
      <c r="I422" s="189"/>
      <c r="J422" s="189"/>
      <c r="K422" s="189"/>
      <c r="L422" s="189"/>
      <c r="M422" s="189"/>
      <c r="N422" s="423"/>
    </row>
    <row r="423" spans="1:14" s="190" customFormat="1">
      <c r="A423" s="192"/>
      <c r="B423" s="192"/>
      <c r="C423" s="189"/>
      <c r="D423" s="189"/>
      <c r="E423" s="189"/>
      <c r="F423" s="189"/>
      <c r="G423" s="189"/>
      <c r="H423" s="188"/>
      <c r="I423" s="189"/>
      <c r="J423" s="189"/>
      <c r="K423" s="189"/>
      <c r="L423" s="189"/>
      <c r="M423" s="189"/>
      <c r="N423" s="423"/>
    </row>
    <row r="424" spans="1:14" s="190" customFormat="1">
      <c r="A424" s="192"/>
      <c r="B424" s="192"/>
      <c r="C424" s="189"/>
      <c r="D424" s="189"/>
      <c r="E424" s="189"/>
      <c r="F424" s="189"/>
      <c r="G424" s="189"/>
      <c r="H424" s="188"/>
      <c r="I424" s="189"/>
      <c r="J424" s="189"/>
      <c r="K424" s="189"/>
      <c r="L424" s="189"/>
      <c r="M424" s="189"/>
      <c r="N424" s="423"/>
    </row>
    <row r="425" spans="1:14" s="190" customFormat="1">
      <c r="A425" s="192"/>
      <c r="B425" s="192"/>
      <c r="C425" s="189"/>
      <c r="D425" s="189"/>
      <c r="E425" s="189"/>
      <c r="F425" s="189"/>
      <c r="G425" s="189"/>
      <c r="H425" s="188"/>
      <c r="I425" s="189"/>
      <c r="J425" s="189"/>
      <c r="K425" s="189"/>
      <c r="L425" s="189"/>
      <c r="M425" s="189"/>
      <c r="N425" s="423"/>
    </row>
    <row r="426" spans="1:14" s="190" customFormat="1">
      <c r="A426" s="192"/>
      <c r="B426" s="192"/>
      <c r="C426" s="189"/>
      <c r="D426" s="189"/>
      <c r="E426" s="189"/>
      <c r="F426" s="189"/>
      <c r="G426" s="189"/>
      <c r="H426" s="188"/>
      <c r="I426" s="189"/>
      <c r="J426" s="189"/>
      <c r="K426" s="189"/>
      <c r="L426" s="189"/>
      <c r="M426" s="189"/>
      <c r="N426" s="423"/>
    </row>
    <row r="427" spans="1:14" s="190" customFormat="1">
      <c r="A427" s="192"/>
      <c r="B427" s="192"/>
      <c r="C427" s="189"/>
      <c r="D427" s="189"/>
      <c r="E427" s="189"/>
      <c r="F427" s="189"/>
      <c r="G427" s="189"/>
      <c r="H427" s="188"/>
      <c r="I427" s="189"/>
      <c r="J427" s="189"/>
      <c r="K427" s="189"/>
      <c r="L427" s="189"/>
      <c r="M427" s="189"/>
      <c r="N427" s="423"/>
    </row>
    <row r="428" spans="1:14" s="190" customFormat="1">
      <c r="A428" s="192"/>
      <c r="B428" s="192"/>
      <c r="C428" s="189"/>
      <c r="D428" s="189"/>
      <c r="E428" s="189"/>
      <c r="F428" s="189"/>
      <c r="G428" s="189"/>
      <c r="H428" s="188"/>
      <c r="I428" s="189"/>
      <c r="J428" s="189"/>
      <c r="K428" s="189"/>
      <c r="L428" s="189"/>
      <c r="M428" s="189"/>
      <c r="N428" s="423"/>
    </row>
    <row r="429" spans="1:14" s="190" customFormat="1">
      <c r="A429" s="192"/>
      <c r="B429" s="192"/>
      <c r="C429" s="189"/>
      <c r="D429" s="189"/>
      <c r="E429" s="189"/>
      <c r="F429" s="189"/>
      <c r="G429" s="189"/>
      <c r="H429" s="188"/>
      <c r="I429" s="189"/>
      <c r="J429" s="189"/>
      <c r="K429" s="189"/>
      <c r="L429" s="189"/>
      <c r="M429" s="189"/>
      <c r="N429" s="423"/>
    </row>
    <row r="430" spans="1:14" s="190" customFormat="1">
      <c r="A430" s="192"/>
      <c r="B430" s="192"/>
      <c r="C430" s="189"/>
      <c r="D430" s="189"/>
      <c r="E430" s="189"/>
      <c r="F430" s="189"/>
      <c r="G430" s="189"/>
      <c r="H430" s="188"/>
      <c r="I430" s="189"/>
      <c r="J430" s="189"/>
      <c r="K430" s="189"/>
      <c r="L430" s="189"/>
      <c r="M430" s="189"/>
      <c r="N430" s="423"/>
    </row>
    <row r="431" spans="1:14" s="190" customFormat="1">
      <c r="A431" s="192"/>
      <c r="B431" s="192"/>
      <c r="C431" s="189"/>
      <c r="D431" s="189"/>
      <c r="E431" s="189"/>
      <c r="F431" s="189"/>
      <c r="G431" s="189"/>
      <c r="H431" s="188"/>
      <c r="I431" s="189"/>
      <c r="J431" s="189"/>
      <c r="K431" s="189"/>
      <c r="L431" s="189"/>
      <c r="M431" s="189"/>
      <c r="N431" s="423"/>
    </row>
    <row r="432" spans="1:14" s="190" customFormat="1">
      <c r="A432" s="192"/>
      <c r="B432" s="192"/>
      <c r="C432" s="189"/>
      <c r="D432" s="189"/>
      <c r="E432" s="189"/>
      <c r="F432" s="189"/>
      <c r="G432" s="189"/>
      <c r="H432" s="188"/>
      <c r="I432" s="189"/>
      <c r="J432" s="189"/>
      <c r="K432" s="189"/>
      <c r="L432" s="189"/>
      <c r="M432" s="189"/>
      <c r="N432" s="423"/>
    </row>
    <row r="433" spans="1:14" s="190" customFormat="1">
      <c r="A433" s="192"/>
      <c r="B433" s="192"/>
      <c r="C433" s="189"/>
      <c r="D433" s="189"/>
      <c r="E433" s="189"/>
      <c r="F433" s="189"/>
      <c r="G433" s="189"/>
      <c r="H433" s="188"/>
      <c r="I433" s="189"/>
      <c r="J433" s="189"/>
      <c r="K433" s="189"/>
      <c r="L433" s="189"/>
      <c r="M433" s="189"/>
      <c r="N433" s="423"/>
    </row>
    <row r="434" spans="1:14" s="190" customFormat="1">
      <c r="A434" s="192"/>
      <c r="B434" s="192"/>
      <c r="C434" s="189"/>
      <c r="D434" s="189"/>
      <c r="E434" s="189"/>
      <c r="F434" s="189"/>
      <c r="G434" s="189"/>
      <c r="H434" s="188"/>
      <c r="I434" s="189"/>
      <c r="J434" s="189"/>
      <c r="K434" s="189"/>
      <c r="L434" s="189"/>
      <c r="M434" s="189"/>
      <c r="N434" s="423"/>
    </row>
    <row r="435" spans="1:14" s="190" customFormat="1">
      <c r="A435" s="192"/>
      <c r="B435" s="192"/>
      <c r="C435" s="189"/>
      <c r="D435" s="189"/>
      <c r="E435" s="189"/>
      <c r="F435" s="189"/>
      <c r="G435" s="189"/>
      <c r="H435" s="188"/>
      <c r="I435" s="189"/>
      <c r="J435" s="189"/>
      <c r="K435" s="189"/>
      <c r="L435" s="189"/>
      <c r="M435" s="189"/>
      <c r="N435" s="423"/>
    </row>
    <row r="436" spans="1:14" s="190" customFormat="1">
      <c r="A436" s="192"/>
      <c r="B436" s="192"/>
      <c r="C436" s="189"/>
      <c r="D436" s="189"/>
      <c r="E436" s="189"/>
      <c r="F436" s="189"/>
      <c r="G436" s="189"/>
      <c r="H436" s="188"/>
      <c r="I436" s="189"/>
      <c r="J436" s="189"/>
      <c r="K436" s="189"/>
      <c r="L436" s="189"/>
      <c r="M436" s="189"/>
      <c r="N436" s="423"/>
    </row>
    <row r="437" spans="1:14" s="190" customFormat="1">
      <c r="A437" s="192"/>
      <c r="B437" s="192"/>
      <c r="C437" s="189"/>
      <c r="D437" s="189"/>
      <c r="E437" s="189"/>
      <c r="F437" s="189"/>
      <c r="G437" s="189"/>
      <c r="H437" s="188"/>
      <c r="I437" s="189"/>
      <c r="J437" s="189"/>
      <c r="K437" s="189"/>
      <c r="L437" s="189"/>
      <c r="M437" s="189"/>
      <c r="N437" s="423"/>
    </row>
    <row r="438" spans="1:14" s="190" customFormat="1">
      <c r="A438" s="192"/>
      <c r="B438" s="192"/>
      <c r="C438" s="189"/>
      <c r="D438" s="189"/>
      <c r="E438" s="189"/>
      <c r="F438" s="189"/>
      <c r="G438" s="189"/>
      <c r="H438" s="188"/>
      <c r="I438" s="189"/>
      <c r="J438" s="189"/>
      <c r="K438" s="189"/>
      <c r="L438" s="189"/>
      <c r="M438" s="189"/>
      <c r="N438" s="423"/>
    </row>
    <row r="439" spans="1:14" s="190" customFormat="1">
      <c r="A439" s="192"/>
      <c r="B439" s="192"/>
      <c r="C439" s="189"/>
      <c r="D439" s="189"/>
      <c r="E439" s="189"/>
      <c r="F439" s="189"/>
      <c r="G439" s="189"/>
      <c r="H439" s="188"/>
      <c r="I439" s="189"/>
      <c r="J439" s="189"/>
      <c r="K439" s="189"/>
      <c r="L439" s="189"/>
      <c r="M439" s="189"/>
      <c r="N439" s="423"/>
    </row>
    <row r="440" spans="1:14" s="190" customFormat="1">
      <c r="A440" s="192"/>
      <c r="B440" s="192"/>
      <c r="C440" s="189"/>
      <c r="D440" s="189"/>
      <c r="E440" s="189"/>
      <c r="F440" s="189"/>
      <c r="G440" s="189"/>
      <c r="H440" s="188"/>
      <c r="I440" s="189"/>
      <c r="J440" s="189"/>
      <c r="K440" s="189"/>
      <c r="L440" s="189"/>
      <c r="M440" s="189"/>
      <c r="N440" s="423"/>
    </row>
    <row r="441" spans="1:14" s="190" customFormat="1">
      <c r="A441" s="192"/>
      <c r="B441" s="192"/>
      <c r="C441" s="189"/>
      <c r="D441" s="189"/>
      <c r="E441" s="189"/>
      <c r="F441" s="189"/>
      <c r="G441" s="189"/>
      <c r="H441" s="188"/>
      <c r="I441" s="189"/>
      <c r="J441" s="189"/>
      <c r="K441" s="189"/>
      <c r="L441" s="189"/>
      <c r="M441" s="189"/>
      <c r="N441" s="423"/>
    </row>
    <row r="442" spans="1:14" s="190" customFormat="1">
      <c r="A442" s="192"/>
      <c r="B442" s="192"/>
      <c r="C442" s="189"/>
      <c r="D442" s="189"/>
      <c r="E442" s="189"/>
      <c r="F442" s="189"/>
      <c r="G442" s="189"/>
      <c r="H442" s="188"/>
      <c r="I442" s="189"/>
      <c r="J442" s="189"/>
      <c r="K442" s="189"/>
      <c r="L442" s="189"/>
      <c r="M442" s="189"/>
      <c r="N442" s="423"/>
    </row>
    <row r="443" spans="1:14" s="190" customFormat="1">
      <c r="A443" s="192"/>
      <c r="B443" s="192"/>
      <c r="C443" s="189"/>
      <c r="D443" s="189"/>
      <c r="E443" s="189"/>
      <c r="F443" s="189"/>
      <c r="G443" s="189"/>
      <c r="H443" s="188"/>
      <c r="I443" s="189"/>
      <c r="J443" s="189"/>
      <c r="K443" s="189"/>
      <c r="L443" s="189"/>
      <c r="M443" s="189"/>
      <c r="N443" s="423"/>
    </row>
    <row r="444" spans="1:14" s="190" customFormat="1">
      <c r="A444" s="192"/>
      <c r="B444" s="192"/>
      <c r="C444" s="189"/>
      <c r="D444" s="189"/>
      <c r="E444" s="189"/>
      <c r="F444" s="189"/>
      <c r="G444" s="189"/>
      <c r="H444" s="188"/>
      <c r="I444" s="189"/>
      <c r="J444" s="189"/>
      <c r="K444" s="189"/>
      <c r="L444" s="189"/>
      <c r="M444" s="189"/>
      <c r="N444" s="423"/>
    </row>
    <row r="445" spans="1:14" s="190" customFormat="1">
      <c r="A445" s="192"/>
      <c r="B445" s="192"/>
      <c r="C445" s="189"/>
      <c r="D445" s="189"/>
      <c r="E445" s="189"/>
      <c r="F445" s="189"/>
      <c r="G445" s="189"/>
      <c r="H445" s="188"/>
      <c r="I445" s="189"/>
      <c r="J445" s="189"/>
      <c r="K445" s="189"/>
      <c r="L445" s="189"/>
      <c r="M445" s="189"/>
      <c r="N445" s="423"/>
    </row>
    <row r="446" spans="1:14" s="190" customFormat="1">
      <c r="A446" s="192"/>
      <c r="B446" s="192"/>
      <c r="C446" s="189"/>
      <c r="D446" s="189"/>
      <c r="E446" s="189"/>
      <c r="F446" s="189"/>
      <c r="G446" s="189"/>
      <c r="H446" s="188"/>
      <c r="I446" s="189"/>
      <c r="J446" s="189"/>
      <c r="K446" s="189"/>
      <c r="L446" s="189"/>
      <c r="M446" s="189"/>
      <c r="N446" s="423"/>
    </row>
    <row r="447" spans="1:14" s="190" customFormat="1">
      <c r="A447" s="192"/>
      <c r="B447" s="192"/>
      <c r="C447" s="189"/>
      <c r="D447" s="189"/>
      <c r="E447" s="189"/>
      <c r="F447" s="189"/>
      <c r="G447" s="189"/>
      <c r="H447" s="188"/>
      <c r="I447" s="189"/>
      <c r="J447" s="189"/>
      <c r="K447" s="189"/>
      <c r="L447" s="189"/>
      <c r="M447" s="189"/>
      <c r="N447" s="423"/>
    </row>
    <row r="448" spans="1:14" s="190" customFormat="1">
      <c r="A448" s="192"/>
      <c r="B448" s="192"/>
      <c r="C448" s="189"/>
      <c r="D448" s="189"/>
      <c r="E448" s="189"/>
      <c r="F448" s="189"/>
      <c r="G448" s="189"/>
      <c r="H448" s="188"/>
      <c r="I448" s="189"/>
      <c r="J448" s="189"/>
      <c r="K448" s="189"/>
      <c r="L448" s="189"/>
      <c r="M448" s="189"/>
      <c r="N448" s="423"/>
    </row>
    <row r="449" spans="1:14" s="190" customFormat="1">
      <c r="A449" s="192"/>
      <c r="B449" s="192"/>
      <c r="C449" s="189"/>
      <c r="D449" s="189"/>
      <c r="E449" s="189"/>
      <c r="F449" s="189"/>
      <c r="G449" s="189"/>
      <c r="H449" s="188"/>
      <c r="I449" s="189"/>
      <c r="J449" s="189"/>
      <c r="K449" s="189"/>
      <c r="L449" s="189"/>
      <c r="M449" s="189"/>
      <c r="N449" s="423"/>
    </row>
    <row r="450" spans="1:14" s="190" customFormat="1">
      <c r="A450" s="192"/>
      <c r="B450" s="192"/>
      <c r="C450" s="189"/>
      <c r="D450" s="189"/>
      <c r="E450" s="189"/>
      <c r="F450" s="189"/>
      <c r="G450" s="189"/>
      <c r="H450" s="188"/>
      <c r="I450" s="189"/>
      <c r="J450" s="189"/>
      <c r="K450" s="189"/>
      <c r="L450" s="189"/>
      <c r="M450" s="189"/>
      <c r="N450" s="423"/>
    </row>
    <row r="451" spans="1:14" s="190" customFormat="1">
      <c r="A451" s="192"/>
      <c r="B451" s="192"/>
      <c r="C451" s="189"/>
      <c r="D451" s="189"/>
      <c r="E451" s="189"/>
      <c r="F451" s="189"/>
      <c r="G451" s="189"/>
      <c r="H451" s="188"/>
      <c r="I451" s="189"/>
      <c r="J451" s="189"/>
      <c r="K451" s="189"/>
      <c r="L451" s="189"/>
      <c r="M451" s="189"/>
      <c r="N451" s="423"/>
    </row>
    <row r="452" spans="1:14" s="190" customFormat="1">
      <c r="A452" s="192"/>
      <c r="B452" s="192"/>
      <c r="C452" s="189"/>
      <c r="D452" s="189"/>
      <c r="E452" s="189"/>
      <c r="F452" s="189"/>
      <c r="G452" s="189"/>
      <c r="H452" s="188"/>
      <c r="I452" s="189"/>
      <c r="J452" s="189"/>
      <c r="K452" s="189"/>
      <c r="L452" s="189"/>
      <c r="M452" s="189"/>
      <c r="N452" s="423"/>
    </row>
    <row r="453" spans="1:14" s="190" customFormat="1">
      <c r="A453" s="192"/>
      <c r="B453" s="192"/>
      <c r="C453" s="189"/>
      <c r="D453" s="189"/>
      <c r="E453" s="189"/>
      <c r="F453" s="189"/>
      <c r="G453" s="189"/>
      <c r="H453" s="188"/>
      <c r="I453" s="189"/>
      <c r="J453" s="189"/>
      <c r="K453" s="189"/>
      <c r="L453" s="189"/>
      <c r="M453" s="189"/>
      <c r="N453" s="423"/>
    </row>
    <row r="454" spans="1:14" s="190" customFormat="1">
      <c r="A454" s="192"/>
      <c r="B454" s="192"/>
      <c r="C454" s="189"/>
      <c r="D454" s="189"/>
      <c r="E454" s="189"/>
      <c r="F454" s="189"/>
      <c r="G454" s="189"/>
      <c r="H454" s="188"/>
      <c r="I454" s="189"/>
      <c r="J454" s="189"/>
      <c r="K454" s="189"/>
      <c r="L454" s="189"/>
      <c r="M454" s="189"/>
      <c r="N454" s="423"/>
    </row>
    <row r="455" spans="1:14" s="190" customFormat="1">
      <c r="A455" s="192"/>
      <c r="B455" s="192"/>
      <c r="C455" s="189"/>
      <c r="D455" s="189"/>
      <c r="E455" s="189"/>
      <c r="F455" s="189"/>
      <c r="G455" s="189"/>
      <c r="H455" s="188"/>
      <c r="I455" s="189"/>
      <c r="J455" s="189"/>
      <c r="K455" s="189"/>
      <c r="L455" s="189"/>
      <c r="M455" s="189"/>
      <c r="N455" s="423"/>
    </row>
    <row r="456" spans="1:14" s="190" customFormat="1">
      <c r="A456" s="192"/>
      <c r="B456" s="192"/>
      <c r="C456" s="189"/>
      <c r="D456" s="189"/>
      <c r="E456" s="189"/>
      <c r="F456" s="189"/>
      <c r="G456" s="189"/>
      <c r="H456" s="188"/>
      <c r="I456" s="189"/>
      <c r="J456" s="189"/>
      <c r="K456" s="189"/>
      <c r="L456" s="189"/>
      <c r="M456" s="189"/>
      <c r="N456" s="423"/>
    </row>
    <row r="457" spans="1:14" s="190" customFormat="1">
      <c r="A457" s="192"/>
      <c r="B457" s="192"/>
      <c r="C457" s="189"/>
      <c r="D457" s="189"/>
      <c r="E457" s="189"/>
      <c r="F457" s="189"/>
      <c r="G457" s="189"/>
      <c r="H457" s="188"/>
      <c r="I457" s="189"/>
      <c r="J457" s="189"/>
      <c r="K457" s="189"/>
      <c r="L457" s="189"/>
      <c r="M457" s="189"/>
      <c r="N457" s="423"/>
    </row>
    <row r="458" spans="1:14" s="190" customFormat="1">
      <c r="A458" s="192"/>
      <c r="B458" s="192"/>
      <c r="C458" s="189"/>
      <c r="D458" s="189"/>
      <c r="E458" s="189"/>
      <c r="F458" s="189"/>
      <c r="G458" s="189"/>
      <c r="H458" s="188"/>
      <c r="I458" s="189"/>
      <c r="J458" s="189"/>
      <c r="K458" s="189"/>
      <c r="L458" s="189"/>
      <c r="M458" s="189"/>
      <c r="N458" s="423"/>
    </row>
    <row r="459" spans="1:14" s="190" customFormat="1">
      <c r="A459" s="192"/>
      <c r="B459" s="192"/>
      <c r="C459" s="189"/>
      <c r="D459" s="189"/>
      <c r="E459" s="189"/>
      <c r="F459" s="189"/>
      <c r="G459" s="189"/>
      <c r="H459" s="188"/>
      <c r="I459" s="189"/>
      <c r="J459" s="189"/>
      <c r="K459" s="189"/>
      <c r="L459" s="189"/>
      <c r="M459" s="189"/>
      <c r="N459" s="423"/>
    </row>
    <row r="460" spans="1:14" s="190" customFormat="1">
      <c r="A460" s="192"/>
      <c r="B460" s="192"/>
      <c r="C460" s="189"/>
      <c r="D460" s="189"/>
      <c r="E460" s="189"/>
      <c r="F460" s="189"/>
      <c r="G460" s="189"/>
      <c r="H460" s="188"/>
      <c r="I460" s="189"/>
      <c r="J460" s="189"/>
      <c r="K460" s="189"/>
      <c r="L460" s="189"/>
      <c r="M460" s="189"/>
      <c r="N460" s="423"/>
    </row>
    <row r="461" spans="1:14" s="190" customFormat="1">
      <c r="A461" s="192"/>
      <c r="B461" s="192"/>
      <c r="C461" s="189"/>
      <c r="D461" s="189"/>
      <c r="E461" s="189"/>
      <c r="F461" s="189"/>
      <c r="G461" s="189"/>
      <c r="H461" s="188"/>
      <c r="I461" s="189"/>
      <c r="J461" s="189"/>
      <c r="K461" s="189"/>
      <c r="L461" s="189"/>
      <c r="M461" s="189"/>
      <c r="N461" s="423"/>
    </row>
    <row r="462" spans="1:14" s="190" customFormat="1">
      <c r="A462" s="192"/>
      <c r="B462" s="192"/>
      <c r="C462" s="189"/>
      <c r="D462" s="189"/>
      <c r="E462" s="189"/>
      <c r="F462" s="189"/>
      <c r="G462" s="189"/>
      <c r="H462" s="188"/>
      <c r="I462" s="189"/>
      <c r="J462" s="189"/>
      <c r="K462" s="189"/>
      <c r="L462" s="189"/>
      <c r="M462" s="189"/>
      <c r="N462" s="423"/>
    </row>
    <row r="463" spans="1:14" s="190" customFormat="1">
      <c r="A463" s="192"/>
      <c r="B463" s="192"/>
      <c r="C463" s="189"/>
      <c r="D463" s="189"/>
      <c r="E463" s="189"/>
      <c r="F463" s="189"/>
      <c r="G463" s="189"/>
      <c r="H463" s="188"/>
      <c r="I463" s="189"/>
      <c r="J463" s="189"/>
      <c r="K463" s="189"/>
      <c r="L463" s="189"/>
      <c r="M463" s="189"/>
      <c r="N463" s="423"/>
    </row>
    <row r="464" spans="1:14" s="190" customFormat="1">
      <c r="A464" s="192"/>
      <c r="B464" s="192"/>
      <c r="C464" s="189"/>
      <c r="D464" s="189"/>
      <c r="E464" s="189"/>
      <c r="F464" s="189"/>
      <c r="G464" s="189"/>
      <c r="H464" s="188"/>
      <c r="I464" s="189"/>
      <c r="J464" s="189"/>
      <c r="K464" s="189"/>
      <c r="L464" s="189"/>
      <c r="M464" s="189"/>
      <c r="N464" s="423"/>
    </row>
    <row r="465" spans="1:14" s="190" customFormat="1">
      <c r="A465" s="192"/>
      <c r="B465" s="192"/>
      <c r="C465" s="189"/>
      <c r="D465" s="189"/>
      <c r="E465" s="189"/>
      <c r="F465" s="189"/>
      <c r="G465" s="189"/>
      <c r="H465" s="188"/>
      <c r="I465" s="189"/>
      <c r="J465" s="189"/>
      <c r="K465" s="189"/>
      <c r="L465" s="189"/>
      <c r="M465" s="189"/>
      <c r="N465" s="423"/>
    </row>
    <row r="466" spans="1:14" s="190" customFormat="1">
      <c r="A466" s="192"/>
      <c r="B466" s="192"/>
      <c r="C466" s="189"/>
      <c r="D466" s="189"/>
      <c r="E466" s="189"/>
      <c r="F466" s="189"/>
      <c r="G466" s="189"/>
      <c r="H466" s="188"/>
      <c r="I466" s="189"/>
      <c r="J466" s="189"/>
      <c r="K466" s="189"/>
      <c r="L466" s="189"/>
      <c r="M466" s="189"/>
      <c r="N466" s="423"/>
    </row>
    <row r="467" spans="1:14" s="190" customFormat="1">
      <c r="A467" s="192"/>
      <c r="B467" s="192"/>
      <c r="C467" s="189"/>
      <c r="D467" s="189"/>
      <c r="E467" s="189"/>
      <c r="F467" s="189"/>
      <c r="G467" s="189"/>
      <c r="H467" s="188"/>
      <c r="I467" s="189"/>
      <c r="J467" s="189"/>
      <c r="K467" s="189"/>
      <c r="L467" s="189"/>
      <c r="M467" s="189"/>
      <c r="N467" s="423"/>
    </row>
    <row r="468" spans="1:14" s="190" customFormat="1">
      <c r="A468" s="192"/>
      <c r="B468" s="192"/>
      <c r="C468" s="189"/>
      <c r="D468" s="189"/>
      <c r="E468" s="189"/>
      <c r="F468" s="189"/>
      <c r="G468" s="189"/>
      <c r="H468" s="188"/>
      <c r="I468" s="189"/>
      <c r="J468" s="189"/>
      <c r="K468" s="189"/>
      <c r="L468" s="189"/>
      <c r="M468" s="189"/>
      <c r="N468" s="423"/>
    </row>
    <row r="469" spans="1:14" s="190" customFormat="1">
      <c r="A469" s="192"/>
      <c r="B469" s="192"/>
      <c r="C469" s="189"/>
      <c r="D469" s="189"/>
      <c r="E469" s="189"/>
      <c r="F469" s="189"/>
      <c r="G469" s="189"/>
      <c r="H469" s="188"/>
      <c r="I469" s="189"/>
      <c r="J469" s="189"/>
      <c r="K469" s="189"/>
      <c r="L469" s="189"/>
      <c r="M469" s="189"/>
      <c r="N469" s="423"/>
    </row>
    <row r="470" spans="1:14" s="190" customFormat="1">
      <c r="A470" s="192"/>
      <c r="B470" s="192"/>
      <c r="C470" s="189"/>
      <c r="D470" s="189"/>
      <c r="E470" s="189"/>
      <c r="F470" s="189"/>
      <c r="G470" s="189"/>
      <c r="H470" s="188"/>
      <c r="I470" s="189"/>
      <c r="J470" s="189"/>
      <c r="K470" s="189"/>
      <c r="L470" s="189"/>
      <c r="M470" s="189"/>
      <c r="N470" s="423"/>
    </row>
    <row r="471" spans="1:14" s="190" customFormat="1">
      <c r="A471" s="192"/>
      <c r="B471" s="192"/>
      <c r="C471" s="189"/>
      <c r="D471" s="189"/>
      <c r="E471" s="189"/>
      <c r="F471" s="189"/>
      <c r="G471" s="189"/>
      <c r="H471" s="188"/>
      <c r="I471" s="189"/>
      <c r="J471" s="189"/>
      <c r="K471" s="189"/>
      <c r="L471" s="189"/>
      <c r="M471" s="189"/>
      <c r="N471" s="423"/>
    </row>
    <row r="472" spans="1:14" s="190" customFormat="1">
      <c r="A472" s="192"/>
      <c r="B472" s="192"/>
      <c r="C472" s="189"/>
      <c r="D472" s="189"/>
      <c r="E472" s="189"/>
      <c r="F472" s="189"/>
      <c r="G472" s="189"/>
      <c r="H472" s="188"/>
      <c r="I472" s="189"/>
      <c r="J472" s="189"/>
      <c r="K472" s="189"/>
      <c r="L472" s="189"/>
      <c r="M472" s="189"/>
      <c r="N472" s="423"/>
    </row>
    <row r="473" spans="1:14" s="190" customFormat="1">
      <c r="A473" s="192"/>
      <c r="B473" s="192"/>
      <c r="C473" s="189"/>
      <c r="D473" s="189"/>
      <c r="E473" s="189"/>
      <c r="F473" s="189"/>
      <c r="G473" s="189"/>
      <c r="H473" s="188"/>
      <c r="I473" s="189"/>
      <c r="J473" s="189"/>
      <c r="K473" s="189"/>
      <c r="L473" s="189"/>
      <c r="M473" s="189"/>
      <c r="N473" s="423"/>
    </row>
    <row r="474" spans="1:14" s="190" customFormat="1">
      <c r="A474" s="192"/>
      <c r="B474" s="192"/>
      <c r="C474" s="189"/>
      <c r="D474" s="189"/>
      <c r="E474" s="189"/>
      <c r="F474" s="189"/>
      <c r="G474" s="189"/>
      <c r="H474" s="188"/>
      <c r="I474" s="189"/>
      <c r="J474" s="189"/>
      <c r="K474" s="189"/>
      <c r="L474" s="189"/>
      <c r="M474" s="189"/>
      <c r="N474" s="423"/>
    </row>
    <row r="475" spans="1:14" s="190" customFormat="1">
      <c r="A475" s="192"/>
      <c r="B475" s="192"/>
      <c r="C475" s="189"/>
      <c r="D475" s="189"/>
      <c r="E475" s="189"/>
      <c r="F475" s="189"/>
      <c r="G475" s="189"/>
      <c r="H475" s="188"/>
      <c r="I475" s="189"/>
      <c r="J475" s="189"/>
      <c r="K475" s="189"/>
      <c r="L475" s="189"/>
      <c r="M475" s="189"/>
      <c r="N475" s="423"/>
    </row>
    <row r="476" spans="1:14" s="190" customFormat="1">
      <c r="A476" s="192"/>
      <c r="B476" s="192"/>
      <c r="C476" s="189"/>
      <c r="D476" s="189"/>
      <c r="E476" s="189"/>
      <c r="F476" s="189"/>
      <c r="G476" s="189"/>
      <c r="H476" s="188"/>
      <c r="I476" s="189"/>
      <c r="J476" s="189"/>
      <c r="K476" s="189"/>
      <c r="L476" s="189"/>
      <c r="M476" s="189"/>
      <c r="N476" s="423"/>
    </row>
    <row r="477" spans="1:14" s="190" customFormat="1">
      <c r="A477" s="192"/>
      <c r="B477" s="192"/>
      <c r="C477" s="189"/>
      <c r="D477" s="189"/>
      <c r="E477" s="189"/>
      <c r="F477" s="189"/>
      <c r="G477" s="189"/>
      <c r="H477" s="188"/>
      <c r="I477" s="189"/>
      <c r="J477" s="189"/>
      <c r="K477" s="189"/>
      <c r="L477" s="189"/>
      <c r="M477" s="189"/>
      <c r="N477" s="423"/>
    </row>
    <row r="478" spans="1:14" s="190" customFormat="1">
      <c r="A478" s="192"/>
      <c r="B478" s="192"/>
      <c r="C478" s="189"/>
      <c r="D478" s="189"/>
      <c r="E478" s="189"/>
      <c r="F478" s="189"/>
      <c r="G478" s="189"/>
      <c r="H478" s="188"/>
      <c r="I478" s="189"/>
      <c r="J478" s="189"/>
      <c r="K478" s="189"/>
      <c r="L478" s="189"/>
      <c r="M478" s="189"/>
      <c r="N478" s="423"/>
    </row>
    <row r="479" spans="1:14" s="190" customFormat="1">
      <c r="A479" s="192"/>
      <c r="B479" s="192"/>
      <c r="C479" s="189"/>
      <c r="D479" s="189"/>
      <c r="E479" s="189"/>
      <c r="F479" s="189"/>
      <c r="G479" s="189"/>
      <c r="H479" s="188"/>
      <c r="I479" s="189"/>
      <c r="J479" s="189"/>
      <c r="K479" s="189"/>
      <c r="L479" s="189"/>
      <c r="M479" s="189"/>
      <c r="N479" s="423"/>
    </row>
    <row r="480" spans="1:14" s="190" customFormat="1">
      <c r="A480" s="192"/>
      <c r="B480" s="192"/>
      <c r="C480" s="189"/>
      <c r="D480" s="189"/>
      <c r="E480" s="189"/>
      <c r="F480" s="189"/>
      <c r="G480" s="189"/>
      <c r="H480" s="188"/>
      <c r="I480" s="189"/>
      <c r="J480" s="189"/>
      <c r="K480" s="189"/>
      <c r="L480" s="189"/>
      <c r="M480" s="189"/>
      <c r="N480" s="423"/>
    </row>
    <row r="481" spans="1:14" s="190" customFormat="1">
      <c r="A481" s="192"/>
      <c r="B481" s="192"/>
      <c r="C481" s="189"/>
      <c r="D481" s="189"/>
      <c r="E481" s="189"/>
      <c r="F481" s="189"/>
      <c r="G481" s="189"/>
      <c r="H481" s="188"/>
      <c r="I481" s="189"/>
      <c r="J481" s="189"/>
      <c r="K481" s="189"/>
      <c r="L481" s="189"/>
      <c r="M481" s="189"/>
      <c r="N481" s="423"/>
    </row>
    <row r="482" spans="1:14" s="190" customFormat="1">
      <c r="A482" s="192"/>
      <c r="B482" s="192"/>
      <c r="C482" s="189"/>
      <c r="D482" s="189"/>
      <c r="E482" s="189"/>
      <c r="F482" s="189"/>
      <c r="G482" s="189"/>
      <c r="H482" s="188"/>
      <c r="I482" s="189"/>
      <c r="J482" s="189"/>
      <c r="K482" s="189"/>
      <c r="L482" s="189"/>
      <c r="M482" s="189"/>
      <c r="N482" s="423"/>
    </row>
    <row r="483" spans="1:14" s="190" customFormat="1">
      <c r="A483" s="192"/>
      <c r="B483" s="192"/>
      <c r="C483" s="189"/>
      <c r="D483" s="189"/>
      <c r="E483" s="189"/>
      <c r="F483" s="189"/>
      <c r="G483" s="189"/>
      <c r="H483" s="188"/>
      <c r="I483" s="189"/>
      <c r="J483" s="189"/>
      <c r="K483" s="189"/>
      <c r="L483" s="189"/>
      <c r="M483" s="189"/>
      <c r="N483" s="423"/>
    </row>
    <row r="484" spans="1:14" s="190" customFormat="1">
      <c r="A484" s="192"/>
      <c r="B484" s="192"/>
      <c r="C484" s="189"/>
      <c r="D484" s="189"/>
      <c r="E484" s="189"/>
      <c r="F484" s="189"/>
      <c r="G484" s="189"/>
      <c r="H484" s="188"/>
      <c r="I484" s="189"/>
      <c r="J484" s="189"/>
      <c r="K484" s="189"/>
      <c r="L484" s="189"/>
      <c r="M484" s="189"/>
      <c r="N484" s="423"/>
    </row>
    <row r="485" spans="1:14" s="190" customFormat="1">
      <c r="A485" s="192"/>
      <c r="B485" s="192"/>
      <c r="C485" s="189"/>
      <c r="D485" s="189"/>
      <c r="E485" s="189"/>
      <c r="F485" s="189"/>
      <c r="G485" s="189"/>
      <c r="H485" s="188"/>
      <c r="I485" s="189"/>
      <c r="J485" s="189"/>
      <c r="K485" s="189"/>
      <c r="L485" s="189"/>
      <c r="M485" s="189"/>
      <c r="N485" s="423"/>
    </row>
    <row r="486" spans="1:14" s="190" customFormat="1">
      <c r="A486" s="192"/>
      <c r="B486" s="192"/>
      <c r="C486" s="189"/>
      <c r="D486" s="189"/>
      <c r="E486" s="189"/>
      <c r="F486" s="189"/>
      <c r="G486" s="189"/>
      <c r="H486" s="188"/>
      <c r="I486" s="189"/>
      <c r="J486" s="189"/>
      <c r="K486" s="189"/>
      <c r="L486" s="189"/>
      <c r="M486" s="189"/>
      <c r="N486" s="423"/>
    </row>
    <row r="487" spans="1:14" s="190" customFormat="1">
      <c r="A487" s="192"/>
      <c r="B487" s="192"/>
      <c r="C487" s="189"/>
      <c r="D487" s="189"/>
      <c r="E487" s="189"/>
      <c r="F487" s="189"/>
      <c r="G487" s="189"/>
      <c r="H487" s="188"/>
      <c r="I487" s="189"/>
      <c r="J487" s="189"/>
      <c r="K487" s="189"/>
      <c r="L487" s="189"/>
      <c r="M487" s="189"/>
      <c r="N487" s="423"/>
    </row>
    <row r="488" spans="1:14" s="190" customFormat="1">
      <c r="A488" s="192"/>
      <c r="B488" s="192"/>
      <c r="C488" s="189"/>
      <c r="D488" s="189"/>
      <c r="E488" s="189"/>
      <c r="F488" s="189"/>
      <c r="G488" s="189"/>
      <c r="H488" s="188"/>
      <c r="I488" s="189"/>
      <c r="J488" s="189"/>
      <c r="K488" s="189"/>
      <c r="L488" s="189"/>
      <c r="M488" s="189"/>
      <c r="N488" s="423"/>
    </row>
    <row r="489" spans="1:14" s="190" customFormat="1">
      <c r="A489" s="192"/>
      <c r="B489" s="192"/>
      <c r="C489" s="189"/>
      <c r="D489" s="189"/>
      <c r="E489" s="189"/>
      <c r="F489" s="189"/>
      <c r="G489" s="189"/>
      <c r="H489" s="188"/>
      <c r="I489" s="189"/>
      <c r="J489" s="189"/>
      <c r="K489" s="189"/>
      <c r="L489" s="189"/>
      <c r="M489" s="189"/>
      <c r="N489" s="423"/>
    </row>
    <row r="490" spans="1:14" s="190" customFormat="1">
      <c r="A490" s="192"/>
      <c r="B490" s="192"/>
      <c r="C490" s="189"/>
      <c r="D490" s="189"/>
      <c r="E490" s="189"/>
      <c r="F490" s="189"/>
      <c r="G490" s="189"/>
      <c r="H490" s="188"/>
      <c r="I490" s="189"/>
      <c r="J490" s="189"/>
      <c r="K490" s="189"/>
      <c r="L490" s="189"/>
      <c r="M490" s="189"/>
      <c r="N490" s="423"/>
    </row>
    <row r="491" spans="1:14" s="190" customFormat="1">
      <c r="A491" s="192"/>
      <c r="B491" s="192"/>
      <c r="C491" s="189"/>
      <c r="D491" s="189"/>
      <c r="E491" s="189"/>
      <c r="F491" s="189"/>
      <c r="G491" s="189"/>
      <c r="H491" s="188"/>
      <c r="I491" s="189"/>
      <c r="J491" s="189"/>
      <c r="K491" s="189"/>
      <c r="L491" s="189"/>
      <c r="M491" s="189"/>
      <c r="N491" s="423"/>
    </row>
    <row r="492" spans="1:14" s="190" customFormat="1">
      <c r="A492" s="192"/>
      <c r="B492" s="192"/>
      <c r="C492" s="189"/>
      <c r="D492" s="189"/>
      <c r="E492" s="189"/>
      <c r="F492" s="189"/>
      <c r="G492" s="189"/>
      <c r="H492" s="188"/>
      <c r="I492" s="189"/>
      <c r="J492" s="189"/>
      <c r="K492" s="189"/>
      <c r="L492" s="189"/>
      <c r="M492" s="189"/>
      <c r="N492" s="423"/>
    </row>
    <row r="493" spans="1:14" s="190" customFormat="1">
      <c r="A493" s="192"/>
      <c r="B493" s="192"/>
      <c r="C493" s="189"/>
      <c r="D493" s="189"/>
      <c r="E493" s="189"/>
      <c r="F493" s="189"/>
      <c r="G493" s="189"/>
      <c r="H493" s="188"/>
      <c r="I493" s="189"/>
      <c r="J493" s="189"/>
      <c r="K493" s="189"/>
      <c r="L493" s="189"/>
      <c r="M493" s="189"/>
      <c r="N493" s="423"/>
    </row>
    <row r="494" spans="1:14" s="190" customFormat="1">
      <c r="A494" s="192"/>
      <c r="B494" s="192"/>
      <c r="C494" s="189"/>
      <c r="D494" s="189"/>
      <c r="E494" s="189"/>
      <c r="F494" s="189"/>
      <c r="G494" s="189"/>
      <c r="H494" s="188"/>
      <c r="I494" s="189"/>
      <c r="J494" s="189"/>
      <c r="K494" s="189"/>
      <c r="L494" s="189"/>
      <c r="M494" s="189"/>
      <c r="N494" s="423"/>
    </row>
    <row r="495" spans="1:14" s="190" customFormat="1">
      <c r="A495" s="192"/>
      <c r="B495" s="192"/>
      <c r="C495" s="189"/>
      <c r="D495" s="189"/>
      <c r="E495" s="189"/>
      <c r="F495" s="189"/>
      <c r="G495" s="189"/>
      <c r="H495" s="188"/>
      <c r="I495" s="189"/>
      <c r="J495" s="189"/>
      <c r="K495" s="189"/>
      <c r="L495" s="189"/>
      <c r="M495" s="189"/>
      <c r="N495" s="423"/>
    </row>
    <row r="496" spans="1:14" s="190" customFormat="1">
      <c r="A496" s="192"/>
      <c r="B496" s="192"/>
      <c r="C496" s="189"/>
      <c r="D496" s="189"/>
      <c r="E496" s="189"/>
      <c r="F496" s="189"/>
      <c r="G496" s="189"/>
      <c r="H496" s="188"/>
      <c r="I496" s="189"/>
      <c r="J496" s="189"/>
      <c r="K496" s="189"/>
      <c r="L496" s="189"/>
      <c r="M496" s="189"/>
      <c r="N496" s="423"/>
    </row>
    <row r="497" spans="1:14" s="190" customFormat="1">
      <c r="A497" s="192"/>
      <c r="B497" s="192"/>
      <c r="C497" s="189"/>
      <c r="D497" s="189"/>
      <c r="E497" s="189"/>
      <c r="F497" s="189"/>
      <c r="G497" s="189"/>
      <c r="H497" s="188"/>
      <c r="I497" s="189"/>
      <c r="J497" s="189"/>
      <c r="K497" s="189"/>
      <c r="L497" s="189"/>
      <c r="M497" s="189"/>
      <c r="N497" s="423"/>
    </row>
    <row r="498" spans="1:14" s="190" customFormat="1">
      <c r="A498" s="192"/>
      <c r="B498" s="192"/>
      <c r="C498" s="189"/>
      <c r="D498" s="189"/>
      <c r="E498" s="189"/>
      <c r="F498" s="189"/>
      <c r="G498" s="189"/>
      <c r="H498" s="188"/>
      <c r="I498" s="189"/>
      <c r="J498" s="189"/>
      <c r="K498" s="189"/>
      <c r="L498" s="189"/>
      <c r="M498" s="189"/>
      <c r="N498" s="423"/>
    </row>
    <row r="499" spans="1:14" s="190" customFormat="1">
      <c r="A499" s="192"/>
      <c r="B499" s="192"/>
      <c r="C499" s="189"/>
      <c r="D499" s="189"/>
      <c r="E499" s="189"/>
      <c r="F499" s="188"/>
      <c r="G499" s="189"/>
      <c r="H499" s="188"/>
      <c r="I499" s="189"/>
      <c r="J499" s="189"/>
      <c r="K499" s="189"/>
      <c r="L499" s="189"/>
      <c r="M499" s="189"/>
      <c r="N499" s="423"/>
    </row>
    <row r="500" spans="1:14" s="190" customFormat="1">
      <c r="A500" s="192"/>
      <c r="B500" s="192"/>
      <c r="C500" s="189"/>
      <c r="D500" s="189"/>
      <c r="E500" s="189"/>
      <c r="F500" s="188"/>
      <c r="G500" s="189"/>
      <c r="H500" s="188"/>
      <c r="I500" s="189"/>
      <c r="J500" s="189"/>
      <c r="K500" s="189"/>
      <c r="L500" s="189"/>
      <c r="M500" s="189"/>
      <c r="N500" s="423"/>
    </row>
    <row r="501" spans="1:14" s="190" customFormat="1">
      <c r="A501" s="192"/>
      <c r="B501" s="192"/>
      <c r="C501" s="189"/>
      <c r="D501" s="189"/>
      <c r="E501" s="189"/>
      <c r="F501" s="188"/>
      <c r="G501" s="189"/>
      <c r="H501" s="188"/>
      <c r="I501" s="189"/>
      <c r="J501" s="189"/>
      <c r="K501" s="189"/>
      <c r="L501" s="189"/>
      <c r="M501" s="189"/>
      <c r="N501" s="423"/>
    </row>
    <row r="502" spans="1:14" s="190" customFormat="1">
      <c r="A502" s="192"/>
      <c r="B502" s="192"/>
      <c r="C502" s="189"/>
      <c r="D502" s="189"/>
      <c r="E502" s="188"/>
      <c r="F502" s="188"/>
      <c r="G502" s="189"/>
      <c r="H502" s="188"/>
      <c r="I502" s="189"/>
      <c r="J502" s="189"/>
      <c r="K502" s="189"/>
      <c r="L502" s="189"/>
      <c r="M502" s="189"/>
      <c r="N502" s="423"/>
    </row>
    <row r="503" spans="1:14" s="190" customFormat="1">
      <c r="A503" s="192"/>
      <c r="B503" s="192"/>
      <c r="C503" s="189"/>
      <c r="D503" s="189"/>
      <c r="E503" s="189"/>
      <c r="F503" s="188"/>
      <c r="G503" s="189"/>
      <c r="H503" s="188"/>
      <c r="I503" s="189"/>
      <c r="J503" s="189"/>
      <c r="K503" s="189"/>
      <c r="L503" s="189"/>
      <c r="M503" s="189"/>
      <c r="N503" s="423"/>
    </row>
    <row r="504" spans="1:14" s="190" customFormat="1">
      <c r="A504" s="192"/>
      <c r="B504" s="192"/>
      <c r="C504" s="189"/>
      <c r="D504" s="189"/>
      <c r="E504" s="189"/>
      <c r="F504" s="188"/>
      <c r="G504" s="189"/>
      <c r="H504" s="188"/>
      <c r="I504" s="189"/>
      <c r="J504" s="189"/>
      <c r="K504" s="189"/>
      <c r="L504" s="189"/>
      <c r="M504" s="189"/>
      <c r="N504" s="423"/>
    </row>
    <row r="505" spans="1:14" s="190" customFormat="1">
      <c r="A505" s="192"/>
      <c r="B505" s="192"/>
      <c r="C505" s="189"/>
      <c r="D505" s="189"/>
      <c r="E505" s="188"/>
      <c r="F505" s="188"/>
      <c r="G505" s="189"/>
      <c r="H505" s="188"/>
      <c r="I505" s="189"/>
      <c r="J505" s="189"/>
      <c r="K505" s="189"/>
      <c r="L505" s="189"/>
      <c r="M505" s="189"/>
      <c r="N505" s="423"/>
    </row>
    <row r="506" spans="1:14" s="190" customFormat="1">
      <c r="A506" s="192"/>
      <c r="B506" s="192"/>
      <c r="C506" s="189"/>
      <c r="D506" s="189"/>
      <c r="E506" s="189"/>
      <c r="F506" s="189"/>
      <c r="G506" s="189"/>
      <c r="H506" s="188"/>
      <c r="I506" s="189"/>
      <c r="J506" s="189"/>
      <c r="K506" s="189"/>
      <c r="L506" s="189"/>
      <c r="M506" s="189"/>
      <c r="N506" s="423"/>
    </row>
    <row r="507" spans="1:14" s="190" customFormat="1">
      <c r="A507" s="192"/>
      <c r="B507" s="192"/>
      <c r="C507" s="189"/>
      <c r="D507" s="189"/>
      <c r="E507" s="189"/>
      <c r="F507" s="189"/>
      <c r="G507" s="189"/>
      <c r="H507" s="188"/>
      <c r="I507" s="189"/>
      <c r="J507" s="189"/>
      <c r="K507" s="189"/>
      <c r="L507" s="189"/>
      <c r="M507" s="189"/>
      <c r="N507" s="423"/>
    </row>
    <row r="508" spans="1:14" s="190" customFormat="1">
      <c r="A508" s="192"/>
      <c r="B508" s="192"/>
      <c r="C508" s="189"/>
      <c r="D508" s="189"/>
      <c r="E508" s="188"/>
      <c r="F508" s="189"/>
      <c r="G508" s="189"/>
      <c r="H508" s="188"/>
      <c r="I508" s="189"/>
      <c r="J508" s="189"/>
      <c r="K508" s="189"/>
      <c r="L508" s="189"/>
      <c r="M508" s="189"/>
      <c r="N508" s="423"/>
    </row>
    <row r="509" spans="1:14" s="190" customFormat="1">
      <c r="A509" s="192"/>
      <c r="B509" s="192"/>
      <c r="C509" s="189"/>
      <c r="D509" s="189"/>
      <c r="E509" s="189"/>
      <c r="F509" s="189"/>
      <c r="G509" s="189"/>
      <c r="H509" s="188"/>
      <c r="I509" s="189"/>
      <c r="J509" s="189"/>
      <c r="K509" s="189"/>
      <c r="L509" s="189"/>
      <c r="M509" s="189"/>
      <c r="N509" s="423"/>
    </row>
    <row r="510" spans="1:14" s="190" customFormat="1">
      <c r="A510" s="192"/>
      <c r="B510" s="192"/>
      <c r="C510" s="189"/>
      <c r="D510" s="189"/>
      <c r="E510" s="188"/>
      <c r="F510" s="189"/>
      <c r="G510" s="189"/>
      <c r="H510" s="188"/>
      <c r="I510" s="189"/>
      <c r="J510" s="189"/>
      <c r="K510" s="189"/>
      <c r="L510" s="189"/>
      <c r="M510" s="189"/>
      <c r="N510" s="423"/>
    </row>
    <row r="511" spans="1:14" s="190" customFormat="1">
      <c r="A511" s="192"/>
      <c r="B511" s="192"/>
      <c r="C511" s="189"/>
      <c r="D511" s="189"/>
      <c r="E511" s="189"/>
      <c r="F511" s="188"/>
      <c r="G511" s="189"/>
      <c r="H511" s="188"/>
      <c r="I511" s="189"/>
      <c r="J511" s="189"/>
      <c r="K511" s="189"/>
      <c r="L511" s="189"/>
      <c r="M511" s="189"/>
      <c r="N511" s="423"/>
    </row>
    <row r="512" spans="1:14" s="190" customFormat="1">
      <c r="A512" s="192"/>
      <c r="B512" s="192"/>
      <c r="C512" s="189"/>
      <c r="D512" s="189"/>
      <c r="E512" s="189"/>
      <c r="F512" s="188"/>
      <c r="G512" s="189"/>
      <c r="H512" s="188"/>
      <c r="I512" s="189"/>
      <c r="J512" s="189"/>
      <c r="K512" s="189"/>
      <c r="L512" s="189"/>
      <c r="M512" s="189"/>
      <c r="N512" s="423"/>
    </row>
    <row r="513" spans="1:14" s="190" customFormat="1">
      <c r="A513" s="192"/>
      <c r="B513" s="192"/>
      <c r="C513" s="189"/>
      <c r="D513" s="189"/>
      <c r="E513" s="189"/>
      <c r="F513" s="189"/>
      <c r="G513" s="189"/>
      <c r="H513" s="188"/>
      <c r="I513" s="189"/>
      <c r="J513" s="189"/>
      <c r="K513" s="189"/>
      <c r="L513" s="189"/>
      <c r="M513" s="189"/>
      <c r="N513" s="423"/>
    </row>
    <row r="514" spans="1:14" s="190" customFormat="1">
      <c r="A514" s="192"/>
      <c r="B514" s="192"/>
      <c r="C514" s="189"/>
      <c r="D514" s="189"/>
      <c r="E514" s="189"/>
      <c r="F514" s="189"/>
      <c r="G514" s="189"/>
      <c r="H514" s="188"/>
      <c r="I514" s="189"/>
      <c r="J514" s="189"/>
      <c r="K514" s="189"/>
      <c r="L514" s="189"/>
      <c r="M514" s="189"/>
      <c r="N514" s="423"/>
    </row>
    <row r="515" spans="1:14" s="190" customFormat="1">
      <c r="A515" s="192"/>
      <c r="B515" s="192"/>
      <c r="C515" s="189"/>
      <c r="D515" s="189"/>
      <c r="E515" s="189"/>
      <c r="F515" s="189"/>
      <c r="G515" s="189"/>
      <c r="H515" s="188"/>
      <c r="I515" s="189"/>
      <c r="J515" s="189"/>
      <c r="K515" s="189"/>
      <c r="L515" s="189"/>
      <c r="M515" s="189"/>
      <c r="N515" s="423"/>
    </row>
    <row r="516" spans="1:14" s="190" customFormat="1">
      <c r="A516" s="192"/>
      <c r="B516" s="192"/>
      <c r="C516" s="189"/>
      <c r="D516" s="189"/>
      <c r="E516" s="189"/>
      <c r="F516" s="189"/>
      <c r="G516" s="189"/>
      <c r="H516" s="188"/>
      <c r="I516" s="189"/>
      <c r="J516" s="189"/>
      <c r="K516" s="189"/>
      <c r="L516" s="189"/>
      <c r="M516" s="189"/>
      <c r="N516" s="423"/>
    </row>
    <row r="517" spans="1:14" s="190" customFormat="1">
      <c r="A517" s="192"/>
      <c r="B517" s="192"/>
      <c r="C517" s="189"/>
      <c r="D517" s="189"/>
      <c r="E517" s="189"/>
      <c r="F517" s="189"/>
      <c r="G517" s="189"/>
      <c r="H517" s="188"/>
      <c r="I517" s="189"/>
      <c r="J517" s="189"/>
      <c r="K517" s="189"/>
      <c r="L517" s="189"/>
      <c r="M517" s="189"/>
      <c r="N517" s="423"/>
    </row>
    <row r="518" spans="1:14" s="190" customFormat="1">
      <c r="A518" s="192"/>
      <c r="B518" s="192"/>
      <c r="C518" s="189"/>
      <c r="D518" s="189"/>
      <c r="E518" s="189"/>
      <c r="F518" s="189"/>
      <c r="G518" s="189"/>
      <c r="H518" s="188"/>
      <c r="I518" s="189"/>
      <c r="J518" s="189"/>
      <c r="K518" s="189"/>
      <c r="L518" s="189"/>
      <c r="M518" s="189"/>
      <c r="N518" s="423"/>
    </row>
    <row r="519" spans="1:14" s="190" customFormat="1">
      <c r="A519" s="192"/>
      <c r="B519" s="192"/>
      <c r="C519" s="189"/>
      <c r="D519" s="189"/>
      <c r="E519" s="189"/>
      <c r="F519" s="189"/>
      <c r="G519" s="189"/>
      <c r="H519" s="188"/>
      <c r="I519" s="189"/>
      <c r="J519" s="189"/>
      <c r="K519" s="189"/>
      <c r="L519" s="189"/>
      <c r="M519" s="189"/>
      <c r="N519" s="423"/>
    </row>
    <row r="520" spans="1:14" s="190" customFormat="1">
      <c r="A520" s="192"/>
      <c r="B520" s="192"/>
      <c r="C520" s="189"/>
      <c r="D520" s="189"/>
      <c r="E520" s="189"/>
      <c r="F520" s="189"/>
      <c r="G520" s="189"/>
      <c r="H520" s="188"/>
      <c r="I520" s="189"/>
      <c r="J520" s="189"/>
      <c r="K520" s="189"/>
      <c r="L520" s="189"/>
      <c r="M520" s="189"/>
      <c r="N520" s="423"/>
    </row>
    <row r="521" spans="1:14" s="190" customFormat="1">
      <c r="A521" s="192"/>
      <c r="B521" s="192"/>
      <c r="C521" s="189"/>
      <c r="D521" s="189"/>
      <c r="E521" s="189"/>
      <c r="F521" s="189"/>
      <c r="G521" s="189"/>
      <c r="H521" s="188"/>
      <c r="I521" s="189"/>
      <c r="J521" s="189"/>
      <c r="K521" s="189"/>
      <c r="L521" s="189"/>
      <c r="M521" s="189"/>
      <c r="N521" s="423"/>
    </row>
    <row r="522" spans="1:14" s="190" customFormat="1">
      <c r="A522" s="192"/>
      <c r="B522" s="192"/>
      <c r="C522" s="189"/>
      <c r="D522" s="189"/>
      <c r="E522" s="189"/>
      <c r="F522" s="189"/>
      <c r="G522" s="189"/>
      <c r="H522" s="188"/>
      <c r="I522" s="189"/>
      <c r="J522" s="189"/>
      <c r="K522" s="189"/>
      <c r="L522" s="189"/>
      <c r="M522" s="189"/>
      <c r="N522" s="423"/>
    </row>
    <row r="523" spans="1:14" s="190" customFormat="1">
      <c r="A523" s="192"/>
      <c r="B523" s="192"/>
      <c r="C523" s="189"/>
      <c r="D523" s="189"/>
      <c r="E523" s="189"/>
      <c r="F523" s="189"/>
      <c r="G523" s="189"/>
      <c r="H523" s="188"/>
      <c r="I523" s="189"/>
      <c r="J523" s="189"/>
      <c r="K523" s="189"/>
      <c r="L523" s="189"/>
      <c r="M523" s="189"/>
      <c r="N523" s="423"/>
    </row>
    <row r="524" spans="1:14" s="190" customFormat="1">
      <c r="A524" s="192"/>
      <c r="B524" s="192"/>
      <c r="C524" s="189"/>
      <c r="D524" s="189"/>
      <c r="E524" s="189"/>
      <c r="F524" s="189"/>
      <c r="G524" s="189"/>
      <c r="H524" s="188"/>
      <c r="I524" s="189"/>
      <c r="J524" s="189"/>
      <c r="K524" s="189"/>
      <c r="L524" s="189"/>
      <c r="M524" s="189"/>
      <c r="N524" s="423"/>
    </row>
    <row r="525" spans="1:14" s="190" customFormat="1">
      <c r="A525" s="192"/>
      <c r="B525" s="192"/>
      <c r="C525" s="189"/>
      <c r="D525" s="189"/>
      <c r="E525" s="189"/>
      <c r="F525" s="189"/>
      <c r="G525" s="189"/>
      <c r="H525" s="188"/>
      <c r="I525" s="189"/>
      <c r="J525" s="189"/>
      <c r="K525" s="189"/>
      <c r="L525" s="189"/>
      <c r="M525" s="189"/>
      <c r="N525" s="423"/>
    </row>
    <row r="526" spans="1:14" s="190" customFormat="1">
      <c r="A526" s="192"/>
      <c r="B526" s="192"/>
      <c r="C526" s="189"/>
      <c r="D526" s="189"/>
      <c r="E526" s="189"/>
      <c r="F526" s="189"/>
      <c r="G526" s="189"/>
      <c r="H526" s="188"/>
      <c r="I526" s="189"/>
      <c r="J526" s="189"/>
      <c r="K526" s="189"/>
      <c r="L526" s="189"/>
      <c r="M526" s="189"/>
      <c r="N526" s="423"/>
    </row>
    <row r="527" spans="1:14" s="190" customFormat="1">
      <c r="A527" s="192"/>
      <c r="B527" s="192"/>
      <c r="C527" s="189"/>
      <c r="D527" s="189"/>
      <c r="E527" s="189"/>
      <c r="F527" s="189"/>
      <c r="G527" s="189"/>
      <c r="H527" s="188"/>
      <c r="I527" s="189"/>
      <c r="J527" s="189"/>
      <c r="K527" s="189"/>
      <c r="L527" s="189"/>
      <c r="M527" s="189"/>
      <c r="N527" s="423"/>
    </row>
    <row r="528" spans="1:14" s="190" customFormat="1">
      <c r="A528" s="192"/>
      <c r="B528" s="192"/>
      <c r="C528" s="189"/>
      <c r="D528" s="189"/>
      <c r="E528" s="189"/>
      <c r="F528" s="189"/>
      <c r="G528" s="189"/>
      <c r="H528" s="188"/>
      <c r="I528" s="189"/>
      <c r="J528" s="189"/>
      <c r="K528" s="189"/>
      <c r="L528" s="189"/>
      <c r="M528" s="189"/>
      <c r="N528" s="423"/>
    </row>
    <row r="529" spans="1:14" s="190" customFormat="1">
      <c r="A529" s="192"/>
      <c r="B529" s="192"/>
      <c r="C529" s="189"/>
      <c r="D529" s="189"/>
      <c r="E529" s="189"/>
      <c r="F529" s="189"/>
      <c r="G529" s="189"/>
      <c r="H529" s="188"/>
      <c r="I529" s="189"/>
      <c r="J529" s="189"/>
      <c r="K529" s="189"/>
      <c r="L529" s="189"/>
      <c r="M529" s="189"/>
      <c r="N529" s="423"/>
    </row>
    <row r="530" spans="1:14" s="190" customFormat="1">
      <c r="A530" s="192"/>
      <c r="B530" s="192"/>
      <c r="C530" s="189"/>
      <c r="D530" s="189"/>
      <c r="E530" s="189"/>
      <c r="F530" s="189"/>
      <c r="G530" s="189"/>
      <c r="H530" s="188"/>
      <c r="I530" s="189"/>
      <c r="J530" s="189"/>
      <c r="K530" s="189"/>
      <c r="L530" s="189"/>
      <c r="M530" s="189"/>
      <c r="N530" s="423"/>
    </row>
    <row r="531" spans="1:14" s="190" customFormat="1">
      <c r="A531" s="192"/>
      <c r="B531" s="192"/>
      <c r="C531" s="189"/>
      <c r="D531" s="189"/>
      <c r="E531" s="189"/>
      <c r="F531" s="189"/>
      <c r="G531" s="189"/>
      <c r="H531" s="188"/>
      <c r="I531" s="189"/>
      <c r="J531" s="189"/>
      <c r="K531" s="189"/>
      <c r="L531" s="189"/>
      <c r="M531" s="189"/>
      <c r="N531" s="423"/>
    </row>
    <row r="532" spans="1:14" s="190" customFormat="1">
      <c r="A532" s="192"/>
      <c r="B532" s="192"/>
      <c r="C532" s="189"/>
      <c r="D532" s="189"/>
      <c r="E532" s="189"/>
      <c r="F532" s="189"/>
      <c r="G532" s="189"/>
      <c r="H532" s="188"/>
      <c r="I532" s="189"/>
      <c r="J532" s="189"/>
      <c r="K532" s="189"/>
      <c r="L532" s="189"/>
      <c r="M532" s="189"/>
      <c r="N532" s="423"/>
    </row>
    <row r="533" spans="1:14" s="190" customFormat="1">
      <c r="A533" s="192"/>
      <c r="B533" s="192"/>
      <c r="C533" s="189"/>
      <c r="D533" s="189"/>
      <c r="E533" s="189"/>
      <c r="F533" s="189"/>
      <c r="G533" s="189"/>
      <c r="H533" s="188"/>
      <c r="I533" s="189"/>
      <c r="J533" s="189"/>
      <c r="K533" s="189"/>
      <c r="L533" s="189"/>
      <c r="M533" s="189"/>
      <c r="N533" s="423"/>
    </row>
    <row r="534" spans="1:14" s="190" customFormat="1">
      <c r="A534" s="192"/>
      <c r="B534" s="192"/>
      <c r="C534" s="189"/>
      <c r="D534" s="189"/>
      <c r="E534" s="189"/>
      <c r="F534" s="189"/>
      <c r="G534" s="189"/>
      <c r="H534" s="188"/>
      <c r="I534" s="189"/>
      <c r="J534" s="189"/>
      <c r="K534" s="189"/>
      <c r="L534" s="189"/>
      <c r="M534" s="189"/>
      <c r="N534" s="423"/>
    </row>
    <row r="535" spans="1:14" s="190" customFormat="1">
      <c r="A535" s="192"/>
      <c r="B535" s="192"/>
      <c r="C535" s="189"/>
      <c r="D535" s="189"/>
      <c r="E535" s="189"/>
      <c r="F535" s="189"/>
      <c r="G535" s="189"/>
      <c r="H535" s="188"/>
      <c r="I535" s="189"/>
      <c r="J535" s="189"/>
      <c r="K535" s="189"/>
      <c r="L535" s="189"/>
      <c r="M535" s="189"/>
      <c r="N535" s="423"/>
    </row>
    <row r="536" spans="1:14" s="190" customFormat="1">
      <c r="A536" s="192"/>
      <c r="B536" s="192"/>
      <c r="C536" s="189"/>
      <c r="D536" s="189"/>
      <c r="E536" s="189"/>
      <c r="F536" s="189"/>
      <c r="G536" s="189"/>
      <c r="H536" s="188"/>
      <c r="I536" s="189"/>
      <c r="J536" s="189"/>
      <c r="K536" s="189"/>
      <c r="L536" s="189"/>
      <c r="M536" s="189"/>
      <c r="N536" s="423"/>
    </row>
    <row r="537" spans="1:14" s="190" customFormat="1">
      <c r="A537" s="192"/>
      <c r="B537" s="192"/>
      <c r="C537" s="189"/>
      <c r="D537" s="189"/>
      <c r="E537" s="189"/>
      <c r="F537" s="189"/>
      <c r="G537" s="189"/>
      <c r="H537" s="188"/>
      <c r="I537" s="189"/>
      <c r="J537" s="189"/>
      <c r="K537" s="189"/>
      <c r="L537" s="189"/>
      <c r="M537" s="189"/>
      <c r="N537" s="423"/>
    </row>
    <row r="538" spans="1:14" s="190" customFormat="1">
      <c r="A538" s="192"/>
      <c r="B538" s="192"/>
      <c r="C538" s="189"/>
      <c r="D538" s="189"/>
      <c r="E538" s="189"/>
      <c r="F538" s="189"/>
      <c r="G538" s="189"/>
      <c r="H538" s="188"/>
      <c r="I538" s="189"/>
      <c r="J538" s="189"/>
      <c r="K538" s="189"/>
      <c r="L538" s="189"/>
      <c r="M538" s="189"/>
      <c r="N538" s="423"/>
    </row>
    <row r="539" spans="1:14" s="190" customFormat="1">
      <c r="A539" s="192"/>
      <c r="B539" s="192"/>
      <c r="C539" s="189"/>
      <c r="D539" s="189"/>
      <c r="E539" s="189"/>
      <c r="F539" s="189"/>
      <c r="G539" s="189"/>
      <c r="H539" s="188"/>
      <c r="I539" s="189"/>
      <c r="J539" s="189"/>
      <c r="K539" s="189"/>
      <c r="L539" s="189"/>
      <c r="M539" s="189"/>
      <c r="N539" s="423"/>
    </row>
    <row r="540" spans="1:14" s="190" customFormat="1">
      <c r="A540" s="192"/>
      <c r="B540" s="192"/>
      <c r="C540" s="189"/>
      <c r="D540" s="189"/>
      <c r="E540" s="189"/>
      <c r="F540" s="189"/>
      <c r="G540" s="189"/>
      <c r="H540" s="188"/>
      <c r="I540" s="189"/>
      <c r="J540" s="189"/>
      <c r="K540" s="189"/>
      <c r="L540" s="189"/>
      <c r="M540" s="189"/>
      <c r="N540" s="423"/>
    </row>
    <row r="541" spans="1:14" s="190" customFormat="1">
      <c r="A541" s="192"/>
      <c r="B541" s="192"/>
      <c r="C541" s="189"/>
      <c r="D541" s="189"/>
      <c r="E541" s="189"/>
      <c r="F541" s="189"/>
      <c r="G541" s="189"/>
      <c r="H541" s="188"/>
      <c r="I541" s="189"/>
      <c r="J541" s="189"/>
      <c r="K541" s="189"/>
      <c r="L541" s="189"/>
      <c r="M541" s="189"/>
      <c r="N541" s="423"/>
    </row>
    <row r="542" spans="1:14" s="190" customFormat="1">
      <c r="A542" s="192"/>
      <c r="B542" s="192"/>
      <c r="C542" s="189"/>
      <c r="D542" s="189"/>
      <c r="E542" s="189"/>
      <c r="F542" s="189"/>
      <c r="G542" s="189"/>
      <c r="H542" s="188"/>
      <c r="I542" s="189"/>
      <c r="J542" s="189"/>
      <c r="K542" s="189"/>
      <c r="L542" s="189"/>
      <c r="M542" s="189"/>
      <c r="N542" s="423"/>
    </row>
    <row r="543" spans="1:14" s="190" customFormat="1">
      <c r="A543" s="192"/>
      <c r="B543" s="192"/>
      <c r="C543" s="189"/>
      <c r="D543" s="189"/>
      <c r="E543" s="189"/>
      <c r="F543" s="189"/>
      <c r="G543" s="189"/>
      <c r="H543" s="188"/>
      <c r="I543" s="189"/>
      <c r="J543" s="189"/>
      <c r="K543" s="189"/>
      <c r="L543" s="189"/>
      <c r="M543" s="189"/>
      <c r="N543" s="423"/>
    </row>
    <row r="544" spans="1:14" s="190" customFormat="1">
      <c r="A544" s="192"/>
      <c r="B544" s="192"/>
      <c r="C544" s="189"/>
      <c r="D544" s="189"/>
      <c r="E544" s="189"/>
      <c r="F544" s="189"/>
      <c r="G544" s="189"/>
      <c r="H544" s="188"/>
      <c r="I544" s="189"/>
      <c r="J544" s="189"/>
      <c r="K544" s="189"/>
      <c r="L544" s="189"/>
      <c r="M544" s="189"/>
      <c r="N544" s="423"/>
    </row>
    <row r="545" spans="1:14" s="190" customFormat="1">
      <c r="A545" s="192"/>
      <c r="B545" s="192"/>
      <c r="C545" s="189"/>
      <c r="D545" s="189"/>
      <c r="E545" s="189"/>
      <c r="F545" s="189"/>
      <c r="G545" s="189"/>
      <c r="H545" s="188"/>
      <c r="I545" s="189"/>
      <c r="J545" s="189"/>
      <c r="K545" s="189"/>
      <c r="L545" s="189"/>
      <c r="M545" s="189"/>
      <c r="N545" s="423"/>
    </row>
    <row r="546" spans="1:14" s="190" customFormat="1">
      <c r="A546" s="192"/>
      <c r="B546" s="192"/>
      <c r="C546" s="189"/>
      <c r="D546" s="189"/>
      <c r="E546" s="189"/>
      <c r="F546" s="189"/>
      <c r="G546" s="189"/>
      <c r="H546" s="188"/>
      <c r="I546" s="189"/>
      <c r="J546" s="189"/>
      <c r="K546" s="189"/>
      <c r="L546" s="189"/>
      <c r="M546" s="189"/>
      <c r="N546" s="423"/>
    </row>
    <row r="547" spans="1:14" s="190" customFormat="1">
      <c r="A547" s="192"/>
      <c r="B547" s="192"/>
      <c r="C547" s="189"/>
      <c r="D547" s="189"/>
      <c r="E547" s="189"/>
      <c r="F547" s="189"/>
      <c r="G547" s="189"/>
      <c r="H547" s="188"/>
      <c r="I547" s="189"/>
      <c r="J547" s="189"/>
      <c r="K547" s="189"/>
      <c r="L547" s="189"/>
      <c r="M547" s="189"/>
      <c r="N547" s="423"/>
    </row>
    <row r="548" spans="1:14" s="190" customFormat="1">
      <c r="A548" s="192"/>
      <c r="B548" s="192"/>
      <c r="C548" s="189"/>
      <c r="D548" s="189"/>
      <c r="E548" s="189"/>
      <c r="F548" s="189"/>
      <c r="G548" s="189"/>
      <c r="H548" s="188"/>
      <c r="I548" s="189"/>
      <c r="J548" s="189"/>
      <c r="K548" s="189"/>
      <c r="L548" s="189"/>
      <c r="M548" s="189"/>
      <c r="N548" s="423"/>
    </row>
    <row r="549" spans="1:14" s="190" customFormat="1">
      <c r="A549" s="192"/>
      <c r="B549" s="192"/>
      <c r="C549" s="189"/>
      <c r="D549" s="189"/>
      <c r="E549" s="189"/>
      <c r="F549" s="189"/>
      <c r="G549" s="189"/>
      <c r="H549" s="188"/>
      <c r="I549" s="189"/>
      <c r="J549" s="189"/>
      <c r="K549" s="189"/>
      <c r="L549" s="189"/>
      <c r="M549" s="189"/>
      <c r="N549" s="423"/>
    </row>
    <row r="550" spans="1:14" s="190" customFormat="1">
      <c r="A550" s="192"/>
      <c r="B550" s="192"/>
      <c r="C550" s="189"/>
      <c r="D550" s="189"/>
      <c r="E550" s="189"/>
      <c r="F550" s="189"/>
      <c r="G550" s="189"/>
      <c r="H550" s="188"/>
      <c r="I550" s="189"/>
      <c r="J550" s="189"/>
      <c r="K550" s="189"/>
      <c r="L550" s="189"/>
      <c r="M550" s="189"/>
      <c r="N550" s="423"/>
    </row>
    <row r="551" spans="1:14" s="190" customFormat="1">
      <c r="A551" s="192"/>
      <c r="B551" s="192"/>
      <c r="C551" s="189"/>
      <c r="D551" s="189"/>
      <c r="E551" s="189"/>
      <c r="F551" s="189"/>
      <c r="G551" s="189"/>
      <c r="H551" s="188"/>
      <c r="I551" s="189"/>
      <c r="J551" s="189"/>
      <c r="K551" s="189"/>
      <c r="L551" s="189"/>
      <c r="M551" s="189"/>
      <c r="N551" s="423"/>
    </row>
    <row r="552" spans="1:14" s="190" customFormat="1">
      <c r="A552" s="192"/>
      <c r="B552" s="192"/>
      <c r="C552" s="189"/>
      <c r="D552" s="189"/>
      <c r="E552" s="189"/>
      <c r="F552" s="189"/>
      <c r="G552" s="189"/>
      <c r="H552" s="188"/>
      <c r="I552" s="189"/>
      <c r="J552" s="189"/>
      <c r="K552" s="189"/>
      <c r="L552" s="189"/>
      <c r="M552" s="189"/>
      <c r="N552" s="423"/>
    </row>
    <row r="553" spans="1:14" s="190" customFormat="1">
      <c r="A553" s="192"/>
      <c r="B553" s="192"/>
      <c r="C553" s="189"/>
      <c r="D553" s="189"/>
      <c r="E553" s="189"/>
      <c r="F553" s="189"/>
      <c r="G553" s="189"/>
      <c r="H553" s="188"/>
      <c r="I553" s="189"/>
      <c r="J553" s="189"/>
      <c r="K553" s="189"/>
      <c r="L553" s="189"/>
      <c r="M553" s="189"/>
      <c r="N553" s="423"/>
    </row>
    <row r="554" spans="1:14" s="190" customFormat="1">
      <c r="A554" s="192"/>
      <c r="B554" s="192"/>
      <c r="C554" s="189"/>
      <c r="D554" s="189"/>
      <c r="E554" s="189"/>
      <c r="F554" s="189"/>
      <c r="G554" s="189"/>
      <c r="H554" s="188"/>
      <c r="I554" s="189"/>
      <c r="J554" s="189"/>
      <c r="K554" s="189"/>
      <c r="L554" s="189"/>
      <c r="M554" s="189"/>
      <c r="N554" s="423"/>
    </row>
    <row r="555" spans="1:14" s="190" customFormat="1">
      <c r="A555" s="192"/>
      <c r="B555" s="192"/>
      <c r="C555" s="189"/>
      <c r="D555" s="189"/>
      <c r="E555" s="189"/>
      <c r="F555" s="189"/>
      <c r="G555" s="189"/>
      <c r="H555" s="188"/>
      <c r="I555" s="189"/>
      <c r="J555" s="189"/>
      <c r="K555" s="189"/>
      <c r="L555" s="189"/>
      <c r="M555" s="189"/>
      <c r="N555" s="423"/>
    </row>
    <row r="556" spans="1:14" s="190" customFormat="1">
      <c r="A556" s="192"/>
      <c r="B556" s="192"/>
      <c r="C556" s="189"/>
      <c r="D556" s="189"/>
      <c r="E556" s="189"/>
      <c r="F556" s="189"/>
      <c r="G556" s="189"/>
      <c r="H556" s="188"/>
      <c r="I556" s="189"/>
      <c r="J556" s="189"/>
      <c r="K556" s="189"/>
      <c r="L556" s="189"/>
      <c r="M556" s="189"/>
      <c r="N556" s="423"/>
    </row>
    <row r="557" spans="1:14" s="190" customFormat="1">
      <c r="A557" s="192"/>
      <c r="B557" s="192"/>
      <c r="C557" s="189"/>
      <c r="D557" s="189"/>
      <c r="E557" s="189"/>
      <c r="F557" s="189"/>
      <c r="G557" s="189"/>
      <c r="H557" s="188"/>
      <c r="I557" s="189"/>
      <c r="J557" s="189"/>
      <c r="K557" s="189"/>
      <c r="L557" s="189"/>
      <c r="M557" s="189"/>
      <c r="N557" s="423"/>
    </row>
    <row r="558" spans="1:14" s="190" customFormat="1">
      <c r="A558" s="192"/>
      <c r="B558" s="192"/>
      <c r="C558" s="189"/>
      <c r="D558" s="189"/>
      <c r="E558" s="189"/>
      <c r="F558" s="189"/>
      <c r="G558" s="189"/>
      <c r="H558" s="188"/>
      <c r="I558" s="189"/>
      <c r="J558" s="189"/>
      <c r="K558" s="189"/>
      <c r="L558" s="189"/>
      <c r="M558" s="189"/>
      <c r="N558" s="423"/>
    </row>
    <row r="559" spans="1:14" s="190" customFormat="1">
      <c r="A559" s="192"/>
      <c r="B559" s="192"/>
      <c r="C559" s="189"/>
      <c r="D559" s="189"/>
      <c r="E559" s="189"/>
      <c r="F559" s="189"/>
      <c r="G559" s="189"/>
      <c r="H559" s="188"/>
      <c r="I559" s="189"/>
      <c r="J559" s="189"/>
      <c r="K559" s="189"/>
      <c r="L559" s="189"/>
      <c r="M559" s="189"/>
      <c r="N559" s="423"/>
    </row>
    <row r="560" spans="1:14" s="190" customFormat="1">
      <c r="A560" s="192"/>
      <c r="B560" s="192"/>
      <c r="C560" s="189"/>
      <c r="D560" s="189"/>
      <c r="E560" s="189"/>
      <c r="F560" s="189"/>
      <c r="G560" s="189"/>
      <c r="H560" s="188"/>
      <c r="I560" s="189"/>
      <c r="J560" s="189"/>
      <c r="K560" s="189"/>
      <c r="L560" s="189"/>
      <c r="M560" s="189"/>
      <c r="N560" s="423"/>
    </row>
    <row r="561" spans="1:14" s="190" customFormat="1">
      <c r="A561" s="192"/>
      <c r="B561" s="192"/>
      <c r="C561" s="189"/>
      <c r="D561" s="189"/>
      <c r="E561" s="189"/>
      <c r="F561" s="189"/>
      <c r="G561" s="189"/>
      <c r="H561" s="188"/>
      <c r="I561" s="189"/>
      <c r="J561" s="189"/>
      <c r="K561" s="189"/>
      <c r="L561" s="189"/>
      <c r="M561" s="189"/>
      <c r="N561" s="423"/>
    </row>
    <row r="562" spans="1:14" s="190" customFormat="1">
      <c r="A562" s="192"/>
      <c r="B562" s="192"/>
      <c r="C562" s="189"/>
      <c r="D562" s="189"/>
      <c r="E562" s="189"/>
      <c r="F562" s="189"/>
      <c r="G562" s="189"/>
      <c r="H562" s="188"/>
      <c r="I562" s="189"/>
      <c r="J562" s="189"/>
      <c r="K562" s="189"/>
      <c r="L562" s="189"/>
      <c r="M562" s="189"/>
      <c r="N562" s="423"/>
    </row>
    <row r="563" spans="1:14" s="190" customFormat="1">
      <c r="A563" s="192"/>
      <c r="B563" s="192"/>
      <c r="C563" s="189"/>
      <c r="D563" s="189"/>
      <c r="E563" s="189"/>
      <c r="F563" s="189"/>
      <c r="G563" s="189"/>
      <c r="H563" s="188"/>
      <c r="I563" s="189"/>
      <c r="J563" s="189"/>
      <c r="K563" s="189"/>
      <c r="L563" s="189"/>
      <c r="M563" s="189"/>
      <c r="N563" s="423"/>
    </row>
    <row r="564" spans="1:14" s="190" customFormat="1">
      <c r="A564" s="192"/>
      <c r="B564" s="192"/>
      <c r="C564" s="189"/>
      <c r="D564" s="189"/>
      <c r="E564" s="189"/>
      <c r="F564" s="189"/>
      <c r="G564" s="189"/>
      <c r="H564" s="188"/>
      <c r="I564" s="189"/>
      <c r="J564" s="189"/>
      <c r="K564" s="189"/>
      <c r="L564" s="189"/>
      <c r="M564" s="189"/>
      <c r="N564" s="423"/>
    </row>
    <row r="565" spans="1:14" s="190" customFormat="1">
      <c r="A565" s="192"/>
      <c r="B565" s="192"/>
      <c r="C565" s="189"/>
      <c r="D565" s="189"/>
      <c r="E565" s="189"/>
      <c r="F565" s="189"/>
      <c r="G565" s="189"/>
      <c r="H565" s="188"/>
      <c r="I565" s="189"/>
      <c r="J565" s="189"/>
      <c r="K565" s="189"/>
      <c r="L565" s="189"/>
      <c r="M565" s="189"/>
      <c r="N565" s="423"/>
    </row>
    <row r="566" spans="1:14" s="190" customFormat="1">
      <c r="A566" s="192"/>
      <c r="B566" s="192"/>
      <c r="C566" s="189"/>
      <c r="D566" s="189"/>
      <c r="E566" s="189"/>
      <c r="F566" s="189"/>
      <c r="G566" s="189"/>
      <c r="H566" s="188"/>
      <c r="I566" s="189"/>
      <c r="J566" s="189"/>
      <c r="K566" s="189"/>
      <c r="L566" s="189"/>
      <c r="M566" s="189"/>
      <c r="N566" s="423"/>
    </row>
    <row r="567" spans="1:14" s="190" customFormat="1">
      <c r="A567" s="192"/>
      <c r="B567" s="192"/>
      <c r="C567" s="189"/>
      <c r="D567" s="189"/>
      <c r="E567" s="189"/>
      <c r="F567" s="189"/>
      <c r="G567" s="189"/>
      <c r="H567" s="188"/>
      <c r="I567" s="189"/>
      <c r="J567" s="189"/>
      <c r="K567" s="189"/>
      <c r="L567" s="189"/>
      <c r="M567" s="189"/>
      <c r="N567" s="423"/>
    </row>
    <row r="568" spans="1:14" s="190" customFormat="1">
      <c r="A568" s="192"/>
      <c r="B568" s="192"/>
      <c r="C568" s="189"/>
      <c r="D568" s="189"/>
      <c r="E568" s="189"/>
      <c r="F568" s="189"/>
      <c r="G568" s="189"/>
      <c r="H568" s="188"/>
      <c r="I568" s="189"/>
      <c r="J568" s="189"/>
      <c r="K568" s="189"/>
      <c r="L568" s="189"/>
      <c r="M568" s="189"/>
      <c r="N568" s="423"/>
    </row>
    <row r="569" spans="1:14" s="190" customFormat="1">
      <c r="A569" s="192"/>
      <c r="B569" s="192"/>
      <c r="C569" s="189"/>
      <c r="D569" s="189"/>
      <c r="E569" s="189"/>
      <c r="F569" s="189"/>
      <c r="G569" s="189"/>
      <c r="H569" s="188"/>
      <c r="I569" s="189"/>
      <c r="J569" s="189"/>
      <c r="K569" s="189"/>
      <c r="L569" s="189"/>
      <c r="M569" s="189"/>
      <c r="N569" s="423"/>
    </row>
    <row r="570" spans="1:14" s="190" customFormat="1">
      <c r="A570" s="192"/>
      <c r="B570" s="192"/>
      <c r="C570" s="189"/>
      <c r="D570" s="189"/>
      <c r="E570" s="189"/>
      <c r="F570" s="189"/>
      <c r="G570" s="189"/>
      <c r="H570" s="188"/>
      <c r="I570" s="189"/>
      <c r="J570" s="189"/>
      <c r="K570" s="189"/>
      <c r="L570" s="189"/>
      <c r="M570" s="189"/>
      <c r="N570" s="423"/>
    </row>
    <row r="571" spans="1:14" s="190" customFormat="1">
      <c r="A571" s="192"/>
      <c r="B571" s="192"/>
      <c r="C571" s="189"/>
      <c r="D571" s="189"/>
      <c r="E571" s="189"/>
      <c r="F571" s="189"/>
      <c r="G571" s="189"/>
      <c r="H571" s="188"/>
      <c r="I571" s="189"/>
      <c r="J571" s="189"/>
      <c r="K571" s="189"/>
      <c r="L571" s="189"/>
      <c r="M571" s="189"/>
      <c r="N571" s="423"/>
    </row>
    <row r="572" spans="1:14" s="190" customFormat="1">
      <c r="A572" s="192"/>
      <c r="B572" s="192"/>
      <c r="C572" s="189"/>
      <c r="D572" s="189"/>
      <c r="E572" s="189"/>
      <c r="F572" s="189"/>
      <c r="G572" s="189"/>
      <c r="H572" s="188"/>
      <c r="I572" s="189"/>
      <c r="J572" s="189"/>
      <c r="K572" s="189"/>
      <c r="L572" s="189"/>
      <c r="M572" s="189"/>
      <c r="N572" s="423"/>
    </row>
    <row r="573" spans="1:14" s="190" customFormat="1">
      <c r="A573" s="192"/>
      <c r="B573" s="192"/>
      <c r="C573" s="189"/>
      <c r="D573" s="189"/>
      <c r="E573" s="189"/>
      <c r="F573" s="189"/>
      <c r="G573" s="189"/>
      <c r="H573" s="188"/>
      <c r="I573" s="189"/>
      <c r="J573" s="189"/>
      <c r="K573" s="189"/>
      <c r="L573" s="189"/>
      <c r="M573" s="189"/>
      <c r="N573" s="423"/>
    </row>
    <row r="574" spans="1:14" s="190" customFormat="1">
      <c r="A574" s="192"/>
      <c r="B574" s="192"/>
      <c r="C574" s="189"/>
      <c r="D574" s="189"/>
      <c r="E574" s="189"/>
      <c r="F574" s="189"/>
      <c r="G574" s="189"/>
      <c r="H574" s="188"/>
      <c r="I574" s="189"/>
      <c r="J574" s="189"/>
      <c r="K574" s="189"/>
      <c r="L574" s="189"/>
      <c r="M574" s="189"/>
      <c r="N574" s="423"/>
    </row>
    <row r="575" spans="1:14" s="190" customFormat="1">
      <c r="A575" s="192"/>
      <c r="B575" s="192"/>
      <c r="C575" s="189"/>
      <c r="D575" s="189"/>
      <c r="E575" s="189"/>
      <c r="F575" s="189"/>
      <c r="G575" s="189"/>
      <c r="H575" s="188"/>
      <c r="I575" s="189"/>
      <c r="J575" s="189"/>
      <c r="K575" s="189"/>
      <c r="L575" s="189"/>
      <c r="M575" s="189"/>
      <c r="N575" s="423"/>
    </row>
    <row r="576" spans="1:14" s="190" customFormat="1">
      <c r="A576" s="192"/>
      <c r="B576" s="192"/>
      <c r="C576" s="189"/>
      <c r="D576" s="189"/>
      <c r="E576" s="189"/>
      <c r="F576" s="189"/>
      <c r="G576" s="189"/>
      <c r="H576" s="188"/>
      <c r="I576" s="189"/>
      <c r="J576" s="189"/>
      <c r="K576" s="189"/>
      <c r="L576" s="189"/>
      <c r="M576" s="189"/>
      <c r="N576" s="423"/>
    </row>
    <row r="577" spans="1:14" s="190" customFormat="1">
      <c r="A577" s="192"/>
      <c r="B577" s="192"/>
      <c r="C577" s="189"/>
      <c r="D577" s="189"/>
      <c r="E577" s="189"/>
      <c r="F577" s="189"/>
      <c r="G577" s="189"/>
      <c r="H577" s="188"/>
      <c r="I577" s="189"/>
      <c r="J577" s="189"/>
      <c r="K577" s="189"/>
      <c r="L577" s="189"/>
      <c r="M577" s="189"/>
      <c r="N577" s="423"/>
    </row>
    <row r="578" spans="1:14" s="190" customFormat="1">
      <c r="A578" s="192"/>
      <c r="B578" s="192"/>
      <c r="C578" s="189"/>
      <c r="D578" s="189"/>
      <c r="E578" s="189"/>
      <c r="F578" s="189"/>
      <c r="G578" s="189"/>
      <c r="H578" s="188"/>
      <c r="I578" s="189"/>
      <c r="J578" s="189"/>
      <c r="K578" s="189"/>
      <c r="L578" s="189"/>
      <c r="M578" s="189"/>
      <c r="N578" s="423"/>
    </row>
    <row r="579" spans="1:14" s="190" customFormat="1">
      <c r="A579" s="192"/>
      <c r="B579" s="192"/>
      <c r="C579" s="189"/>
      <c r="D579" s="189"/>
      <c r="E579" s="189"/>
      <c r="F579" s="189"/>
      <c r="G579" s="189"/>
      <c r="H579" s="188"/>
      <c r="I579" s="189"/>
      <c r="J579" s="189"/>
      <c r="K579" s="189"/>
      <c r="L579" s="189"/>
      <c r="M579" s="189"/>
      <c r="N579" s="423"/>
    </row>
    <row r="580" spans="1:14" s="190" customFormat="1">
      <c r="A580" s="192"/>
      <c r="B580" s="192"/>
      <c r="C580" s="189"/>
      <c r="D580" s="189"/>
      <c r="E580" s="189"/>
      <c r="F580" s="189"/>
      <c r="G580" s="189"/>
      <c r="H580" s="188"/>
      <c r="I580" s="189"/>
      <c r="J580" s="189"/>
      <c r="K580" s="189"/>
      <c r="L580" s="189"/>
      <c r="M580" s="189"/>
      <c r="N580" s="423"/>
    </row>
    <row r="581" spans="1:14" s="190" customFormat="1">
      <c r="A581" s="192"/>
      <c r="B581" s="192"/>
      <c r="C581" s="189"/>
      <c r="D581" s="189"/>
      <c r="E581" s="189"/>
      <c r="F581" s="189"/>
      <c r="G581" s="189"/>
      <c r="H581" s="188"/>
      <c r="I581" s="189"/>
      <c r="J581" s="189"/>
      <c r="K581" s="189"/>
      <c r="L581" s="189"/>
      <c r="M581" s="189"/>
      <c r="N581" s="423"/>
    </row>
    <row r="582" spans="1:14" s="190" customFormat="1">
      <c r="A582" s="192"/>
      <c r="B582" s="192"/>
      <c r="C582" s="189"/>
      <c r="D582" s="189"/>
      <c r="E582" s="189"/>
      <c r="F582" s="189"/>
      <c r="G582" s="189"/>
      <c r="H582" s="188"/>
      <c r="I582" s="189"/>
      <c r="J582" s="189"/>
      <c r="K582" s="189"/>
      <c r="L582" s="189"/>
      <c r="M582" s="189"/>
      <c r="N582" s="423"/>
    </row>
    <row r="583" spans="1:14" s="190" customFormat="1">
      <c r="A583" s="192"/>
      <c r="B583" s="192"/>
      <c r="C583" s="189"/>
      <c r="D583" s="189"/>
      <c r="E583" s="189"/>
      <c r="F583" s="189"/>
      <c r="G583" s="189"/>
      <c r="H583" s="188"/>
      <c r="I583" s="189"/>
      <c r="J583" s="189"/>
      <c r="K583" s="189"/>
      <c r="L583" s="189"/>
      <c r="M583" s="189"/>
      <c r="N583" s="423"/>
    </row>
    <row r="584" spans="1:14" s="190" customFormat="1">
      <c r="A584" s="192"/>
      <c r="B584" s="192"/>
      <c r="C584" s="189"/>
      <c r="D584" s="189"/>
      <c r="E584" s="189"/>
      <c r="F584" s="189"/>
      <c r="G584" s="189"/>
      <c r="H584" s="188"/>
      <c r="I584" s="189"/>
      <c r="J584" s="189"/>
      <c r="K584" s="189"/>
      <c r="L584" s="189"/>
      <c r="M584" s="189"/>
      <c r="N584" s="423"/>
    </row>
    <row r="585" spans="1:14" s="190" customFormat="1">
      <c r="A585" s="192"/>
      <c r="B585" s="192"/>
      <c r="C585" s="189"/>
      <c r="D585" s="189"/>
      <c r="E585" s="189"/>
      <c r="F585" s="189"/>
      <c r="G585" s="189"/>
      <c r="H585" s="188"/>
      <c r="I585" s="189"/>
      <c r="J585" s="189"/>
      <c r="K585" s="189"/>
      <c r="L585" s="189"/>
      <c r="M585" s="189"/>
      <c r="N585" s="423"/>
    </row>
    <row r="586" spans="1:14" s="190" customFormat="1">
      <c r="A586" s="192"/>
      <c r="B586" s="192"/>
      <c r="C586" s="189"/>
      <c r="D586" s="189"/>
      <c r="E586" s="189"/>
      <c r="F586" s="189"/>
      <c r="G586" s="189"/>
      <c r="H586" s="188"/>
      <c r="I586" s="189"/>
      <c r="J586" s="189"/>
      <c r="K586" s="189"/>
      <c r="L586" s="189"/>
      <c r="M586" s="189"/>
      <c r="N586" s="423"/>
    </row>
    <row r="587" spans="1:14" s="190" customFormat="1">
      <c r="A587" s="192"/>
      <c r="B587" s="192"/>
      <c r="C587" s="189"/>
      <c r="D587" s="189"/>
      <c r="E587" s="189"/>
      <c r="F587" s="189"/>
      <c r="G587" s="189"/>
      <c r="H587" s="188"/>
      <c r="I587" s="189"/>
      <c r="J587" s="189"/>
      <c r="K587" s="189"/>
      <c r="L587" s="189"/>
      <c r="M587" s="189"/>
      <c r="N587" s="423"/>
    </row>
    <row r="588" spans="1:14" s="190" customFormat="1">
      <c r="A588" s="192"/>
      <c r="B588" s="192"/>
      <c r="C588" s="189"/>
      <c r="D588" s="189"/>
      <c r="E588" s="189"/>
      <c r="F588" s="189"/>
      <c r="G588" s="189"/>
      <c r="H588" s="188"/>
      <c r="I588" s="189"/>
      <c r="J588" s="189"/>
      <c r="K588" s="189"/>
      <c r="L588" s="189"/>
      <c r="M588" s="189"/>
      <c r="N588" s="423"/>
    </row>
    <row r="589" spans="1:14" s="190" customFormat="1">
      <c r="A589" s="192"/>
      <c r="B589" s="192"/>
      <c r="C589" s="189"/>
      <c r="D589" s="189"/>
      <c r="E589" s="189"/>
      <c r="F589" s="189"/>
      <c r="G589" s="189"/>
      <c r="H589" s="188"/>
      <c r="I589" s="189"/>
      <c r="J589" s="189"/>
      <c r="K589" s="189"/>
      <c r="L589" s="189"/>
      <c r="M589" s="189"/>
      <c r="N589" s="423"/>
    </row>
    <row r="590" spans="1:14" s="190" customFormat="1">
      <c r="A590" s="192"/>
      <c r="B590" s="192"/>
      <c r="C590" s="189"/>
      <c r="D590" s="189"/>
      <c r="E590" s="189"/>
      <c r="F590" s="189"/>
      <c r="G590" s="189"/>
      <c r="H590" s="188"/>
      <c r="I590" s="189"/>
      <c r="J590" s="189"/>
      <c r="K590" s="189"/>
      <c r="L590" s="189"/>
      <c r="M590" s="189"/>
      <c r="N590" s="423"/>
    </row>
    <row r="591" spans="1:14" s="190" customFormat="1">
      <c r="A591" s="192"/>
      <c r="B591" s="192"/>
      <c r="C591" s="189"/>
      <c r="D591" s="189"/>
      <c r="E591" s="189"/>
      <c r="F591" s="189"/>
      <c r="G591" s="189"/>
      <c r="H591" s="188"/>
      <c r="I591" s="189"/>
      <c r="J591" s="189"/>
      <c r="K591" s="189"/>
      <c r="L591" s="189"/>
      <c r="M591" s="189"/>
      <c r="N591" s="423"/>
    </row>
    <row r="592" spans="1:14" s="190" customFormat="1">
      <c r="A592" s="192"/>
      <c r="B592" s="192"/>
      <c r="C592" s="189"/>
      <c r="D592" s="189"/>
      <c r="E592" s="189"/>
      <c r="F592" s="189"/>
      <c r="G592" s="189"/>
      <c r="H592" s="188"/>
      <c r="I592" s="189"/>
      <c r="J592" s="189"/>
      <c r="K592" s="189"/>
      <c r="L592" s="189"/>
      <c r="M592" s="189"/>
      <c r="N592" s="423"/>
    </row>
    <row r="593" spans="1:14" s="190" customFormat="1">
      <c r="A593" s="192"/>
      <c r="B593" s="192"/>
      <c r="C593" s="189"/>
      <c r="D593" s="189"/>
      <c r="E593" s="189"/>
      <c r="F593" s="189"/>
      <c r="G593" s="189"/>
      <c r="H593" s="188"/>
      <c r="I593" s="189"/>
      <c r="J593" s="189"/>
      <c r="K593" s="189"/>
      <c r="L593" s="189"/>
      <c r="M593" s="189"/>
      <c r="N593" s="423"/>
    </row>
    <row r="594" spans="1:14" s="190" customFormat="1">
      <c r="A594" s="192"/>
      <c r="B594" s="192"/>
      <c r="C594" s="189"/>
      <c r="D594" s="189"/>
      <c r="E594" s="189"/>
      <c r="F594" s="189"/>
      <c r="G594" s="189"/>
      <c r="H594" s="188"/>
      <c r="I594" s="189"/>
      <c r="J594" s="189"/>
      <c r="K594" s="189"/>
      <c r="L594" s="189"/>
      <c r="M594" s="189"/>
      <c r="N594" s="423"/>
    </row>
    <row r="595" spans="1:14" s="190" customFormat="1">
      <c r="A595" s="192"/>
      <c r="B595" s="192"/>
      <c r="C595" s="189"/>
      <c r="D595" s="189"/>
      <c r="E595" s="189"/>
      <c r="F595" s="189"/>
      <c r="G595" s="189"/>
      <c r="H595" s="188"/>
      <c r="I595" s="189"/>
      <c r="J595" s="189"/>
      <c r="K595" s="189"/>
      <c r="L595" s="189"/>
      <c r="M595" s="189"/>
      <c r="N595" s="423"/>
    </row>
    <row r="596" spans="1:14" s="190" customFormat="1">
      <c r="A596" s="192"/>
      <c r="B596" s="192"/>
      <c r="C596" s="189"/>
      <c r="D596" s="189"/>
      <c r="E596" s="189"/>
      <c r="F596" s="189"/>
      <c r="G596" s="189"/>
      <c r="H596" s="188"/>
      <c r="I596" s="189"/>
      <c r="J596" s="189"/>
      <c r="K596" s="189"/>
      <c r="L596" s="189"/>
      <c r="M596" s="189"/>
      <c r="N596" s="423"/>
    </row>
    <row r="597" spans="1:14" s="190" customFormat="1">
      <c r="A597" s="192"/>
      <c r="B597" s="192"/>
      <c r="C597" s="189"/>
      <c r="D597" s="189"/>
      <c r="E597" s="189"/>
      <c r="F597" s="189"/>
      <c r="G597" s="189"/>
      <c r="H597" s="188"/>
      <c r="I597" s="189"/>
      <c r="J597" s="189"/>
      <c r="K597" s="189"/>
      <c r="L597" s="189"/>
      <c r="M597" s="189"/>
      <c r="N597" s="423"/>
    </row>
    <row r="598" spans="1:14" s="190" customFormat="1">
      <c r="A598" s="192"/>
      <c r="B598" s="192"/>
      <c r="C598" s="189"/>
      <c r="D598" s="189"/>
      <c r="E598" s="189"/>
      <c r="F598" s="189"/>
      <c r="G598" s="189"/>
      <c r="H598" s="188"/>
      <c r="I598" s="189"/>
      <c r="J598" s="189"/>
      <c r="K598" s="189"/>
      <c r="L598" s="189"/>
      <c r="M598" s="189"/>
      <c r="N598" s="423"/>
    </row>
    <row r="599" spans="1:14" s="190" customFormat="1">
      <c r="A599" s="192"/>
      <c r="B599" s="192"/>
      <c r="C599" s="189"/>
      <c r="D599" s="189"/>
      <c r="E599" s="189"/>
      <c r="F599" s="189"/>
      <c r="G599" s="189"/>
      <c r="H599" s="188"/>
      <c r="I599" s="189"/>
      <c r="J599" s="189"/>
      <c r="K599" s="189"/>
      <c r="L599" s="189"/>
      <c r="M599" s="189"/>
      <c r="N599" s="423"/>
    </row>
    <row r="600" spans="1:14" s="190" customFormat="1">
      <c r="A600" s="192"/>
      <c r="B600" s="192"/>
      <c r="C600" s="189"/>
      <c r="D600" s="189"/>
      <c r="E600" s="189"/>
      <c r="F600" s="189"/>
      <c r="G600" s="189"/>
      <c r="H600" s="188"/>
      <c r="I600" s="189"/>
      <c r="J600" s="189"/>
      <c r="K600" s="189"/>
      <c r="L600" s="189"/>
      <c r="M600" s="189"/>
      <c r="N600" s="423"/>
    </row>
    <row r="601" spans="1:14" s="190" customFormat="1">
      <c r="A601" s="192"/>
      <c r="B601" s="192"/>
      <c r="C601" s="189"/>
      <c r="D601" s="189"/>
      <c r="E601" s="189"/>
      <c r="F601" s="189"/>
      <c r="G601" s="189"/>
      <c r="H601" s="188"/>
      <c r="I601" s="189"/>
      <c r="J601" s="189"/>
      <c r="K601" s="189"/>
      <c r="L601" s="189"/>
      <c r="M601" s="189"/>
      <c r="N601" s="423"/>
    </row>
    <row r="602" spans="1:14" s="190" customFormat="1">
      <c r="A602" s="192"/>
      <c r="B602" s="192"/>
      <c r="C602" s="189"/>
      <c r="D602" s="189"/>
      <c r="E602" s="189"/>
      <c r="F602" s="189"/>
      <c r="G602" s="189"/>
      <c r="H602" s="188"/>
      <c r="I602" s="189"/>
      <c r="J602" s="189"/>
      <c r="K602" s="189"/>
      <c r="L602" s="189"/>
      <c r="M602" s="189"/>
      <c r="N602" s="423"/>
    </row>
    <row r="603" spans="1:14" s="190" customFormat="1">
      <c r="A603" s="192"/>
      <c r="B603" s="192"/>
      <c r="C603" s="189"/>
      <c r="D603" s="189"/>
      <c r="E603" s="189"/>
      <c r="F603" s="189"/>
      <c r="G603" s="189"/>
      <c r="H603" s="188"/>
      <c r="I603" s="189"/>
      <c r="J603" s="189"/>
      <c r="K603" s="189"/>
      <c r="L603" s="189"/>
      <c r="M603" s="189"/>
      <c r="N603" s="423"/>
    </row>
    <row r="604" spans="1:14" s="190" customFormat="1">
      <c r="A604" s="192"/>
      <c r="B604" s="192"/>
      <c r="C604" s="189"/>
      <c r="D604" s="189"/>
      <c r="E604" s="189"/>
      <c r="F604" s="189"/>
      <c r="G604" s="189"/>
      <c r="H604" s="188"/>
      <c r="I604" s="189"/>
      <c r="J604" s="189"/>
      <c r="K604" s="189"/>
      <c r="L604" s="189"/>
      <c r="M604" s="189"/>
      <c r="N604" s="423"/>
    </row>
    <row r="605" spans="1:14" s="190" customFormat="1">
      <c r="A605" s="192"/>
      <c r="B605" s="192"/>
      <c r="C605" s="189"/>
      <c r="D605" s="189"/>
      <c r="E605" s="189"/>
      <c r="F605" s="189"/>
      <c r="G605" s="189"/>
      <c r="H605" s="188"/>
      <c r="I605" s="189"/>
      <c r="J605" s="189"/>
      <c r="K605" s="189"/>
      <c r="L605" s="189"/>
      <c r="M605" s="189"/>
      <c r="N605" s="423"/>
    </row>
    <row r="606" spans="1:14" s="190" customFormat="1">
      <c r="A606" s="192"/>
      <c r="B606" s="192"/>
      <c r="C606" s="189"/>
      <c r="D606" s="189"/>
      <c r="E606" s="189"/>
      <c r="F606" s="189"/>
      <c r="G606" s="189"/>
      <c r="H606" s="188"/>
      <c r="I606" s="189"/>
      <c r="J606" s="189"/>
      <c r="K606" s="189"/>
      <c r="L606" s="189"/>
      <c r="M606" s="189"/>
      <c r="N606" s="423"/>
    </row>
    <row r="607" spans="1:14" s="190" customFormat="1">
      <c r="A607" s="192"/>
      <c r="B607" s="192"/>
      <c r="C607" s="189"/>
      <c r="D607" s="189"/>
      <c r="E607" s="189"/>
      <c r="F607" s="189"/>
      <c r="G607" s="189"/>
      <c r="H607" s="188"/>
      <c r="I607" s="189"/>
      <c r="J607" s="189"/>
      <c r="K607" s="189"/>
      <c r="L607" s="189"/>
      <c r="M607" s="189"/>
      <c r="N607" s="423"/>
    </row>
    <row r="608" spans="1:14" s="190" customFormat="1">
      <c r="A608" s="192"/>
      <c r="B608" s="192"/>
      <c r="C608" s="189"/>
      <c r="D608" s="189"/>
      <c r="E608" s="189"/>
      <c r="F608" s="189"/>
      <c r="G608" s="189"/>
      <c r="H608" s="188"/>
      <c r="I608" s="189"/>
      <c r="J608" s="189"/>
      <c r="K608" s="189"/>
      <c r="L608" s="189"/>
      <c r="M608" s="189"/>
      <c r="N608" s="423"/>
    </row>
    <row r="609" spans="1:14" s="190" customFormat="1">
      <c r="A609" s="192"/>
      <c r="B609" s="192"/>
      <c r="C609" s="189"/>
      <c r="D609" s="189"/>
      <c r="E609" s="189"/>
      <c r="F609" s="189"/>
      <c r="G609" s="189"/>
      <c r="H609" s="188"/>
      <c r="I609" s="189"/>
      <c r="J609" s="189"/>
      <c r="K609" s="189"/>
      <c r="L609" s="189"/>
      <c r="M609" s="189"/>
      <c r="N609" s="423"/>
    </row>
    <row r="610" spans="1:14" s="190" customFormat="1">
      <c r="A610" s="192"/>
      <c r="B610" s="192"/>
      <c r="C610" s="189"/>
      <c r="D610" s="189"/>
      <c r="E610" s="189"/>
      <c r="F610" s="189"/>
      <c r="G610" s="189"/>
      <c r="H610" s="188"/>
      <c r="I610" s="189"/>
      <c r="J610" s="189"/>
      <c r="K610" s="189"/>
      <c r="L610" s="189"/>
      <c r="M610" s="189"/>
      <c r="N610" s="423"/>
    </row>
    <row r="611" spans="1:14" s="190" customFormat="1">
      <c r="A611" s="192"/>
      <c r="B611" s="192"/>
      <c r="C611" s="189"/>
      <c r="D611" s="189"/>
      <c r="E611" s="189"/>
      <c r="F611" s="189"/>
      <c r="G611" s="189"/>
      <c r="H611" s="188"/>
      <c r="I611" s="189"/>
      <c r="J611" s="189"/>
      <c r="K611" s="189"/>
      <c r="L611" s="189"/>
      <c r="M611" s="189"/>
      <c r="N611" s="423"/>
    </row>
    <row r="612" spans="1:14" s="190" customFormat="1">
      <c r="A612" s="192"/>
      <c r="B612" s="192"/>
      <c r="C612" s="189"/>
      <c r="D612" s="189"/>
      <c r="E612" s="189"/>
      <c r="F612" s="189"/>
      <c r="G612" s="189"/>
      <c r="H612" s="188"/>
      <c r="I612" s="189"/>
      <c r="J612" s="189"/>
      <c r="K612" s="189"/>
      <c r="L612" s="189"/>
      <c r="M612" s="189"/>
      <c r="N612" s="423"/>
    </row>
    <row r="613" spans="1:14" s="190" customFormat="1">
      <c r="A613" s="192"/>
      <c r="B613" s="192"/>
      <c r="C613" s="189"/>
      <c r="D613" s="189"/>
      <c r="E613" s="189"/>
      <c r="F613" s="189"/>
      <c r="G613" s="189"/>
      <c r="H613" s="188"/>
      <c r="I613" s="189"/>
      <c r="J613" s="189"/>
      <c r="K613" s="189"/>
      <c r="L613" s="189"/>
      <c r="M613" s="189"/>
      <c r="N613" s="423"/>
    </row>
    <row r="614" spans="1:14" s="190" customFormat="1">
      <c r="A614" s="192"/>
      <c r="B614" s="192"/>
      <c r="C614" s="189"/>
      <c r="D614" s="189"/>
      <c r="E614" s="189"/>
      <c r="F614" s="189"/>
      <c r="G614" s="189"/>
      <c r="H614" s="188"/>
      <c r="I614" s="189"/>
      <c r="J614" s="189"/>
      <c r="K614" s="189"/>
      <c r="L614" s="189"/>
      <c r="M614" s="189"/>
      <c r="N614" s="423"/>
    </row>
    <row r="615" spans="1:14" s="190" customFormat="1">
      <c r="A615" s="192"/>
      <c r="B615" s="192"/>
      <c r="C615" s="189"/>
      <c r="D615" s="189"/>
      <c r="E615" s="189"/>
      <c r="F615" s="189"/>
      <c r="G615" s="189"/>
      <c r="H615" s="188"/>
      <c r="I615" s="189"/>
      <c r="J615" s="189"/>
      <c r="K615" s="189"/>
      <c r="L615" s="189"/>
      <c r="M615" s="189"/>
      <c r="N615" s="423"/>
    </row>
    <row r="616" spans="1:14" s="190" customFormat="1">
      <c r="A616" s="192"/>
      <c r="B616" s="192"/>
      <c r="C616" s="189"/>
      <c r="D616" s="189"/>
      <c r="E616" s="189"/>
      <c r="F616" s="189"/>
      <c r="G616" s="189"/>
      <c r="H616" s="188"/>
      <c r="I616" s="189"/>
      <c r="J616" s="189"/>
      <c r="K616" s="189"/>
      <c r="L616" s="189"/>
      <c r="M616" s="189"/>
      <c r="N616" s="423"/>
    </row>
    <row r="617" spans="1:14" s="190" customFormat="1">
      <c r="A617" s="192"/>
      <c r="B617" s="192"/>
      <c r="C617" s="189"/>
      <c r="D617" s="189"/>
      <c r="E617" s="189"/>
      <c r="F617" s="189"/>
      <c r="G617" s="189"/>
      <c r="H617" s="188"/>
      <c r="I617" s="189"/>
      <c r="J617" s="189"/>
      <c r="K617" s="189"/>
      <c r="L617" s="189"/>
      <c r="M617" s="189"/>
      <c r="N617" s="423"/>
    </row>
    <row r="618" spans="1:14" s="190" customFormat="1">
      <c r="A618" s="192"/>
      <c r="B618" s="192"/>
      <c r="C618" s="189"/>
      <c r="D618" s="189"/>
      <c r="E618" s="189"/>
      <c r="F618" s="189"/>
      <c r="G618" s="189"/>
      <c r="H618" s="188"/>
      <c r="I618" s="189"/>
      <c r="J618" s="189"/>
      <c r="K618" s="189"/>
      <c r="L618" s="189"/>
      <c r="M618" s="189"/>
      <c r="N618" s="423"/>
    </row>
    <row r="619" spans="1:14" s="190" customFormat="1">
      <c r="A619" s="192"/>
      <c r="B619" s="192"/>
      <c r="C619" s="189"/>
      <c r="D619" s="189"/>
      <c r="E619" s="189"/>
      <c r="F619" s="189"/>
      <c r="G619" s="189"/>
      <c r="H619" s="188"/>
      <c r="I619" s="189"/>
      <c r="J619" s="189"/>
      <c r="K619" s="189"/>
      <c r="L619" s="189"/>
      <c r="M619" s="189"/>
      <c r="N619" s="423"/>
    </row>
    <row r="620" spans="1:14" s="190" customFormat="1">
      <c r="A620" s="192"/>
      <c r="B620" s="192"/>
      <c r="C620" s="189"/>
      <c r="D620" s="189"/>
      <c r="E620" s="189"/>
      <c r="F620" s="189"/>
      <c r="G620" s="189"/>
      <c r="H620" s="188"/>
      <c r="I620" s="189"/>
      <c r="J620" s="189"/>
      <c r="K620" s="189"/>
      <c r="L620" s="189"/>
      <c r="M620" s="189"/>
      <c r="N620" s="423"/>
    </row>
    <row r="621" spans="1:14" s="190" customFormat="1">
      <c r="A621" s="192"/>
      <c r="B621" s="192"/>
      <c r="C621" s="189"/>
      <c r="D621" s="189"/>
      <c r="E621" s="189"/>
      <c r="F621" s="189"/>
      <c r="G621" s="189"/>
      <c r="H621" s="188"/>
      <c r="I621" s="189"/>
      <c r="J621" s="189"/>
      <c r="K621" s="189"/>
      <c r="L621" s="189"/>
      <c r="M621" s="189"/>
      <c r="N621" s="423"/>
    </row>
    <row r="622" spans="1:14" s="190" customFormat="1">
      <c r="A622" s="192"/>
      <c r="B622" s="192"/>
      <c r="C622" s="189"/>
      <c r="D622" s="189"/>
      <c r="E622" s="189"/>
      <c r="F622" s="189"/>
      <c r="G622" s="189"/>
      <c r="H622" s="188"/>
      <c r="I622" s="189"/>
      <c r="J622" s="189"/>
      <c r="K622" s="189"/>
      <c r="L622" s="189"/>
      <c r="M622" s="189"/>
      <c r="N622" s="423"/>
    </row>
    <row r="623" spans="1:14" s="190" customFormat="1">
      <c r="A623" s="192"/>
      <c r="B623" s="192"/>
      <c r="C623" s="189"/>
      <c r="D623" s="189"/>
      <c r="E623" s="189"/>
      <c r="F623" s="189"/>
      <c r="G623" s="189"/>
      <c r="H623" s="188"/>
      <c r="I623" s="189"/>
      <c r="J623" s="189"/>
      <c r="K623" s="189"/>
      <c r="L623" s="189"/>
      <c r="M623" s="189"/>
      <c r="N623" s="423"/>
    </row>
    <row r="624" spans="1:14" s="190" customFormat="1">
      <c r="A624" s="192"/>
      <c r="B624" s="192"/>
      <c r="C624" s="189"/>
      <c r="D624" s="189"/>
      <c r="E624" s="189"/>
      <c r="F624" s="189"/>
      <c r="G624" s="189"/>
      <c r="H624" s="188"/>
      <c r="I624" s="189"/>
      <c r="J624" s="189"/>
      <c r="K624" s="189"/>
      <c r="L624" s="189"/>
      <c r="M624" s="189"/>
      <c r="N624" s="423"/>
    </row>
    <row r="625" spans="1:14" s="190" customFormat="1">
      <c r="A625" s="192"/>
      <c r="B625" s="192"/>
      <c r="C625" s="189"/>
      <c r="D625" s="189"/>
      <c r="E625" s="189"/>
      <c r="F625" s="189"/>
      <c r="G625" s="189"/>
      <c r="H625" s="188"/>
      <c r="I625" s="189"/>
      <c r="J625" s="189"/>
      <c r="K625" s="189"/>
      <c r="L625" s="189"/>
      <c r="M625" s="189"/>
      <c r="N625" s="423"/>
    </row>
    <row r="626" spans="1:14" s="190" customFormat="1">
      <c r="A626" s="192"/>
      <c r="B626" s="192"/>
      <c r="C626" s="189"/>
      <c r="D626" s="189"/>
      <c r="E626" s="189"/>
      <c r="F626" s="189"/>
      <c r="G626" s="189"/>
      <c r="H626" s="188"/>
      <c r="I626" s="189"/>
      <c r="J626" s="189"/>
      <c r="K626" s="189"/>
      <c r="L626" s="189"/>
      <c r="M626" s="189"/>
      <c r="N626" s="423"/>
    </row>
    <row r="627" spans="1:14" s="190" customFormat="1">
      <c r="A627" s="192"/>
      <c r="B627" s="192"/>
      <c r="C627" s="189"/>
      <c r="D627" s="189"/>
      <c r="E627" s="189"/>
      <c r="F627" s="189"/>
      <c r="G627" s="189"/>
      <c r="H627" s="188"/>
      <c r="I627" s="189"/>
      <c r="J627" s="189"/>
      <c r="K627" s="189"/>
      <c r="L627" s="189"/>
      <c r="M627" s="189"/>
      <c r="N627" s="423"/>
    </row>
    <row r="628" spans="1:14" s="190" customFormat="1">
      <c r="A628" s="192"/>
      <c r="B628" s="192"/>
      <c r="C628" s="189"/>
      <c r="D628" s="189"/>
      <c r="E628" s="189"/>
      <c r="F628" s="189"/>
      <c r="G628" s="189"/>
      <c r="H628" s="188"/>
      <c r="I628" s="189"/>
      <c r="J628" s="189"/>
      <c r="K628" s="189"/>
      <c r="L628" s="189"/>
      <c r="M628" s="189"/>
      <c r="N628" s="423"/>
    </row>
    <row r="629" spans="1:14" s="190" customFormat="1">
      <c r="A629" s="192"/>
      <c r="B629" s="192"/>
      <c r="C629" s="189"/>
      <c r="D629" s="189"/>
      <c r="E629" s="189"/>
      <c r="F629" s="189"/>
      <c r="G629" s="189"/>
      <c r="H629" s="188"/>
      <c r="I629" s="189"/>
      <c r="J629" s="189"/>
      <c r="K629" s="189"/>
      <c r="L629" s="189"/>
      <c r="M629" s="189"/>
      <c r="N629" s="423"/>
    </row>
    <row r="630" spans="1:14" s="190" customFormat="1">
      <c r="A630" s="192"/>
      <c r="B630" s="192"/>
      <c r="C630" s="189"/>
      <c r="D630" s="189"/>
      <c r="E630" s="189"/>
      <c r="F630" s="189"/>
      <c r="G630" s="189"/>
      <c r="H630" s="188"/>
      <c r="I630" s="189"/>
      <c r="J630" s="189"/>
      <c r="K630" s="189"/>
      <c r="L630" s="189"/>
      <c r="M630" s="189"/>
      <c r="N630" s="423"/>
    </row>
    <row r="631" spans="1:14" s="190" customFormat="1">
      <c r="A631" s="192"/>
      <c r="B631" s="192"/>
      <c r="C631" s="189"/>
      <c r="D631" s="189"/>
      <c r="E631" s="189"/>
      <c r="F631" s="189"/>
      <c r="G631" s="189"/>
      <c r="H631" s="188"/>
      <c r="I631" s="189"/>
      <c r="J631" s="189"/>
      <c r="K631" s="189"/>
      <c r="L631" s="189"/>
      <c r="M631" s="189"/>
      <c r="N631" s="423"/>
    </row>
    <row r="632" spans="1:14" s="190" customFormat="1">
      <c r="A632" s="192"/>
      <c r="B632" s="192"/>
      <c r="C632" s="189"/>
      <c r="D632" s="189"/>
      <c r="E632" s="189"/>
      <c r="F632" s="189"/>
      <c r="G632" s="189"/>
      <c r="H632" s="188"/>
      <c r="I632" s="189"/>
      <c r="J632" s="189"/>
      <c r="K632" s="189"/>
      <c r="L632" s="189"/>
      <c r="M632" s="189"/>
      <c r="N632" s="423"/>
    </row>
    <row r="633" spans="1:14" s="190" customFormat="1">
      <c r="A633" s="192"/>
      <c r="B633" s="192"/>
      <c r="C633" s="189"/>
      <c r="D633" s="189"/>
      <c r="E633" s="189"/>
      <c r="F633" s="189"/>
      <c r="G633" s="189"/>
      <c r="H633" s="188"/>
      <c r="I633" s="189"/>
      <c r="J633" s="189"/>
      <c r="K633" s="189"/>
      <c r="L633" s="189"/>
      <c r="M633" s="189"/>
      <c r="N633" s="423"/>
    </row>
    <row r="634" spans="1:14" s="190" customFormat="1">
      <c r="A634" s="192"/>
      <c r="B634" s="192"/>
      <c r="C634" s="189"/>
      <c r="D634" s="189"/>
      <c r="E634" s="189"/>
      <c r="F634" s="189"/>
      <c r="G634" s="189"/>
      <c r="H634" s="188"/>
      <c r="I634" s="189"/>
      <c r="J634" s="189"/>
      <c r="K634" s="189"/>
      <c r="L634" s="189"/>
      <c r="M634" s="189"/>
      <c r="N634" s="423"/>
    </row>
    <row r="635" spans="1:14" s="190" customFormat="1">
      <c r="A635" s="192"/>
      <c r="B635" s="192"/>
      <c r="C635" s="189"/>
      <c r="D635" s="189"/>
      <c r="E635" s="189"/>
      <c r="F635" s="189"/>
      <c r="G635" s="189"/>
      <c r="H635" s="188"/>
      <c r="I635" s="189"/>
      <c r="J635" s="189"/>
      <c r="K635" s="189"/>
      <c r="L635" s="189"/>
      <c r="M635" s="189"/>
      <c r="N635" s="423"/>
    </row>
    <row r="636" spans="1:14" s="190" customFormat="1">
      <c r="A636" s="192"/>
      <c r="B636" s="192"/>
      <c r="C636" s="189"/>
      <c r="D636" s="189"/>
      <c r="E636" s="189"/>
      <c r="F636" s="189"/>
      <c r="G636" s="189"/>
      <c r="H636" s="188"/>
      <c r="I636" s="189"/>
      <c r="J636" s="189"/>
      <c r="K636" s="189"/>
      <c r="L636" s="189"/>
      <c r="M636" s="189"/>
      <c r="N636" s="423"/>
    </row>
    <row r="637" spans="1:14" s="190" customFormat="1">
      <c r="A637" s="192"/>
      <c r="B637" s="192"/>
      <c r="C637" s="189"/>
      <c r="D637" s="189"/>
      <c r="E637" s="189"/>
      <c r="F637" s="189"/>
      <c r="G637" s="189"/>
      <c r="H637" s="188"/>
      <c r="I637" s="189"/>
      <c r="J637" s="189"/>
      <c r="K637" s="189"/>
      <c r="L637" s="189"/>
      <c r="M637" s="189"/>
      <c r="N637" s="423"/>
    </row>
    <row r="638" spans="1:14" s="190" customFormat="1">
      <c r="A638" s="192"/>
      <c r="B638" s="192"/>
      <c r="C638" s="189"/>
      <c r="D638" s="189"/>
      <c r="E638" s="189"/>
      <c r="F638" s="189"/>
      <c r="G638" s="189"/>
      <c r="H638" s="188"/>
      <c r="I638" s="189"/>
      <c r="J638" s="189"/>
      <c r="K638" s="189"/>
      <c r="L638" s="189"/>
      <c r="M638" s="189"/>
      <c r="N638" s="423"/>
    </row>
    <row r="639" spans="1:14" s="190" customFormat="1">
      <c r="A639" s="192"/>
      <c r="B639" s="192"/>
      <c r="C639" s="189"/>
      <c r="D639" s="189"/>
      <c r="E639" s="189"/>
      <c r="F639" s="189"/>
      <c r="G639" s="189"/>
      <c r="H639" s="188"/>
      <c r="I639" s="189"/>
      <c r="J639" s="189"/>
      <c r="K639" s="189"/>
      <c r="L639" s="189"/>
      <c r="M639" s="189"/>
      <c r="N639" s="423"/>
    </row>
    <row r="640" spans="1:14" s="190" customFormat="1">
      <c r="A640" s="192"/>
      <c r="B640" s="192"/>
      <c r="C640" s="189"/>
      <c r="D640" s="189"/>
      <c r="E640" s="189"/>
      <c r="F640" s="188"/>
      <c r="G640" s="189"/>
      <c r="H640" s="188"/>
      <c r="I640" s="189"/>
      <c r="J640" s="189"/>
      <c r="K640" s="189"/>
      <c r="L640" s="189"/>
      <c r="M640" s="189"/>
      <c r="N640" s="423"/>
    </row>
    <row r="641" spans="1:14" s="190" customFormat="1">
      <c r="A641" s="192"/>
      <c r="B641" s="192"/>
      <c r="C641" s="189"/>
      <c r="D641" s="189"/>
      <c r="E641" s="189"/>
      <c r="F641" s="188"/>
      <c r="G641" s="189"/>
      <c r="H641" s="188"/>
      <c r="I641" s="189"/>
      <c r="J641" s="189"/>
      <c r="K641" s="189"/>
      <c r="L641" s="189"/>
      <c r="M641" s="189"/>
      <c r="N641" s="423"/>
    </row>
    <row r="642" spans="1:14" s="190" customFormat="1">
      <c r="A642" s="192"/>
      <c r="B642" s="192"/>
      <c r="C642" s="189"/>
      <c r="D642" s="189"/>
      <c r="E642" s="189"/>
      <c r="F642" s="188"/>
      <c r="G642" s="189"/>
      <c r="H642" s="188"/>
      <c r="I642" s="189"/>
      <c r="J642" s="189"/>
      <c r="K642" s="189"/>
      <c r="L642" s="189"/>
      <c r="M642" s="189"/>
      <c r="N642" s="423"/>
    </row>
    <row r="643" spans="1:14" s="190" customFormat="1">
      <c r="A643" s="192"/>
      <c r="B643" s="192"/>
      <c r="C643" s="189"/>
      <c r="D643" s="189"/>
      <c r="E643" s="188"/>
      <c r="F643" s="188"/>
      <c r="G643" s="189"/>
      <c r="H643" s="188"/>
      <c r="I643" s="189"/>
      <c r="J643" s="189"/>
      <c r="K643" s="189"/>
      <c r="L643" s="189"/>
      <c r="M643" s="189"/>
      <c r="N643" s="423"/>
    </row>
    <row r="644" spans="1:14" s="190" customFormat="1">
      <c r="A644" s="192"/>
      <c r="B644" s="192"/>
      <c r="C644" s="189"/>
      <c r="D644" s="189"/>
      <c r="E644" s="189"/>
      <c r="F644" s="188"/>
      <c r="G644" s="189"/>
      <c r="H644" s="188"/>
      <c r="I644" s="189"/>
      <c r="J644" s="189"/>
      <c r="K644" s="189"/>
      <c r="L644" s="189"/>
      <c r="M644" s="189"/>
      <c r="N644" s="423"/>
    </row>
    <row r="645" spans="1:14" s="190" customFormat="1">
      <c r="A645" s="192"/>
      <c r="B645" s="192"/>
      <c r="C645" s="189"/>
      <c r="D645" s="189"/>
      <c r="E645" s="189"/>
      <c r="F645" s="188"/>
      <c r="G645" s="189"/>
      <c r="H645" s="188"/>
      <c r="I645" s="189"/>
      <c r="J645" s="189"/>
      <c r="K645" s="189"/>
      <c r="L645" s="189"/>
      <c r="M645" s="189"/>
      <c r="N645" s="423"/>
    </row>
    <row r="646" spans="1:14" s="190" customFormat="1">
      <c r="A646" s="192"/>
      <c r="B646" s="192"/>
      <c r="C646" s="189"/>
      <c r="D646" s="189"/>
      <c r="E646" s="188"/>
      <c r="F646" s="188"/>
      <c r="G646" s="189"/>
      <c r="H646" s="188"/>
      <c r="I646" s="189"/>
      <c r="J646" s="189"/>
      <c r="K646" s="189"/>
      <c r="L646" s="189"/>
      <c r="M646" s="189"/>
      <c r="N646" s="423"/>
    </row>
    <row r="647" spans="1:14" s="190" customFormat="1">
      <c r="A647" s="192"/>
      <c r="B647" s="192"/>
      <c r="C647" s="189"/>
      <c r="D647" s="189"/>
      <c r="E647" s="189"/>
      <c r="F647" s="189"/>
      <c r="G647" s="189"/>
      <c r="H647" s="188"/>
      <c r="I647" s="189"/>
      <c r="J647" s="189"/>
      <c r="K647" s="189"/>
      <c r="L647" s="189"/>
      <c r="M647" s="189"/>
      <c r="N647" s="423"/>
    </row>
    <row r="648" spans="1:14" s="190" customFormat="1">
      <c r="A648" s="192"/>
      <c r="B648" s="192"/>
      <c r="C648" s="189"/>
      <c r="D648" s="189"/>
      <c r="E648" s="189"/>
      <c r="F648" s="189"/>
      <c r="G648" s="189"/>
      <c r="H648" s="188"/>
      <c r="I648" s="189"/>
      <c r="J648" s="189"/>
      <c r="K648" s="189"/>
      <c r="L648" s="189"/>
      <c r="M648" s="189"/>
      <c r="N648" s="423"/>
    </row>
    <row r="649" spans="1:14" s="190" customFormat="1">
      <c r="A649" s="192"/>
      <c r="B649" s="192"/>
      <c r="C649" s="189"/>
      <c r="D649" s="189"/>
      <c r="E649" s="188"/>
      <c r="F649" s="189"/>
      <c r="G649" s="189"/>
      <c r="H649" s="188"/>
      <c r="I649" s="189"/>
      <c r="J649" s="189"/>
      <c r="K649" s="189"/>
      <c r="L649" s="189"/>
      <c r="M649" s="189"/>
      <c r="N649" s="423"/>
    </row>
    <row r="650" spans="1:14" s="190" customFormat="1">
      <c r="A650" s="192"/>
      <c r="B650" s="192"/>
      <c r="C650" s="189"/>
      <c r="D650" s="189"/>
      <c r="E650" s="189"/>
      <c r="F650" s="189"/>
      <c r="G650" s="189"/>
      <c r="H650" s="188"/>
      <c r="I650" s="189"/>
      <c r="J650" s="189"/>
      <c r="K650" s="189"/>
      <c r="L650" s="189"/>
      <c r="M650" s="189"/>
      <c r="N650" s="423"/>
    </row>
    <row r="651" spans="1:14" s="190" customFormat="1">
      <c r="A651" s="192"/>
      <c r="B651" s="192"/>
      <c r="C651" s="189"/>
      <c r="D651" s="189"/>
      <c r="E651" s="188"/>
      <c r="F651" s="189"/>
      <c r="G651" s="189"/>
      <c r="H651" s="188"/>
      <c r="I651" s="189"/>
      <c r="J651" s="189"/>
      <c r="K651" s="189"/>
      <c r="L651" s="189"/>
      <c r="M651" s="189"/>
      <c r="N651" s="423"/>
    </row>
    <row r="652" spans="1:14" s="190" customFormat="1">
      <c r="A652" s="192"/>
      <c r="B652" s="192"/>
      <c r="C652" s="189"/>
      <c r="D652" s="189"/>
      <c r="E652" s="189"/>
      <c r="F652" s="188"/>
      <c r="G652" s="189"/>
      <c r="H652" s="188"/>
      <c r="I652" s="189"/>
      <c r="J652" s="189"/>
      <c r="K652" s="189"/>
      <c r="L652" s="189"/>
      <c r="M652" s="189"/>
      <c r="N652" s="423"/>
    </row>
    <row r="653" spans="1:14" s="190" customFormat="1">
      <c r="A653" s="192"/>
      <c r="B653" s="192"/>
      <c r="C653" s="189"/>
      <c r="D653" s="189"/>
      <c r="E653" s="189"/>
      <c r="F653" s="188"/>
      <c r="G653" s="189"/>
      <c r="H653" s="188"/>
      <c r="I653" s="189"/>
      <c r="J653" s="189"/>
      <c r="K653" s="189"/>
      <c r="L653" s="189"/>
      <c r="M653" s="189"/>
      <c r="N653" s="423"/>
    </row>
    <row r="654" spans="1:14" s="190" customFormat="1">
      <c r="A654" s="192"/>
      <c r="B654" s="192"/>
      <c r="C654" s="189"/>
      <c r="D654" s="189"/>
      <c r="E654" s="189"/>
      <c r="F654" s="189"/>
      <c r="G654" s="189"/>
      <c r="H654" s="188"/>
      <c r="I654" s="189"/>
      <c r="J654" s="189"/>
      <c r="K654" s="189"/>
      <c r="L654" s="189"/>
      <c r="M654" s="189"/>
      <c r="N654" s="423"/>
    </row>
    <row r="655" spans="1:14" s="190" customFormat="1">
      <c r="A655" s="192"/>
      <c r="B655" s="192"/>
      <c r="C655" s="189"/>
      <c r="D655" s="189"/>
      <c r="E655" s="189"/>
      <c r="F655" s="189"/>
      <c r="G655" s="189"/>
      <c r="H655" s="188"/>
      <c r="I655" s="189"/>
      <c r="J655" s="189"/>
      <c r="K655" s="189"/>
      <c r="L655" s="189"/>
      <c r="M655" s="189"/>
      <c r="N655" s="423"/>
    </row>
    <row r="656" spans="1:14" s="190" customFormat="1">
      <c r="A656" s="192"/>
      <c r="B656" s="192"/>
      <c r="C656" s="189"/>
      <c r="D656" s="189"/>
      <c r="E656" s="189"/>
      <c r="F656" s="189"/>
      <c r="G656" s="189"/>
      <c r="H656" s="188"/>
      <c r="I656" s="189"/>
      <c r="J656" s="189"/>
      <c r="K656" s="189"/>
      <c r="L656" s="189"/>
      <c r="M656" s="189"/>
      <c r="N656" s="423"/>
    </row>
    <row r="657" spans="1:14" s="190" customFormat="1">
      <c r="A657" s="192"/>
      <c r="B657" s="192"/>
      <c r="C657" s="189"/>
      <c r="D657" s="189"/>
      <c r="E657" s="189"/>
      <c r="F657" s="189"/>
      <c r="G657" s="189"/>
      <c r="H657" s="188"/>
      <c r="I657" s="189"/>
      <c r="J657" s="189"/>
      <c r="K657" s="189"/>
      <c r="L657" s="189"/>
      <c r="M657" s="189"/>
      <c r="N657" s="423"/>
    </row>
    <row r="658" spans="1:14" s="190" customFormat="1">
      <c r="A658" s="192"/>
      <c r="B658" s="192"/>
      <c r="C658" s="189"/>
      <c r="D658" s="189"/>
      <c r="E658" s="189"/>
      <c r="F658" s="189"/>
      <c r="G658" s="189"/>
      <c r="H658" s="188"/>
      <c r="I658" s="189"/>
      <c r="J658" s="189"/>
      <c r="K658" s="189"/>
      <c r="L658" s="189"/>
      <c r="M658" s="189"/>
      <c r="N658" s="423"/>
    </row>
    <row r="659" spans="1:14" s="190" customFormat="1">
      <c r="A659" s="192"/>
      <c r="B659" s="192"/>
      <c r="C659" s="189"/>
      <c r="D659" s="189"/>
      <c r="E659" s="189"/>
      <c r="F659" s="189"/>
      <c r="G659" s="189"/>
      <c r="H659" s="188"/>
      <c r="I659" s="189"/>
      <c r="J659" s="189"/>
      <c r="K659" s="189"/>
      <c r="L659" s="189"/>
      <c r="M659" s="189"/>
      <c r="N659" s="423"/>
    </row>
    <row r="660" spans="1:14" s="190" customFormat="1">
      <c r="A660" s="192"/>
      <c r="B660" s="192"/>
      <c r="C660" s="189"/>
      <c r="D660" s="189"/>
      <c r="E660" s="189"/>
      <c r="F660" s="189"/>
      <c r="G660" s="189"/>
      <c r="H660" s="188"/>
      <c r="I660" s="189"/>
      <c r="J660" s="189"/>
      <c r="K660" s="189"/>
      <c r="L660" s="189"/>
      <c r="M660" s="189"/>
      <c r="N660" s="423"/>
    </row>
    <row r="661" spans="1:14" s="190" customFormat="1">
      <c r="A661" s="192"/>
      <c r="B661" s="192"/>
      <c r="C661" s="189"/>
      <c r="D661" s="189"/>
      <c r="E661" s="189"/>
      <c r="F661" s="189"/>
      <c r="G661" s="189"/>
      <c r="H661" s="188"/>
      <c r="I661" s="189"/>
      <c r="J661" s="189"/>
      <c r="K661" s="189"/>
      <c r="L661" s="189"/>
      <c r="M661" s="189"/>
      <c r="N661" s="423"/>
    </row>
    <row r="662" spans="1:14" s="190" customFormat="1">
      <c r="A662" s="192"/>
      <c r="B662" s="192"/>
      <c r="C662" s="189"/>
      <c r="D662" s="189"/>
      <c r="E662" s="189"/>
      <c r="F662" s="189"/>
      <c r="G662" s="189"/>
      <c r="H662" s="188"/>
      <c r="I662" s="189"/>
      <c r="J662" s="189"/>
      <c r="K662" s="189"/>
      <c r="L662" s="189"/>
      <c r="M662" s="189"/>
      <c r="N662" s="423"/>
    </row>
    <row r="663" spans="1:14" s="190" customFormat="1">
      <c r="A663" s="192"/>
      <c r="B663" s="192"/>
      <c r="C663" s="189"/>
      <c r="D663" s="189"/>
      <c r="E663" s="189"/>
      <c r="F663" s="189"/>
      <c r="G663" s="189"/>
      <c r="H663" s="188"/>
      <c r="I663" s="189"/>
      <c r="J663" s="189"/>
      <c r="K663" s="189"/>
      <c r="L663" s="189"/>
      <c r="M663" s="189"/>
      <c r="N663" s="423"/>
    </row>
    <row r="664" spans="1:14" s="190" customFormat="1">
      <c r="A664" s="192"/>
      <c r="B664" s="192"/>
      <c r="C664" s="189"/>
      <c r="D664" s="189"/>
      <c r="E664" s="189"/>
      <c r="F664" s="189"/>
      <c r="G664" s="189"/>
      <c r="H664" s="188"/>
      <c r="I664" s="189"/>
      <c r="J664" s="189"/>
      <c r="K664" s="189"/>
      <c r="L664" s="189"/>
      <c r="M664" s="189"/>
      <c r="N664" s="423"/>
    </row>
    <row r="665" spans="1:14" s="190" customFormat="1">
      <c r="A665" s="192"/>
      <c r="B665" s="192"/>
      <c r="C665" s="189"/>
      <c r="D665" s="189"/>
      <c r="E665" s="189"/>
      <c r="F665" s="189"/>
      <c r="G665" s="189"/>
      <c r="H665" s="188"/>
      <c r="I665" s="189"/>
      <c r="J665" s="189"/>
      <c r="K665" s="189"/>
      <c r="L665" s="189"/>
      <c r="M665" s="189"/>
      <c r="N665" s="423"/>
    </row>
    <row r="666" spans="1:14" s="190" customFormat="1">
      <c r="A666" s="192"/>
      <c r="B666" s="192"/>
      <c r="C666" s="189"/>
      <c r="D666" s="189"/>
      <c r="E666" s="189"/>
      <c r="F666" s="189"/>
      <c r="G666" s="189"/>
      <c r="H666" s="188"/>
      <c r="I666" s="189"/>
      <c r="J666" s="189"/>
      <c r="K666" s="189"/>
      <c r="L666" s="189"/>
      <c r="M666" s="189"/>
      <c r="N666" s="423"/>
    </row>
    <row r="667" spans="1:14" s="190" customFormat="1">
      <c r="A667" s="192"/>
      <c r="B667" s="192"/>
      <c r="C667" s="189"/>
      <c r="D667" s="189"/>
      <c r="E667" s="189"/>
      <c r="F667" s="189"/>
      <c r="G667" s="189"/>
      <c r="H667" s="188"/>
      <c r="I667" s="189"/>
      <c r="J667" s="189"/>
      <c r="K667" s="189"/>
      <c r="L667" s="189"/>
      <c r="M667" s="189"/>
      <c r="N667" s="423"/>
    </row>
    <row r="668" spans="1:14" s="190" customFormat="1">
      <c r="A668" s="192"/>
      <c r="B668" s="192"/>
      <c r="C668" s="189"/>
      <c r="D668" s="189"/>
      <c r="E668" s="189"/>
      <c r="F668" s="189"/>
      <c r="G668" s="189"/>
      <c r="H668" s="188"/>
      <c r="I668" s="189"/>
      <c r="J668" s="189"/>
      <c r="K668" s="189"/>
      <c r="L668" s="189"/>
      <c r="M668" s="189"/>
      <c r="N668" s="423"/>
    </row>
    <row r="669" spans="1:14" s="190" customFormat="1">
      <c r="A669" s="192"/>
      <c r="B669" s="192"/>
      <c r="C669" s="189"/>
      <c r="D669" s="189"/>
      <c r="E669" s="189"/>
      <c r="F669" s="189"/>
      <c r="G669" s="189"/>
      <c r="H669" s="188"/>
      <c r="I669" s="189"/>
      <c r="J669" s="189"/>
      <c r="K669" s="189"/>
      <c r="L669" s="189"/>
      <c r="M669" s="189"/>
      <c r="N669" s="423"/>
    </row>
    <row r="670" spans="1:14" s="190" customFormat="1">
      <c r="A670" s="192"/>
      <c r="B670" s="192"/>
      <c r="C670" s="189"/>
      <c r="D670" s="189"/>
      <c r="E670" s="189"/>
      <c r="F670" s="189"/>
      <c r="G670" s="189"/>
      <c r="H670" s="188"/>
      <c r="I670" s="189"/>
      <c r="J670" s="189"/>
      <c r="K670" s="189"/>
      <c r="L670" s="189"/>
      <c r="M670" s="189"/>
      <c r="N670" s="423"/>
    </row>
    <row r="671" spans="1:14" s="190" customFormat="1">
      <c r="A671" s="192"/>
      <c r="B671" s="192"/>
      <c r="C671" s="189"/>
      <c r="D671" s="189"/>
      <c r="E671" s="189"/>
      <c r="F671" s="189"/>
      <c r="G671" s="189"/>
      <c r="H671" s="188"/>
      <c r="I671" s="189"/>
      <c r="J671" s="189"/>
      <c r="K671" s="189"/>
      <c r="L671" s="189"/>
      <c r="M671" s="189"/>
      <c r="N671" s="423"/>
    </row>
    <row r="672" spans="1:14" s="190" customFormat="1">
      <c r="A672" s="192"/>
      <c r="B672" s="192"/>
      <c r="C672" s="189"/>
      <c r="D672" s="189"/>
      <c r="E672" s="189"/>
      <c r="F672" s="189"/>
      <c r="G672" s="189"/>
      <c r="H672" s="188"/>
      <c r="I672" s="189"/>
      <c r="J672" s="189"/>
      <c r="K672" s="189"/>
      <c r="L672" s="189"/>
      <c r="M672" s="189"/>
      <c r="N672" s="423"/>
    </row>
    <row r="673" spans="1:14" s="190" customFormat="1">
      <c r="A673" s="192"/>
      <c r="B673" s="192"/>
      <c r="C673" s="189"/>
      <c r="D673" s="189"/>
      <c r="E673" s="189"/>
      <c r="F673" s="189"/>
      <c r="G673" s="189"/>
      <c r="H673" s="188"/>
      <c r="I673" s="189"/>
      <c r="J673" s="189"/>
      <c r="K673" s="189"/>
      <c r="L673" s="189"/>
      <c r="M673" s="189"/>
      <c r="N673" s="423"/>
    </row>
    <row r="674" spans="1:14" s="190" customFormat="1">
      <c r="A674" s="192"/>
      <c r="B674" s="192"/>
      <c r="C674" s="189"/>
      <c r="D674" s="189"/>
      <c r="E674" s="189"/>
      <c r="F674" s="189"/>
      <c r="G674" s="189"/>
      <c r="H674" s="188"/>
      <c r="I674" s="189"/>
      <c r="J674" s="189"/>
      <c r="K674" s="189"/>
      <c r="L674" s="189"/>
      <c r="M674" s="189"/>
      <c r="N674" s="423"/>
    </row>
    <row r="675" spans="1:14" s="190" customFormat="1">
      <c r="A675" s="192"/>
      <c r="B675" s="192"/>
      <c r="C675" s="189"/>
      <c r="D675" s="189"/>
      <c r="E675" s="189"/>
      <c r="F675" s="189"/>
      <c r="G675" s="189"/>
      <c r="H675" s="188"/>
      <c r="I675" s="189"/>
      <c r="J675" s="189"/>
      <c r="K675" s="189"/>
      <c r="L675" s="189"/>
      <c r="M675" s="189"/>
      <c r="N675" s="423"/>
    </row>
    <row r="676" spans="1:14" s="190" customFormat="1">
      <c r="A676" s="192"/>
      <c r="B676" s="192"/>
      <c r="C676" s="189"/>
      <c r="D676" s="189"/>
      <c r="E676" s="189"/>
      <c r="F676" s="189"/>
      <c r="G676" s="189"/>
      <c r="H676" s="188"/>
      <c r="I676" s="189"/>
      <c r="J676" s="189"/>
      <c r="K676" s="189"/>
      <c r="L676" s="189"/>
      <c r="M676" s="189"/>
      <c r="N676" s="423"/>
    </row>
    <row r="677" spans="1:14" s="190" customFormat="1">
      <c r="A677" s="192"/>
      <c r="B677" s="192"/>
      <c r="C677" s="189"/>
      <c r="D677" s="189"/>
      <c r="E677" s="189"/>
      <c r="F677" s="189"/>
      <c r="G677" s="189"/>
      <c r="H677" s="188"/>
      <c r="I677" s="189"/>
      <c r="J677" s="189"/>
      <c r="K677" s="189"/>
      <c r="L677" s="189"/>
      <c r="M677" s="189"/>
      <c r="N677" s="423"/>
    </row>
    <row r="678" spans="1:14" s="190" customFormat="1">
      <c r="A678" s="192"/>
      <c r="B678" s="192"/>
      <c r="C678" s="189"/>
      <c r="D678" s="189"/>
      <c r="E678" s="189"/>
      <c r="F678" s="189"/>
      <c r="G678" s="189"/>
      <c r="H678" s="188"/>
      <c r="I678" s="189"/>
      <c r="J678" s="189"/>
      <c r="K678" s="189"/>
      <c r="L678" s="189"/>
      <c r="M678" s="189"/>
      <c r="N678" s="423"/>
    </row>
    <row r="679" spans="1:14" s="190" customFormat="1">
      <c r="A679" s="192"/>
      <c r="B679" s="192"/>
      <c r="C679" s="189"/>
      <c r="D679" s="189"/>
      <c r="E679" s="189"/>
      <c r="F679" s="189"/>
      <c r="G679" s="189"/>
      <c r="H679" s="188"/>
      <c r="I679" s="189"/>
      <c r="J679" s="189"/>
      <c r="K679" s="189"/>
      <c r="L679" s="189"/>
      <c r="M679" s="189"/>
      <c r="N679" s="423"/>
    </row>
    <row r="680" spans="1:14" s="190" customFormat="1">
      <c r="A680" s="192"/>
      <c r="B680" s="192"/>
      <c r="C680" s="189"/>
      <c r="D680" s="189"/>
      <c r="E680" s="189"/>
      <c r="F680" s="189"/>
      <c r="G680" s="189"/>
      <c r="H680" s="188"/>
      <c r="I680" s="189"/>
      <c r="J680" s="189"/>
      <c r="K680" s="189"/>
      <c r="L680" s="189"/>
      <c r="M680" s="189"/>
      <c r="N680" s="423"/>
    </row>
    <row r="681" spans="1:14" s="190" customFormat="1">
      <c r="A681" s="192"/>
      <c r="B681" s="192"/>
      <c r="C681" s="189"/>
      <c r="D681" s="189"/>
      <c r="E681" s="189"/>
      <c r="F681" s="189"/>
      <c r="G681" s="189"/>
      <c r="H681" s="188"/>
      <c r="I681" s="189"/>
      <c r="J681" s="189"/>
      <c r="K681" s="189"/>
      <c r="L681" s="189"/>
      <c r="M681" s="189"/>
      <c r="N681" s="423"/>
    </row>
    <row r="682" spans="1:14" s="190" customFormat="1">
      <c r="A682" s="192"/>
      <c r="B682" s="192"/>
      <c r="C682" s="189"/>
      <c r="D682" s="189"/>
      <c r="E682" s="189"/>
      <c r="F682" s="189"/>
      <c r="G682" s="189"/>
      <c r="H682" s="188"/>
      <c r="I682" s="189"/>
      <c r="J682" s="189"/>
      <c r="K682" s="189"/>
      <c r="L682" s="189"/>
      <c r="M682" s="189"/>
      <c r="N682" s="423"/>
    </row>
    <row r="683" spans="1:14" s="190" customFormat="1">
      <c r="A683" s="192"/>
      <c r="B683" s="192"/>
      <c r="C683" s="189"/>
      <c r="D683" s="189"/>
      <c r="E683" s="189"/>
      <c r="F683" s="189"/>
      <c r="G683" s="189"/>
      <c r="H683" s="188"/>
      <c r="I683" s="189"/>
      <c r="J683" s="189"/>
      <c r="K683" s="189"/>
      <c r="L683" s="189"/>
      <c r="M683" s="189"/>
      <c r="N683" s="423"/>
    </row>
    <row r="684" spans="1:14" s="190" customFormat="1">
      <c r="A684" s="192"/>
      <c r="B684" s="192"/>
      <c r="C684" s="189"/>
      <c r="D684" s="189"/>
      <c r="E684" s="189"/>
      <c r="F684" s="189"/>
      <c r="G684" s="189"/>
      <c r="H684" s="188"/>
      <c r="I684" s="189"/>
      <c r="J684" s="189"/>
      <c r="K684" s="189"/>
      <c r="L684" s="189"/>
      <c r="M684" s="189"/>
      <c r="N684" s="423"/>
    </row>
    <row r="685" spans="1:14" s="190" customFormat="1">
      <c r="A685" s="192"/>
      <c r="B685" s="192"/>
      <c r="C685" s="189"/>
      <c r="D685" s="189"/>
      <c r="E685" s="189"/>
      <c r="F685" s="189"/>
      <c r="G685" s="189"/>
      <c r="H685" s="188"/>
      <c r="I685" s="189"/>
      <c r="J685" s="189"/>
      <c r="K685" s="189"/>
      <c r="L685" s="189"/>
      <c r="M685" s="189"/>
      <c r="N685" s="423"/>
    </row>
    <row r="686" spans="1:14" s="190" customFormat="1">
      <c r="A686" s="192"/>
      <c r="B686" s="192"/>
      <c r="C686" s="189"/>
      <c r="D686" s="189"/>
      <c r="E686" s="189"/>
      <c r="F686" s="189"/>
      <c r="G686" s="189"/>
      <c r="H686" s="188"/>
      <c r="I686" s="189"/>
      <c r="J686" s="189"/>
      <c r="K686" s="189"/>
      <c r="L686" s="189"/>
      <c r="M686" s="189"/>
      <c r="N686" s="423"/>
    </row>
    <row r="687" spans="1:14" s="190" customFormat="1">
      <c r="A687" s="192"/>
      <c r="B687" s="192"/>
      <c r="C687" s="189"/>
      <c r="D687" s="189"/>
      <c r="E687" s="189"/>
      <c r="F687" s="189"/>
      <c r="G687" s="189"/>
      <c r="H687" s="188"/>
      <c r="I687" s="189"/>
      <c r="J687" s="189"/>
      <c r="K687" s="189"/>
      <c r="L687" s="189"/>
      <c r="M687" s="189"/>
      <c r="N687" s="423"/>
    </row>
    <row r="688" spans="1:14" s="190" customFormat="1">
      <c r="A688" s="192"/>
      <c r="B688" s="192"/>
      <c r="C688" s="189"/>
      <c r="D688" s="189"/>
      <c r="E688" s="189"/>
      <c r="F688" s="189"/>
      <c r="G688" s="189"/>
      <c r="H688" s="188"/>
      <c r="I688" s="189"/>
      <c r="J688" s="189"/>
      <c r="K688" s="189"/>
      <c r="L688" s="189"/>
      <c r="M688" s="189"/>
      <c r="N688" s="423"/>
    </row>
    <row r="689" spans="1:14" s="190" customFormat="1">
      <c r="A689" s="192"/>
      <c r="B689" s="192"/>
      <c r="C689" s="189"/>
      <c r="D689" s="189"/>
      <c r="E689" s="189"/>
      <c r="F689" s="189"/>
      <c r="G689" s="189"/>
      <c r="H689" s="188"/>
      <c r="I689" s="189"/>
      <c r="J689" s="189"/>
      <c r="K689" s="189"/>
      <c r="L689" s="189"/>
      <c r="M689" s="189"/>
      <c r="N689" s="423"/>
    </row>
    <row r="690" spans="1:14" s="190" customFormat="1">
      <c r="A690" s="192"/>
      <c r="B690" s="192"/>
      <c r="C690" s="189"/>
      <c r="D690" s="189"/>
      <c r="E690" s="189"/>
      <c r="F690" s="189"/>
      <c r="G690" s="189"/>
      <c r="H690" s="188"/>
      <c r="I690" s="189"/>
      <c r="J690" s="189"/>
      <c r="K690" s="189"/>
      <c r="L690" s="189"/>
      <c r="M690" s="189"/>
      <c r="N690" s="423"/>
    </row>
    <row r="691" spans="1:14" s="190" customFormat="1">
      <c r="A691" s="192"/>
      <c r="B691" s="192"/>
      <c r="C691" s="189"/>
      <c r="D691" s="189"/>
      <c r="E691" s="189"/>
      <c r="F691" s="189"/>
      <c r="G691" s="189"/>
      <c r="H691" s="188"/>
      <c r="I691" s="189"/>
      <c r="J691" s="189"/>
      <c r="K691" s="189"/>
      <c r="L691" s="189"/>
      <c r="M691" s="189"/>
      <c r="N691" s="423"/>
    </row>
    <row r="692" spans="1:14" s="190" customFormat="1">
      <c r="A692" s="192"/>
      <c r="B692" s="192"/>
      <c r="C692" s="189"/>
      <c r="D692" s="189"/>
      <c r="E692" s="189"/>
      <c r="F692" s="189"/>
      <c r="G692" s="189"/>
      <c r="H692" s="188"/>
      <c r="I692" s="189"/>
      <c r="J692" s="189"/>
      <c r="K692" s="189"/>
      <c r="L692" s="189"/>
      <c r="M692" s="189"/>
      <c r="N692" s="423"/>
    </row>
    <row r="693" spans="1:14" s="190" customFormat="1">
      <c r="A693" s="192"/>
      <c r="B693" s="192"/>
      <c r="C693" s="189"/>
      <c r="D693" s="189"/>
      <c r="E693" s="189"/>
      <c r="F693" s="189"/>
      <c r="G693" s="189"/>
      <c r="H693" s="188"/>
      <c r="I693" s="189"/>
      <c r="J693" s="189"/>
      <c r="K693" s="189"/>
      <c r="L693" s="189"/>
      <c r="M693" s="189"/>
      <c r="N693" s="423"/>
    </row>
    <row r="694" spans="1:14" s="190" customFormat="1">
      <c r="A694" s="192"/>
      <c r="B694" s="192"/>
      <c r="C694" s="189"/>
      <c r="D694" s="189"/>
      <c r="E694" s="189"/>
      <c r="F694" s="189"/>
      <c r="G694" s="189"/>
      <c r="H694" s="188"/>
      <c r="I694" s="189"/>
      <c r="J694" s="189"/>
      <c r="K694" s="189"/>
      <c r="L694" s="189"/>
      <c r="M694" s="189"/>
      <c r="N694" s="423"/>
    </row>
    <row r="695" spans="1:14" s="190" customFormat="1">
      <c r="A695" s="192"/>
      <c r="B695" s="192"/>
      <c r="C695" s="189"/>
      <c r="D695" s="189"/>
      <c r="E695" s="189"/>
      <c r="F695" s="189"/>
      <c r="G695" s="189"/>
      <c r="H695" s="188"/>
      <c r="I695" s="189"/>
      <c r="J695" s="189"/>
      <c r="K695" s="189"/>
      <c r="L695" s="189"/>
      <c r="M695" s="189"/>
      <c r="N695" s="423"/>
    </row>
    <row r="696" spans="1:14" s="190" customFormat="1">
      <c r="A696" s="192"/>
      <c r="B696" s="192"/>
      <c r="C696" s="189"/>
      <c r="D696" s="189"/>
      <c r="E696" s="189"/>
      <c r="F696" s="189"/>
      <c r="G696" s="189"/>
      <c r="H696" s="188"/>
      <c r="I696" s="189"/>
      <c r="J696" s="189"/>
      <c r="K696" s="189"/>
      <c r="L696" s="189"/>
      <c r="M696" s="189"/>
      <c r="N696" s="423"/>
    </row>
    <row r="697" spans="1:14" s="190" customFormat="1">
      <c r="A697" s="192"/>
      <c r="B697" s="192"/>
      <c r="C697" s="189"/>
      <c r="D697" s="189"/>
      <c r="E697" s="189"/>
      <c r="F697" s="189"/>
      <c r="G697" s="189"/>
      <c r="H697" s="188"/>
      <c r="I697" s="189"/>
      <c r="J697" s="189"/>
      <c r="K697" s="189"/>
      <c r="L697" s="189"/>
      <c r="M697" s="189"/>
      <c r="N697" s="423"/>
    </row>
    <row r="698" spans="1:14" s="190" customFormat="1">
      <c r="A698" s="192"/>
      <c r="B698" s="192"/>
      <c r="C698" s="189"/>
      <c r="D698" s="189"/>
      <c r="E698" s="189"/>
      <c r="F698" s="189"/>
      <c r="G698" s="189"/>
      <c r="H698" s="188"/>
      <c r="I698" s="189"/>
      <c r="J698" s="189"/>
      <c r="K698" s="189"/>
      <c r="L698" s="189"/>
      <c r="M698" s="189"/>
      <c r="N698" s="423"/>
    </row>
    <row r="699" spans="1:14" s="190" customFormat="1">
      <c r="A699" s="192"/>
      <c r="B699" s="192"/>
      <c r="C699" s="189"/>
      <c r="D699" s="189"/>
      <c r="E699" s="189"/>
      <c r="F699" s="189"/>
      <c r="G699" s="189"/>
      <c r="H699" s="188"/>
      <c r="I699" s="189"/>
      <c r="J699" s="189"/>
      <c r="K699" s="189"/>
      <c r="L699" s="189"/>
      <c r="M699" s="189"/>
      <c r="N699" s="423"/>
    </row>
    <row r="700" spans="1:14" s="190" customFormat="1">
      <c r="A700" s="192"/>
      <c r="B700" s="192"/>
      <c r="C700" s="189"/>
      <c r="D700" s="189"/>
      <c r="E700" s="189"/>
      <c r="F700" s="189"/>
      <c r="G700" s="189"/>
      <c r="H700" s="188"/>
      <c r="I700" s="189"/>
      <c r="J700" s="189"/>
      <c r="K700" s="189"/>
      <c r="L700" s="189"/>
      <c r="M700" s="189"/>
      <c r="N700" s="423"/>
    </row>
    <row r="701" spans="1:14" s="190" customFormat="1">
      <c r="A701" s="192"/>
      <c r="B701" s="192"/>
      <c r="C701" s="189"/>
      <c r="D701" s="189"/>
      <c r="E701" s="189"/>
      <c r="F701" s="189"/>
      <c r="G701" s="189"/>
      <c r="H701" s="188"/>
      <c r="I701" s="189"/>
      <c r="J701" s="189"/>
      <c r="K701" s="189"/>
      <c r="L701" s="189"/>
      <c r="M701" s="189"/>
      <c r="N701" s="423"/>
    </row>
    <row r="702" spans="1:14" s="190" customFormat="1">
      <c r="A702" s="192"/>
      <c r="B702" s="192"/>
      <c r="C702" s="189"/>
      <c r="D702" s="189"/>
      <c r="E702" s="189"/>
      <c r="F702" s="189"/>
      <c r="G702" s="189"/>
      <c r="H702" s="188"/>
      <c r="I702" s="189"/>
      <c r="J702" s="189"/>
      <c r="K702" s="189"/>
      <c r="L702" s="189"/>
      <c r="M702" s="189"/>
      <c r="N702" s="423"/>
    </row>
    <row r="703" spans="1:14" s="190" customFormat="1">
      <c r="A703" s="192"/>
      <c r="B703" s="192"/>
      <c r="C703" s="189"/>
      <c r="D703" s="189"/>
      <c r="E703" s="189"/>
      <c r="F703" s="189"/>
      <c r="G703" s="189"/>
      <c r="H703" s="188"/>
      <c r="I703" s="189"/>
      <c r="J703" s="189"/>
      <c r="K703" s="189"/>
      <c r="L703" s="189"/>
      <c r="M703" s="189"/>
      <c r="N703" s="423"/>
    </row>
    <row r="704" spans="1:14" s="190" customFormat="1">
      <c r="A704" s="192"/>
      <c r="B704" s="192"/>
      <c r="C704" s="189"/>
      <c r="D704" s="189"/>
      <c r="E704" s="189"/>
      <c r="F704" s="189"/>
      <c r="G704" s="189"/>
      <c r="H704" s="188"/>
      <c r="I704" s="189"/>
      <c r="J704" s="189"/>
      <c r="K704" s="189"/>
      <c r="L704" s="189"/>
      <c r="M704" s="189"/>
      <c r="N704" s="423"/>
    </row>
    <row r="705" spans="1:14" s="190" customFormat="1">
      <c r="A705" s="192"/>
      <c r="B705" s="192"/>
      <c r="C705" s="189"/>
      <c r="D705" s="189"/>
      <c r="E705" s="189"/>
      <c r="F705" s="189"/>
      <c r="G705" s="189"/>
      <c r="H705" s="188"/>
      <c r="I705" s="189"/>
      <c r="J705" s="189"/>
      <c r="K705" s="189"/>
      <c r="L705" s="189"/>
      <c r="M705" s="189"/>
      <c r="N705" s="423"/>
    </row>
    <row r="706" spans="1:14" s="190" customFormat="1">
      <c r="A706" s="192"/>
      <c r="B706" s="192"/>
      <c r="C706" s="189"/>
      <c r="D706" s="189"/>
      <c r="E706" s="189"/>
      <c r="F706" s="189"/>
      <c r="G706" s="189"/>
      <c r="H706" s="188"/>
      <c r="I706" s="189"/>
      <c r="J706" s="189"/>
      <c r="K706" s="189"/>
      <c r="L706" s="189"/>
      <c r="M706" s="189"/>
      <c r="N706" s="423"/>
    </row>
    <row r="707" spans="1:14" s="190" customFormat="1">
      <c r="A707" s="192"/>
      <c r="B707" s="192"/>
      <c r="C707" s="189"/>
      <c r="D707" s="189"/>
      <c r="E707" s="189"/>
      <c r="F707" s="189"/>
      <c r="G707" s="189"/>
      <c r="H707" s="188"/>
      <c r="I707" s="189"/>
      <c r="J707" s="189"/>
      <c r="K707" s="189"/>
      <c r="L707" s="189"/>
      <c r="M707" s="189"/>
      <c r="N707" s="423"/>
    </row>
    <row r="708" spans="1:14" s="190" customFormat="1">
      <c r="A708" s="192"/>
      <c r="B708" s="192"/>
      <c r="C708" s="189"/>
      <c r="D708" s="189"/>
      <c r="E708" s="189"/>
      <c r="F708" s="189"/>
      <c r="G708" s="189"/>
      <c r="H708" s="188"/>
      <c r="I708" s="189"/>
      <c r="J708" s="189"/>
      <c r="K708" s="189"/>
      <c r="L708" s="189"/>
      <c r="M708" s="189"/>
      <c r="N708" s="423"/>
    </row>
    <row r="709" spans="1:14" s="190" customFormat="1">
      <c r="A709" s="192"/>
      <c r="B709" s="192"/>
      <c r="C709" s="189"/>
      <c r="D709" s="189"/>
      <c r="E709" s="189"/>
      <c r="F709" s="189"/>
      <c r="G709" s="189"/>
      <c r="H709" s="188"/>
      <c r="I709" s="189"/>
      <c r="J709" s="189"/>
      <c r="K709" s="189"/>
      <c r="L709" s="189"/>
      <c r="M709" s="189"/>
      <c r="N709" s="423"/>
    </row>
    <row r="710" spans="1:14" s="190" customFormat="1">
      <c r="A710" s="192"/>
      <c r="B710" s="192"/>
      <c r="C710" s="189"/>
      <c r="D710" s="189"/>
      <c r="E710" s="189"/>
      <c r="F710" s="189"/>
      <c r="G710" s="189"/>
      <c r="H710" s="188"/>
      <c r="I710" s="189"/>
      <c r="J710" s="189"/>
      <c r="K710" s="189"/>
      <c r="L710" s="189"/>
      <c r="M710" s="189"/>
      <c r="N710" s="423"/>
    </row>
    <row r="711" spans="1:14" s="190" customFormat="1">
      <c r="A711" s="192"/>
      <c r="B711" s="192"/>
      <c r="C711" s="189"/>
      <c r="D711" s="189"/>
      <c r="E711" s="189"/>
      <c r="F711" s="189"/>
      <c r="G711" s="189"/>
      <c r="H711" s="188"/>
      <c r="I711" s="189"/>
      <c r="J711" s="189"/>
      <c r="K711" s="189"/>
      <c r="L711" s="189"/>
      <c r="M711" s="189"/>
      <c r="N711" s="423"/>
    </row>
    <row r="712" spans="1:14" s="190" customFormat="1">
      <c r="A712" s="192"/>
      <c r="B712" s="192"/>
      <c r="C712" s="189"/>
      <c r="D712" s="189"/>
      <c r="E712" s="189"/>
      <c r="F712" s="189"/>
      <c r="G712" s="189"/>
      <c r="H712" s="188"/>
      <c r="I712" s="189"/>
      <c r="J712" s="189"/>
      <c r="K712" s="189"/>
      <c r="L712" s="189"/>
      <c r="M712" s="189"/>
      <c r="N712" s="423"/>
    </row>
    <row r="713" spans="1:14" s="190" customFormat="1">
      <c r="A713" s="192"/>
      <c r="B713" s="192"/>
      <c r="C713" s="189"/>
      <c r="D713" s="189"/>
      <c r="E713" s="189"/>
      <c r="F713" s="189"/>
      <c r="G713" s="189"/>
      <c r="H713" s="188"/>
      <c r="I713" s="189"/>
      <c r="J713" s="189"/>
      <c r="K713" s="189"/>
      <c r="L713" s="189"/>
      <c r="M713" s="189"/>
      <c r="N713" s="423"/>
    </row>
    <row r="714" spans="1:14" s="190" customFormat="1">
      <c r="A714" s="192"/>
      <c r="B714" s="192"/>
      <c r="C714" s="189"/>
      <c r="D714" s="189"/>
      <c r="E714" s="189"/>
      <c r="F714" s="189"/>
      <c r="G714" s="189"/>
      <c r="H714" s="188"/>
      <c r="I714" s="189"/>
      <c r="J714" s="189"/>
      <c r="K714" s="189"/>
      <c r="L714" s="189"/>
      <c r="M714" s="189"/>
      <c r="N714" s="423"/>
    </row>
    <row r="715" spans="1:14" s="190" customFormat="1">
      <c r="A715" s="192"/>
      <c r="B715" s="192"/>
      <c r="C715" s="189"/>
      <c r="D715" s="189"/>
      <c r="E715" s="189"/>
      <c r="F715" s="189"/>
      <c r="G715" s="189"/>
      <c r="H715" s="188"/>
      <c r="I715" s="189"/>
      <c r="J715" s="189"/>
      <c r="K715" s="189"/>
      <c r="L715" s="189"/>
      <c r="M715" s="189"/>
      <c r="N715" s="423"/>
    </row>
    <row r="716" spans="1:14" s="190" customFormat="1">
      <c r="A716" s="192"/>
      <c r="B716" s="192"/>
      <c r="C716" s="189"/>
      <c r="D716" s="189"/>
      <c r="E716" s="189"/>
      <c r="F716" s="189"/>
      <c r="G716" s="189"/>
      <c r="H716" s="188"/>
      <c r="I716" s="189"/>
      <c r="J716" s="189"/>
      <c r="K716" s="189"/>
      <c r="L716" s="189"/>
      <c r="M716" s="189"/>
      <c r="N716" s="423"/>
    </row>
    <row r="717" spans="1:14" s="190" customFormat="1">
      <c r="A717" s="192"/>
      <c r="B717" s="192"/>
      <c r="C717" s="189"/>
      <c r="D717" s="189"/>
      <c r="E717" s="189"/>
      <c r="F717" s="189"/>
      <c r="G717" s="189"/>
      <c r="H717" s="188"/>
      <c r="I717" s="189"/>
      <c r="J717" s="189"/>
      <c r="K717" s="189"/>
      <c r="L717" s="189"/>
      <c r="M717" s="189"/>
      <c r="N717" s="423"/>
    </row>
    <row r="718" spans="1:14" s="190" customFormat="1">
      <c r="A718" s="192"/>
      <c r="B718" s="192"/>
      <c r="C718" s="189"/>
      <c r="D718" s="189"/>
      <c r="E718" s="189"/>
      <c r="F718" s="189"/>
      <c r="G718" s="189"/>
      <c r="H718" s="188"/>
      <c r="I718" s="189"/>
      <c r="J718" s="189"/>
      <c r="K718" s="189"/>
      <c r="L718" s="189"/>
      <c r="M718" s="189"/>
      <c r="N718" s="423"/>
    </row>
    <row r="719" spans="1:14" s="190" customFormat="1">
      <c r="A719" s="192"/>
      <c r="B719" s="192"/>
      <c r="C719" s="189"/>
      <c r="D719" s="189"/>
      <c r="E719" s="189"/>
      <c r="F719" s="189"/>
      <c r="G719" s="189"/>
      <c r="H719" s="188"/>
      <c r="I719" s="189"/>
      <c r="J719" s="189"/>
      <c r="K719" s="189"/>
      <c r="L719" s="189"/>
      <c r="M719" s="189"/>
      <c r="N719" s="423"/>
    </row>
    <row r="720" spans="1:14" s="190" customFormat="1">
      <c r="A720" s="192"/>
      <c r="B720" s="192"/>
      <c r="C720" s="189"/>
      <c r="D720" s="189"/>
      <c r="E720" s="189"/>
      <c r="F720" s="189"/>
      <c r="G720" s="189"/>
      <c r="H720" s="188"/>
      <c r="I720" s="189"/>
      <c r="J720" s="189"/>
      <c r="K720" s="189"/>
      <c r="L720" s="189"/>
      <c r="M720" s="189"/>
      <c r="N720" s="423"/>
    </row>
    <row r="721" spans="1:14" s="190" customFormat="1">
      <c r="A721" s="192"/>
      <c r="B721" s="192"/>
      <c r="C721" s="189"/>
      <c r="D721" s="189"/>
      <c r="E721" s="189"/>
      <c r="F721" s="189"/>
      <c r="G721" s="189"/>
      <c r="H721" s="188"/>
      <c r="I721" s="189"/>
      <c r="J721" s="189"/>
      <c r="K721" s="189"/>
      <c r="L721" s="189"/>
      <c r="M721" s="189"/>
      <c r="N721" s="423"/>
    </row>
    <row r="722" spans="1:14" s="190" customFormat="1">
      <c r="A722" s="192"/>
      <c r="B722" s="192"/>
      <c r="C722" s="189"/>
      <c r="D722" s="189"/>
      <c r="E722" s="189"/>
      <c r="F722" s="189"/>
      <c r="G722" s="189"/>
      <c r="H722" s="188"/>
      <c r="I722" s="189"/>
      <c r="J722" s="189"/>
      <c r="K722" s="189"/>
      <c r="L722" s="189"/>
      <c r="M722" s="189"/>
      <c r="N722" s="423"/>
    </row>
    <row r="723" spans="1:14" s="190" customFormat="1">
      <c r="A723" s="192"/>
      <c r="B723" s="192"/>
      <c r="C723" s="189"/>
      <c r="D723" s="189"/>
      <c r="E723" s="189"/>
      <c r="F723" s="189"/>
      <c r="G723" s="189"/>
      <c r="H723" s="188"/>
      <c r="I723" s="189"/>
      <c r="J723" s="189"/>
      <c r="K723" s="189"/>
      <c r="L723" s="189"/>
      <c r="M723" s="189"/>
      <c r="N723" s="423"/>
    </row>
    <row r="724" spans="1:14" s="190" customFormat="1">
      <c r="A724" s="192"/>
      <c r="B724" s="192"/>
      <c r="C724" s="189"/>
      <c r="D724" s="189"/>
      <c r="E724" s="189"/>
      <c r="F724" s="189"/>
      <c r="G724" s="189"/>
      <c r="H724" s="188"/>
      <c r="I724" s="189"/>
      <c r="J724" s="189"/>
      <c r="K724" s="189"/>
      <c r="L724" s="189"/>
      <c r="M724" s="189"/>
      <c r="N724" s="423"/>
    </row>
    <row r="725" spans="1:14" s="190" customFormat="1">
      <c r="A725" s="192"/>
      <c r="B725" s="192"/>
      <c r="C725" s="189"/>
      <c r="D725" s="189"/>
      <c r="E725" s="189"/>
      <c r="F725" s="189"/>
      <c r="G725" s="189"/>
      <c r="H725" s="188"/>
      <c r="I725" s="189"/>
      <c r="J725" s="189"/>
      <c r="K725" s="189"/>
      <c r="L725" s="189"/>
      <c r="M725" s="189"/>
      <c r="N725" s="423"/>
    </row>
    <row r="726" spans="1:14" s="190" customFormat="1">
      <c r="A726" s="192"/>
      <c r="B726" s="192"/>
      <c r="C726" s="189"/>
      <c r="D726" s="189"/>
      <c r="E726" s="189"/>
      <c r="F726" s="189"/>
      <c r="G726" s="189"/>
      <c r="H726" s="188"/>
      <c r="I726" s="189"/>
      <c r="J726" s="189"/>
      <c r="K726" s="189"/>
      <c r="L726" s="189"/>
      <c r="M726" s="189"/>
      <c r="N726" s="423"/>
    </row>
    <row r="727" spans="1:14" s="190" customFormat="1">
      <c r="A727" s="192"/>
      <c r="B727" s="192"/>
      <c r="C727" s="189"/>
      <c r="D727" s="189"/>
      <c r="E727" s="189"/>
      <c r="F727" s="189"/>
      <c r="G727" s="189"/>
      <c r="H727" s="188"/>
      <c r="I727" s="189"/>
      <c r="J727" s="189"/>
      <c r="K727" s="189"/>
      <c r="L727" s="189"/>
      <c r="M727" s="189"/>
      <c r="N727" s="423"/>
    </row>
    <row r="728" spans="1:14" s="190" customFormat="1">
      <c r="A728" s="192"/>
      <c r="B728" s="192"/>
      <c r="C728" s="189"/>
      <c r="D728" s="189"/>
      <c r="E728" s="189"/>
      <c r="F728" s="189"/>
      <c r="G728" s="189"/>
      <c r="H728" s="188"/>
      <c r="I728" s="189"/>
      <c r="J728" s="189"/>
      <c r="K728" s="189"/>
      <c r="L728" s="189"/>
      <c r="M728" s="189"/>
      <c r="N728" s="423"/>
    </row>
    <row r="729" spans="1:14" s="190" customFormat="1">
      <c r="A729" s="192"/>
      <c r="B729" s="192"/>
      <c r="C729" s="189"/>
      <c r="D729" s="189"/>
      <c r="E729" s="189"/>
      <c r="F729" s="189"/>
      <c r="G729" s="189"/>
      <c r="H729" s="188"/>
      <c r="I729" s="189"/>
      <c r="J729" s="189"/>
      <c r="K729" s="189"/>
      <c r="L729" s="189"/>
      <c r="M729" s="189"/>
      <c r="N729" s="423"/>
    </row>
    <row r="730" spans="1:14" s="190" customFormat="1">
      <c r="A730" s="192"/>
      <c r="B730" s="192"/>
      <c r="C730" s="189"/>
      <c r="D730" s="189"/>
      <c r="E730" s="189"/>
      <c r="F730" s="189"/>
      <c r="G730" s="189"/>
      <c r="H730" s="188"/>
      <c r="I730" s="189"/>
      <c r="J730" s="189"/>
      <c r="K730" s="189"/>
      <c r="L730" s="189"/>
      <c r="M730" s="189"/>
      <c r="N730" s="423"/>
    </row>
    <row r="731" spans="1:14" s="190" customFormat="1">
      <c r="A731" s="192"/>
      <c r="B731" s="192"/>
      <c r="C731" s="189"/>
      <c r="D731" s="189"/>
      <c r="E731" s="189"/>
      <c r="F731" s="189"/>
      <c r="G731" s="189"/>
      <c r="H731" s="188"/>
      <c r="I731" s="189"/>
      <c r="J731" s="189"/>
      <c r="K731" s="189"/>
      <c r="L731" s="189"/>
      <c r="M731" s="189"/>
      <c r="N731" s="423"/>
    </row>
    <row r="732" spans="1:14" s="190" customFormat="1">
      <c r="A732" s="192"/>
      <c r="B732" s="192"/>
      <c r="C732" s="189"/>
      <c r="D732" s="189"/>
      <c r="E732" s="189"/>
      <c r="F732" s="189"/>
      <c r="G732" s="189"/>
      <c r="H732" s="188"/>
      <c r="I732" s="189"/>
      <c r="J732" s="189"/>
      <c r="K732" s="189"/>
      <c r="L732" s="189"/>
      <c r="M732" s="189"/>
      <c r="N732" s="423"/>
    </row>
    <row r="733" spans="1:14" s="190" customFormat="1">
      <c r="A733" s="192"/>
      <c r="B733" s="192"/>
      <c r="C733" s="189"/>
      <c r="D733" s="189"/>
      <c r="E733" s="189"/>
      <c r="F733" s="189"/>
      <c r="G733" s="189"/>
      <c r="H733" s="188"/>
      <c r="I733" s="189"/>
      <c r="J733" s="189"/>
      <c r="K733" s="189"/>
      <c r="L733" s="189"/>
      <c r="M733" s="189"/>
      <c r="N733" s="423"/>
    </row>
    <row r="734" spans="1:14" s="190" customFormat="1">
      <c r="A734" s="192"/>
      <c r="B734" s="192"/>
      <c r="C734" s="189"/>
      <c r="D734" s="189"/>
      <c r="E734" s="189"/>
      <c r="F734" s="189"/>
      <c r="G734" s="189"/>
      <c r="H734" s="188"/>
      <c r="I734" s="189"/>
      <c r="J734" s="189"/>
      <c r="K734" s="189"/>
      <c r="L734" s="189"/>
      <c r="M734" s="189"/>
      <c r="N734" s="423"/>
    </row>
    <row r="735" spans="1:14" s="190" customFormat="1">
      <c r="A735" s="192"/>
      <c r="B735" s="192"/>
      <c r="C735" s="189"/>
      <c r="D735" s="189"/>
      <c r="E735" s="189"/>
      <c r="F735" s="189"/>
      <c r="G735" s="189"/>
      <c r="H735" s="188"/>
      <c r="I735" s="189"/>
      <c r="J735" s="189"/>
      <c r="K735" s="189"/>
      <c r="L735" s="189"/>
      <c r="M735" s="189"/>
      <c r="N735" s="423"/>
    </row>
    <row r="736" spans="1:14" s="190" customFormat="1">
      <c r="A736" s="192"/>
      <c r="B736" s="192"/>
      <c r="C736" s="189"/>
      <c r="D736" s="189"/>
      <c r="E736" s="189"/>
      <c r="F736" s="189"/>
      <c r="G736" s="189"/>
      <c r="H736" s="188"/>
      <c r="I736" s="189"/>
      <c r="J736" s="189"/>
      <c r="K736" s="189"/>
      <c r="L736" s="189"/>
      <c r="M736" s="189"/>
      <c r="N736" s="423"/>
    </row>
    <row r="737" spans="1:14" s="190" customFormat="1">
      <c r="A737" s="192"/>
      <c r="B737" s="192"/>
      <c r="C737" s="189"/>
      <c r="D737" s="189"/>
      <c r="E737" s="189"/>
      <c r="F737" s="189"/>
      <c r="G737" s="189"/>
      <c r="H737" s="188"/>
      <c r="I737" s="189"/>
      <c r="J737" s="189"/>
      <c r="K737" s="189"/>
      <c r="L737" s="189"/>
      <c r="M737" s="189"/>
      <c r="N737" s="423"/>
    </row>
    <row r="738" spans="1:14" s="190" customFormat="1">
      <c r="A738" s="192"/>
      <c r="B738" s="192"/>
      <c r="C738" s="189"/>
      <c r="D738" s="189"/>
      <c r="E738" s="189"/>
      <c r="F738" s="189"/>
      <c r="G738" s="189"/>
      <c r="H738" s="188"/>
      <c r="I738" s="189"/>
      <c r="J738" s="189"/>
      <c r="K738" s="189"/>
      <c r="L738" s="189"/>
      <c r="M738" s="189"/>
      <c r="N738" s="423"/>
    </row>
    <row r="739" spans="1:14" s="190" customFormat="1">
      <c r="A739" s="192"/>
      <c r="B739" s="192"/>
      <c r="C739" s="189"/>
      <c r="D739" s="189"/>
      <c r="E739" s="189"/>
      <c r="F739" s="189"/>
      <c r="G739" s="189"/>
      <c r="H739" s="188"/>
      <c r="I739" s="189"/>
      <c r="J739" s="189"/>
      <c r="K739" s="189"/>
      <c r="L739" s="189"/>
      <c r="M739" s="189"/>
      <c r="N739" s="423"/>
    </row>
    <row r="740" spans="1:14" s="190" customFormat="1">
      <c r="A740" s="192"/>
      <c r="B740" s="192"/>
      <c r="C740" s="189"/>
      <c r="D740" s="189"/>
      <c r="E740" s="189"/>
      <c r="F740" s="189"/>
      <c r="G740" s="189"/>
      <c r="H740" s="188"/>
      <c r="I740" s="189"/>
      <c r="J740" s="189"/>
      <c r="K740" s="189"/>
      <c r="L740" s="189"/>
      <c r="M740" s="189"/>
      <c r="N740" s="423"/>
    </row>
    <row r="741" spans="1:14" s="190" customFormat="1">
      <c r="A741" s="192"/>
      <c r="B741" s="192"/>
      <c r="C741" s="189"/>
      <c r="D741" s="189"/>
      <c r="E741" s="189"/>
      <c r="F741" s="189"/>
      <c r="G741" s="189"/>
      <c r="H741" s="188"/>
      <c r="I741" s="189"/>
      <c r="J741" s="189"/>
      <c r="K741" s="189"/>
      <c r="L741" s="189"/>
      <c r="M741" s="189"/>
      <c r="N741" s="423"/>
    </row>
    <row r="742" spans="1:14" s="190" customFormat="1">
      <c r="A742" s="192"/>
      <c r="B742" s="192"/>
      <c r="C742" s="189"/>
      <c r="D742" s="189"/>
      <c r="E742" s="189"/>
      <c r="F742" s="189"/>
      <c r="G742" s="189"/>
      <c r="H742" s="188"/>
      <c r="I742" s="189"/>
      <c r="J742" s="189"/>
      <c r="K742" s="189"/>
      <c r="L742" s="189"/>
      <c r="M742" s="189"/>
      <c r="N742" s="423"/>
    </row>
    <row r="743" spans="1:14" s="190" customFormat="1">
      <c r="A743" s="192"/>
      <c r="B743" s="192"/>
      <c r="C743" s="189"/>
      <c r="D743" s="189"/>
      <c r="E743" s="189"/>
      <c r="F743" s="189"/>
      <c r="G743" s="189"/>
      <c r="H743" s="188"/>
      <c r="I743" s="189"/>
      <c r="J743" s="189"/>
      <c r="K743" s="189"/>
      <c r="L743" s="189"/>
      <c r="M743" s="189"/>
      <c r="N743" s="423"/>
    </row>
    <row r="744" spans="1:14" s="190" customFormat="1">
      <c r="A744" s="192"/>
      <c r="B744" s="192"/>
      <c r="C744" s="189"/>
      <c r="D744" s="189"/>
      <c r="E744" s="189"/>
      <c r="F744" s="189"/>
      <c r="G744" s="189"/>
      <c r="H744" s="188"/>
      <c r="I744" s="189"/>
      <c r="J744" s="189"/>
      <c r="K744" s="189"/>
      <c r="L744" s="189"/>
      <c r="M744" s="189"/>
      <c r="N744" s="423"/>
    </row>
    <row r="745" spans="1:14" s="190" customFormat="1">
      <c r="A745" s="192"/>
      <c r="B745" s="192"/>
      <c r="C745" s="189"/>
      <c r="D745" s="189"/>
      <c r="E745" s="189"/>
      <c r="F745" s="189"/>
      <c r="G745" s="189"/>
      <c r="H745" s="188"/>
      <c r="I745" s="189"/>
      <c r="J745" s="189"/>
      <c r="K745" s="189"/>
      <c r="L745" s="189"/>
      <c r="M745" s="189"/>
      <c r="N745" s="423"/>
    </row>
    <row r="746" spans="1:14" s="190" customFormat="1">
      <c r="A746" s="192"/>
      <c r="B746" s="192"/>
      <c r="C746" s="189"/>
      <c r="D746" s="189"/>
      <c r="E746" s="189"/>
      <c r="F746" s="189"/>
      <c r="G746" s="189"/>
      <c r="H746" s="188"/>
      <c r="I746" s="189"/>
      <c r="J746" s="189"/>
      <c r="K746" s="189"/>
      <c r="L746" s="189"/>
      <c r="M746" s="189"/>
      <c r="N746" s="423"/>
    </row>
    <row r="747" spans="1:14" s="190" customFormat="1">
      <c r="A747" s="192"/>
      <c r="B747" s="192"/>
      <c r="C747" s="189"/>
      <c r="D747" s="189"/>
      <c r="E747" s="189"/>
      <c r="F747" s="189"/>
      <c r="G747" s="189"/>
      <c r="H747" s="188"/>
      <c r="I747" s="189"/>
      <c r="J747" s="189"/>
      <c r="K747" s="189"/>
      <c r="L747" s="189"/>
      <c r="M747" s="189"/>
      <c r="N747" s="423"/>
    </row>
    <row r="748" spans="1:14" s="190" customFormat="1">
      <c r="A748" s="192"/>
      <c r="B748" s="192"/>
      <c r="C748" s="189"/>
      <c r="D748" s="189"/>
      <c r="E748" s="189"/>
      <c r="F748" s="189"/>
      <c r="G748" s="189"/>
      <c r="H748" s="188"/>
      <c r="I748" s="189"/>
      <c r="J748" s="189"/>
      <c r="K748" s="189"/>
      <c r="L748" s="189"/>
      <c r="M748" s="189"/>
      <c r="N748" s="423"/>
    </row>
    <row r="749" spans="1:14" s="190" customFormat="1">
      <c r="A749" s="192"/>
      <c r="B749" s="192"/>
      <c r="C749" s="189"/>
      <c r="D749" s="189"/>
      <c r="E749" s="189"/>
      <c r="F749" s="189"/>
      <c r="G749" s="189"/>
      <c r="H749" s="188"/>
      <c r="I749" s="189"/>
      <c r="J749" s="189"/>
      <c r="K749" s="189"/>
      <c r="L749" s="189"/>
      <c r="M749" s="189"/>
      <c r="N749" s="423"/>
    </row>
    <row r="750" spans="1:14" s="190" customFormat="1">
      <c r="A750" s="192"/>
      <c r="B750" s="192"/>
      <c r="C750" s="189"/>
      <c r="D750" s="189"/>
      <c r="E750" s="189"/>
      <c r="F750" s="189"/>
      <c r="G750" s="189"/>
      <c r="H750" s="188"/>
      <c r="I750" s="189"/>
      <c r="J750" s="189"/>
      <c r="K750" s="189"/>
      <c r="L750" s="189"/>
      <c r="M750" s="189"/>
      <c r="N750" s="423"/>
    </row>
    <row r="751" spans="1:14" s="190" customFormat="1">
      <c r="A751" s="192"/>
      <c r="B751" s="192"/>
      <c r="C751" s="189"/>
      <c r="D751" s="189"/>
      <c r="E751" s="189"/>
      <c r="F751" s="189"/>
      <c r="G751" s="189"/>
      <c r="H751" s="188"/>
      <c r="I751" s="189"/>
      <c r="J751" s="189"/>
      <c r="K751" s="189"/>
      <c r="L751" s="189"/>
      <c r="M751" s="189"/>
      <c r="N751" s="423"/>
    </row>
    <row r="752" spans="1:14" s="190" customFormat="1">
      <c r="A752" s="192"/>
      <c r="B752" s="192"/>
      <c r="C752" s="189"/>
      <c r="D752" s="189"/>
      <c r="E752" s="189"/>
      <c r="F752" s="189"/>
      <c r="G752" s="189"/>
      <c r="H752" s="188"/>
      <c r="I752" s="189"/>
      <c r="J752" s="189"/>
      <c r="K752" s="189"/>
      <c r="L752" s="189"/>
      <c r="M752" s="189"/>
      <c r="N752" s="423"/>
    </row>
    <row r="753" spans="1:14" s="190" customFormat="1">
      <c r="A753" s="192"/>
      <c r="B753" s="192"/>
      <c r="C753" s="189"/>
      <c r="D753" s="189"/>
      <c r="E753" s="189"/>
      <c r="F753" s="189"/>
      <c r="G753" s="189"/>
      <c r="H753" s="188"/>
      <c r="I753" s="189"/>
      <c r="J753" s="189"/>
      <c r="K753" s="189"/>
      <c r="L753" s="189"/>
      <c r="M753" s="189"/>
      <c r="N753" s="423"/>
    </row>
    <row r="754" spans="1:14" s="190" customFormat="1">
      <c r="A754" s="192"/>
      <c r="B754" s="192"/>
      <c r="C754" s="189"/>
      <c r="D754" s="189"/>
      <c r="E754" s="189"/>
      <c r="F754" s="189"/>
      <c r="G754" s="189"/>
      <c r="H754" s="188"/>
      <c r="I754" s="189"/>
      <c r="J754" s="189"/>
      <c r="K754" s="189"/>
      <c r="L754" s="189"/>
      <c r="M754" s="189"/>
      <c r="N754" s="423"/>
    </row>
    <row r="755" spans="1:14" s="190" customFormat="1">
      <c r="A755" s="192"/>
      <c r="B755" s="192"/>
      <c r="C755" s="189"/>
      <c r="D755" s="189"/>
      <c r="E755" s="189"/>
      <c r="F755" s="189"/>
      <c r="G755" s="189"/>
      <c r="H755" s="188"/>
      <c r="I755" s="189"/>
      <c r="J755" s="189"/>
      <c r="K755" s="189"/>
      <c r="L755" s="189"/>
      <c r="M755" s="189"/>
      <c r="N755" s="423"/>
    </row>
    <row r="756" spans="1:14" s="190" customFormat="1">
      <c r="A756" s="192"/>
      <c r="B756" s="192"/>
      <c r="C756" s="189"/>
      <c r="D756" s="189"/>
      <c r="E756" s="189"/>
      <c r="F756" s="189"/>
      <c r="G756" s="189"/>
      <c r="H756" s="188"/>
      <c r="I756" s="189"/>
      <c r="J756" s="189"/>
      <c r="K756" s="189"/>
      <c r="L756" s="189"/>
      <c r="M756" s="189"/>
      <c r="N756" s="423"/>
    </row>
    <row r="757" spans="1:14" s="190" customFormat="1">
      <c r="A757" s="192"/>
      <c r="B757" s="192"/>
      <c r="C757" s="189"/>
      <c r="D757" s="189"/>
      <c r="E757" s="189"/>
      <c r="F757" s="189"/>
      <c r="G757" s="189"/>
      <c r="H757" s="188"/>
      <c r="I757" s="189"/>
      <c r="J757" s="189"/>
      <c r="K757" s="189"/>
      <c r="L757" s="189"/>
      <c r="M757" s="189"/>
      <c r="N757" s="423"/>
    </row>
    <row r="758" spans="1:14" s="190" customFormat="1">
      <c r="A758" s="192"/>
      <c r="B758" s="192"/>
      <c r="C758" s="189"/>
      <c r="D758" s="189"/>
      <c r="E758" s="189"/>
      <c r="F758" s="189"/>
      <c r="G758" s="189"/>
      <c r="H758" s="188"/>
      <c r="I758" s="189"/>
      <c r="J758" s="189"/>
      <c r="K758" s="189"/>
      <c r="L758" s="189"/>
      <c r="M758" s="189"/>
      <c r="N758" s="423"/>
    </row>
    <row r="759" spans="1:14" s="190" customFormat="1">
      <c r="A759" s="192"/>
      <c r="B759" s="192"/>
      <c r="C759" s="189"/>
      <c r="D759" s="189"/>
      <c r="E759" s="189"/>
      <c r="F759" s="189"/>
      <c r="G759" s="189"/>
      <c r="H759" s="188"/>
      <c r="I759" s="189"/>
      <c r="J759" s="189"/>
      <c r="K759" s="189"/>
      <c r="L759" s="189"/>
      <c r="M759" s="189"/>
      <c r="N759" s="423"/>
    </row>
    <row r="760" spans="1:14" s="190" customFormat="1">
      <c r="A760" s="192"/>
      <c r="B760" s="192"/>
      <c r="C760" s="189"/>
      <c r="D760" s="189"/>
      <c r="E760" s="189"/>
      <c r="F760" s="189"/>
      <c r="G760" s="189"/>
      <c r="H760" s="188"/>
      <c r="I760" s="189"/>
      <c r="J760" s="189"/>
      <c r="K760" s="189"/>
      <c r="L760" s="189"/>
      <c r="M760" s="189"/>
      <c r="N760" s="423"/>
    </row>
    <row r="761" spans="1:14" s="190" customFormat="1">
      <c r="A761" s="192"/>
      <c r="B761" s="192"/>
      <c r="C761" s="189"/>
      <c r="D761" s="189"/>
      <c r="E761" s="189"/>
      <c r="F761" s="189"/>
      <c r="G761" s="189"/>
      <c r="H761" s="188"/>
      <c r="I761" s="189"/>
      <c r="J761" s="189"/>
      <c r="K761" s="189"/>
      <c r="L761" s="189"/>
      <c r="M761" s="189"/>
      <c r="N761" s="423"/>
    </row>
    <row r="762" spans="1:14" s="190" customFormat="1">
      <c r="A762" s="192"/>
      <c r="B762" s="192"/>
      <c r="C762" s="189"/>
      <c r="D762" s="189"/>
      <c r="E762" s="189"/>
      <c r="F762" s="189"/>
      <c r="G762" s="189"/>
      <c r="H762" s="188"/>
      <c r="I762" s="189"/>
      <c r="J762" s="189"/>
      <c r="K762" s="189"/>
      <c r="L762" s="189"/>
      <c r="M762" s="189"/>
      <c r="N762" s="423"/>
    </row>
    <row r="763" spans="1:14" s="190" customFormat="1">
      <c r="A763" s="192"/>
      <c r="B763" s="192"/>
      <c r="C763" s="189"/>
      <c r="D763" s="189"/>
      <c r="E763" s="189"/>
      <c r="F763" s="189"/>
      <c r="G763" s="189"/>
      <c r="H763" s="188"/>
      <c r="I763" s="189"/>
      <c r="J763" s="189"/>
      <c r="K763" s="189"/>
      <c r="L763" s="189"/>
      <c r="M763" s="189"/>
      <c r="N763" s="423"/>
    </row>
    <row r="764" spans="1:14" s="190" customFormat="1">
      <c r="A764" s="192"/>
      <c r="B764" s="192"/>
      <c r="C764" s="189"/>
      <c r="D764" s="189"/>
      <c r="E764" s="189"/>
      <c r="F764" s="189"/>
      <c r="G764" s="189"/>
      <c r="H764" s="188"/>
      <c r="I764" s="189"/>
      <c r="J764" s="189"/>
      <c r="K764" s="189"/>
      <c r="L764" s="189"/>
      <c r="M764" s="189"/>
      <c r="N764" s="423"/>
    </row>
    <row r="765" spans="1:14" s="190" customFormat="1">
      <c r="A765" s="192"/>
      <c r="B765" s="192"/>
      <c r="C765" s="189"/>
      <c r="D765" s="189"/>
      <c r="E765" s="189"/>
      <c r="F765" s="189"/>
      <c r="G765" s="189"/>
      <c r="H765" s="188"/>
      <c r="I765" s="189"/>
      <c r="J765" s="189"/>
      <c r="K765" s="189"/>
      <c r="L765" s="189"/>
      <c r="M765" s="189"/>
      <c r="N765" s="423"/>
    </row>
    <row r="766" spans="1:14" s="190" customFormat="1">
      <c r="A766" s="192"/>
      <c r="B766" s="192"/>
      <c r="C766" s="189"/>
      <c r="D766" s="189"/>
      <c r="E766" s="189"/>
      <c r="F766" s="189"/>
      <c r="G766" s="189"/>
      <c r="H766" s="188"/>
      <c r="I766" s="189"/>
      <c r="J766" s="189"/>
      <c r="K766" s="189"/>
      <c r="L766" s="189"/>
      <c r="M766" s="189"/>
      <c r="N766" s="423"/>
    </row>
    <row r="767" spans="1:14" s="190" customFormat="1">
      <c r="A767" s="192"/>
      <c r="B767" s="192"/>
      <c r="C767" s="189"/>
      <c r="D767" s="189"/>
      <c r="E767" s="189"/>
      <c r="F767" s="189"/>
      <c r="G767" s="189"/>
      <c r="H767" s="188"/>
      <c r="I767" s="189"/>
      <c r="J767" s="189"/>
      <c r="K767" s="189"/>
      <c r="L767" s="189"/>
      <c r="M767" s="189"/>
      <c r="N767" s="423"/>
    </row>
    <row r="768" spans="1:14" s="190" customFormat="1">
      <c r="A768" s="192"/>
      <c r="B768" s="192"/>
      <c r="C768" s="189"/>
      <c r="D768" s="189"/>
      <c r="E768" s="189"/>
      <c r="F768" s="189"/>
      <c r="G768" s="189"/>
      <c r="H768" s="188"/>
      <c r="I768" s="189"/>
      <c r="J768" s="189"/>
      <c r="K768" s="189"/>
      <c r="L768" s="189"/>
      <c r="M768" s="189"/>
      <c r="N768" s="423"/>
    </row>
    <row r="769" spans="1:14" s="190" customFormat="1">
      <c r="A769" s="192"/>
      <c r="B769" s="192"/>
      <c r="C769" s="189"/>
      <c r="D769" s="189"/>
      <c r="E769" s="189"/>
      <c r="F769" s="189"/>
      <c r="G769" s="189"/>
      <c r="H769" s="188"/>
      <c r="I769" s="189"/>
      <c r="J769" s="189"/>
      <c r="K769" s="189"/>
      <c r="L769" s="189"/>
      <c r="M769" s="189"/>
      <c r="N769" s="423"/>
    </row>
    <row r="770" spans="1:14" s="190" customFormat="1">
      <c r="A770" s="192"/>
      <c r="B770" s="192"/>
      <c r="C770" s="189"/>
      <c r="D770" s="189"/>
      <c r="E770" s="189"/>
      <c r="F770" s="189"/>
      <c r="G770" s="189"/>
      <c r="H770" s="188"/>
      <c r="I770" s="189"/>
      <c r="J770" s="189"/>
      <c r="K770" s="189"/>
      <c r="L770" s="189"/>
      <c r="M770" s="189"/>
      <c r="N770" s="423"/>
    </row>
    <row r="771" spans="1:14" s="190" customFormat="1">
      <c r="A771" s="192"/>
      <c r="B771" s="192"/>
      <c r="C771" s="189"/>
      <c r="D771" s="189"/>
      <c r="E771" s="189"/>
      <c r="F771" s="189"/>
      <c r="G771" s="189"/>
      <c r="H771" s="188"/>
      <c r="I771" s="189"/>
      <c r="J771" s="189"/>
      <c r="K771" s="189"/>
      <c r="L771" s="189"/>
      <c r="M771" s="189"/>
      <c r="N771" s="423"/>
    </row>
    <row r="772" spans="1:14" s="190" customFormat="1">
      <c r="A772" s="192"/>
      <c r="B772" s="192"/>
      <c r="C772" s="189"/>
      <c r="D772" s="189"/>
      <c r="E772" s="189"/>
      <c r="F772" s="189"/>
      <c r="G772" s="189"/>
      <c r="H772" s="188"/>
      <c r="I772" s="189"/>
      <c r="J772" s="189"/>
      <c r="K772" s="189"/>
      <c r="L772" s="189"/>
      <c r="M772" s="189"/>
      <c r="N772" s="423"/>
    </row>
    <row r="773" spans="1:14" s="190" customFormat="1">
      <c r="A773" s="192"/>
      <c r="B773" s="192"/>
      <c r="C773" s="189"/>
      <c r="D773" s="189"/>
      <c r="E773" s="189"/>
      <c r="F773" s="189"/>
      <c r="G773" s="189"/>
      <c r="H773" s="188"/>
      <c r="I773" s="189"/>
      <c r="J773" s="189"/>
      <c r="K773" s="189"/>
      <c r="L773" s="189"/>
      <c r="M773" s="189"/>
      <c r="N773" s="423"/>
    </row>
    <row r="774" spans="1:14" s="190" customFormat="1">
      <c r="A774" s="192"/>
      <c r="B774" s="192"/>
      <c r="C774" s="189"/>
      <c r="D774" s="189"/>
      <c r="E774" s="189"/>
      <c r="F774" s="189"/>
      <c r="G774" s="189"/>
      <c r="H774" s="188"/>
      <c r="I774" s="189"/>
      <c r="J774" s="189"/>
      <c r="K774" s="189"/>
      <c r="L774" s="189"/>
      <c r="M774" s="189"/>
      <c r="N774" s="423"/>
    </row>
    <row r="775" spans="1:14" s="190" customFormat="1">
      <c r="A775" s="192"/>
      <c r="B775" s="192"/>
      <c r="C775" s="189"/>
      <c r="D775" s="189"/>
      <c r="E775" s="189"/>
      <c r="F775" s="189"/>
      <c r="G775" s="189"/>
      <c r="H775" s="188"/>
      <c r="I775" s="189"/>
      <c r="J775" s="189"/>
      <c r="K775" s="189"/>
      <c r="L775" s="189"/>
      <c r="M775" s="189"/>
      <c r="N775" s="423"/>
    </row>
    <row r="776" spans="1:14" s="190" customFormat="1">
      <c r="A776" s="192"/>
      <c r="B776" s="192"/>
      <c r="C776" s="189"/>
      <c r="D776" s="189"/>
      <c r="E776" s="189"/>
      <c r="F776" s="189"/>
      <c r="G776" s="189"/>
      <c r="H776" s="188"/>
      <c r="I776" s="189"/>
      <c r="J776" s="189"/>
      <c r="K776" s="189"/>
      <c r="L776" s="189"/>
      <c r="M776" s="189"/>
      <c r="N776" s="423"/>
    </row>
    <row r="777" spans="1:14" s="190" customFormat="1">
      <c r="A777" s="192"/>
      <c r="B777" s="192"/>
      <c r="C777" s="189"/>
      <c r="D777" s="189"/>
      <c r="E777" s="189"/>
      <c r="F777" s="189"/>
      <c r="G777" s="189"/>
      <c r="H777" s="188"/>
      <c r="I777" s="189"/>
      <c r="J777" s="189"/>
      <c r="K777" s="189"/>
      <c r="L777" s="189"/>
      <c r="M777" s="189"/>
      <c r="N777" s="423"/>
    </row>
    <row r="778" spans="1:14" s="190" customFormat="1">
      <c r="A778" s="192"/>
      <c r="B778" s="192"/>
      <c r="C778" s="189"/>
      <c r="D778" s="189"/>
      <c r="E778" s="189"/>
      <c r="F778" s="189"/>
      <c r="G778" s="189"/>
      <c r="H778" s="188"/>
      <c r="I778" s="189"/>
      <c r="J778" s="189"/>
      <c r="K778" s="189"/>
      <c r="L778" s="189"/>
      <c r="M778" s="189"/>
      <c r="N778" s="423"/>
    </row>
    <row r="779" spans="1:14" s="190" customFormat="1">
      <c r="A779" s="192"/>
      <c r="B779" s="192"/>
      <c r="C779" s="189"/>
      <c r="D779" s="189"/>
      <c r="E779" s="189"/>
      <c r="F779" s="189"/>
      <c r="G779" s="189"/>
      <c r="H779" s="188"/>
      <c r="I779" s="189"/>
      <c r="J779" s="189"/>
      <c r="K779" s="189"/>
      <c r="L779" s="189"/>
      <c r="M779" s="189"/>
      <c r="N779" s="423"/>
    </row>
    <row r="780" spans="1:14" s="190" customFormat="1">
      <c r="A780" s="192"/>
      <c r="B780" s="192"/>
      <c r="C780" s="189"/>
      <c r="D780" s="189"/>
      <c r="E780" s="189"/>
      <c r="F780" s="189"/>
      <c r="G780" s="189"/>
      <c r="H780" s="188"/>
      <c r="I780" s="189"/>
      <c r="J780" s="189"/>
      <c r="K780" s="189"/>
      <c r="L780" s="189"/>
      <c r="M780" s="189"/>
      <c r="N780" s="423"/>
    </row>
    <row r="781" spans="1:14" s="190" customFormat="1">
      <c r="A781" s="192"/>
      <c r="B781" s="192"/>
      <c r="C781" s="189"/>
      <c r="D781" s="189"/>
      <c r="E781" s="189"/>
      <c r="F781" s="188"/>
      <c r="G781" s="189"/>
      <c r="H781" s="188"/>
      <c r="I781" s="189"/>
      <c r="J781" s="189"/>
      <c r="K781" s="189"/>
      <c r="L781" s="189"/>
      <c r="M781" s="189"/>
      <c r="N781" s="423"/>
    </row>
    <row r="782" spans="1:14" s="190" customFormat="1">
      <c r="A782" s="192"/>
      <c r="B782" s="192"/>
      <c r="C782" s="189"/>
      <c r="D782" s="189"/>
      <c r="E782" s="189"/>
      <c r="F782" s="188"/>
      <c r="G782" s="189"/>
      <c r="H782" s="188"/>
      <c r="I782" s="189"/>
      <c r="J782" s="189"/>
      <c r="K782" s="189"/>
      <c r="L782" s="189"/>
      <c r="M782" s="189"/>
      <c r="N782" s="423"/>
    </row>
    <row r="783" spans="1:14" s="190" customFormat="1">
      <c r="A783" s="192"/>
      <c r="B783" s="192"/>
      <c r="C783" s="189"/>
      <c r="D783" s="189"/>
      <c r="E783" s="189"/>
      <c r="F783" s="188"/>
      <c r="G783" s="189"/>
      <c r="H783" s="188"/>
      <c r="I783" s="189"/>
      <c r="J783" s="189"/>
      <c r="K783" s="189"/>
      <c r="L783" s="189"/>
      <c r="M783" s="189"/>
      <c r="N783" s="423"/>
    </row>
    <row r="784" spans="1:14" s="190" customFormat="1">
      <c r="A784" s="192"/>
      <c r="B784" s="192"/>
      <c r="C784" s="189"/>
      <c r="D784" s="189"/>
      <c r="E784" s="188"/>
      <c r="F784" s="188"/>
      <c r="G784" s="189"/>
      <c r="H784" s="188"/>
      <c r="I784" s="189"/>
      <c r="J784" s="189"/>
      <c r="K784" s="189"/>
      <c r="L784" s="189"/>
      <c r="M784" s="189"/>
      <c r="N784" s="423"/>
    </row>
    <row r="785" spans="1:14" s="190" customFormat="1">
      <c r="A785" s="192"/>
      <c r="B785" s="192"/>
      <c r="C785" s="189"/>
      <c r="D785" s="189"/>
      <c r="E785" s="189"/>
      <c r="F785" s="188"/>
      <c r="G785" s="189"/>
      <c r="H785" s="188"/>
      <c r="I785" s="189"/>
      <c r="J785" s="189"/>
      <c r="K785" s="189"/>
      <c r="L785" s="189"/>
      <c r="M785" s="189"/>
      <c r="N785" s="423"/>
    </row>
    <row r="786" spans="1:14" s="190" customFormat="1">
      <c r="A786" s="192"/>
      <c r="B786" s="192"/>
      <c r="C786" s="189"/>
      <c r="D786" s="189"/>
      <c r="E786" s="189"/>
      <c r="F786" s="188"/>
      <c r="G786" s="189"/>
      <c r="H786" s="188"/>
      <c r="I786" s="189"/>
      <c r="J786" s="189"/>
      <c r="K786" s="189"/>
      <c r="L786" s="189"/>
      <c r="M786" s="189"/>
      <c r="N786" s="423"/>
    </row>
    <row r="787" spans="1:14" s="190" customFormat="1">
      <c r="A787" s="192"/>
      <c r="B787" s="192"/>
      <c r="C787" s="189"/>
      <c r="D787" s="189"/>
      <c r="E787" s="188"/>
      <c r="F787" s="188"/>
      <c r="G787" s="189"/>
      <c r="H787" s="188"/>
      <c r="I787" s="189"/>
      <c r="J787" s="189"/>
      <c r="K787" s="189"/>
      <c r="L787" s="189"/>
      <c r="M787" s="189"/>
      <c r="N787" s="423"/>
    </row>
    <row r="788" spans="1:14" s="190" customFormat="1">
      <c r="A788" s="192"/>
      <c r="B788" s="192"/>
      <c r="C788" s="189"/>
      <c r="D788" s="189"/>
      <c r="E788" s="189"/>
      <c r="F788" s="189"/>
      <c r="G788" s="189"/>
      <c r="H788" s="188"/>
      <c r="I788" s="189"/>
      <c r="J788" s="189"/>
      <c r="K788" s="189"/>
      <c r="L788" s="189"/>
      <c r="M788" s="189"/>
      <c r="N788" s="423"/>
    </row>
    <row r="789" spans="1:14" s="190" customFormat="1">
      <c r="A789" s="192"/>
      <c r="B789" s="192"/>
      <c r="C789" s="189"/>
      <c r="D789" s="189"/>
      <c r="E789" s="189"/>
      <c r="F789" s="189"/>
      <c r="G789" s="189"/>
      <c r="H789" s="188"/>
      <c r="I789" s="189"/>
      <c r="J789" s="189"/>
      <c r="K789" s="189"/>
      <c r="L789" s="189"/>
      <c r="M789" s="189"/>
      <c r="N789" s="423"/>
    </row>
    <row r="790" spans="1:14" s="190" customFormat="1">
      <c r="A790" s="192"/>
      <c r="B790" s="192"/>
      <c r="C790" s="189"/>
      <c r="D790" s="189"/>
      <c r="E790" s="188"/>
      <c r="F790" s="189"/>
      <c r="G790" s="189"/>
      <c r="H790" s="188"/>
      <c r="I790" s="189"/>
      <c r="J790" s="189"/>
      <c r="K790" s="189"/>
      <c r="L790" s="189"/>
      <c r="M790" s="189"/>
      <c r="N790" s="423"/>
    </row>
    <row r="791" spans="1:14" s="190" customFormat="1">
      <c r="A791" s="192"/>
      <c r="B791" s="192"/>
      <c r="C791" s="189"/>
      <c r="D791" s="189"/>
      <c r="E791" s="189"/>
      <c r="F791" s="189"/>
      <c r="G791" s="189"/>
      <c r="H791" s="188"/>
      <c r="I791" s="189"/>
      <c r="J791" s="189"/>
      <c r="K791" s="189"/>
      <c r="L791" s="189"/>
      <c r="M791" s="189"/>
      <c r="N791" s="423"/>
    </row>
    <row r="792" spans="1:14" s="190" customFormat="1">
      <c r="A792" s="192"/>
      <c r="B792" s="192"/>
      <c r="C792" s="189"/>
      <c r="D792" s="189"/>
      <c r="E792" s="188"/>
      <c r="F792" s="189"/>
      <c r="G792" s="189"/>
      <c r="H792" s="188"/>
      <c r="I792" s="189"/>
      <c r="J792" s="189"/>
      <c r="K792" s="189"/>
      <c r="L792" s="189"/>
      <c r="M792" s="189"/>
      <c r="N792" s="423"/>
    </row>
    <row r="793" spans="1:14" s="190" customFormat="1">
      <c r="A793" s="192"/>
      <c r="B793" s="192"/>
      <c r="C793" s="189"/>
      <c r="D793" s="189"/>
      <c r="E793" s="189"/>
      <c r="F793" s="188"/>
      <c r="G793" s="189"/>
      <c r="H793" s="188"/>
      <c r="I793" s="189"/>
      <c r="J793" s="189"/>
      <c r="K793" s="189"/>
      <c r="L793" s="189"/>
      <c r="M793" s="189"/>
      <c r="N793" s="423"/>
    </row>
    <row r="794" spans="1:14" s="190" customFormat="1">
      <c r="A794" s="192"/>
      <c r="B794" s="192"/>
      <c r="C794" s="189"/>
      <c r="D794" s="189"/>
      <c r="E794" s="189"/>
      <c r="F794" s="188"/>
      <c r="G794" s="189"/>
      <c r="H794" s="188"/>
      <c r="I794" s="189"/>
      <c r="J794" s="189"/>
      <c r="K794" s="189"/>
      <c r="L794" s="189"/>
      <c r="M794" s="189"/>
      <c r="N794" s="423"/>
    </row>
    <row r="795" spans="1:14" s="190" customFormat="1">
      <c r="A795" s="192"/>
      <c r="B795" s="192"/>
      <c r="C795" s="189"/>
      <c r="D795" s="189"/>
      <c r="E795" s="189"/>
      <c r="F795" s="189"/>
      <c r="G795" s="189"/>
      <c r="H795" s="188"/>
      <c r="I795" s="189"/>
      <c r="J795" s="189"/>
      <c r="K795" s="189"/>
      <c r="L795" s="189"/>
      <c r="M795" s="189"/>
      <c r="N795" s="423"/>
    </row>
    <row r="796" spans="1:14" s="190" customFormat="1">
      <c r="A796" s="192"/>
      <c r="B796" s="192"/>
      <c r="C796" s="189"/>
      <c r="D796" s="189"/>
      <c r="E796" s="189"/>
      <c r="F796" s="189"/>
      <c r="G796" s="189"/>
      <c r="H796" s="188"/>
      <c r="I796" s="189"/>
      <c r="J796" s="189"/>
      <c r="K796" s="189"/>
      <c r="L796" s="189"/>
      <c r="M796" s="189"/>
      <c r="N796" s="423"/>
    </row>
    <row r="797" spans="1:14" s="190" customFormat="1">
      <c r="A797" s="192"/>
      <c r="B797" s="192"/>
      <c r="C797" s="189"/>
      <c r="D797" s="189"/>
      <c r="E797" s="189"/>
      <c r="F797" s="189"/>
      <c r="G797" s="189"/>
      <c r="H797" s="188"/>
      <c r="I797" s="189"/>
      <c r="J797" s="189"/>
      <c r="K797" s="189"/>
      <c r="L797" s="189"/>
      <c r="M797" s="189"/>
      <c r="N797" s="423"/>
    </row>
    <row r="798" spans="1:14" s="190" customFormat="1">
      <c r="A798" s="192"/>
      <c r="B798" s="192"/>
      <c r="C798" s="189"/>
      <c r="D798" s="189"/>
      <c r="E798" s="189"/>
      <c r="F798" s="189"/>
      <c r="G798" s="189"/>
      <c r="H798" s="188"/>
      <c r="I798" s="189"/>
      <c r="J798" s="189"/>
      <c r="K798" s="189"/>
      <c r="L798" s="189"/>
      <c r="M798" s="189"/>
      <c r="N798" s="423"/>
    </row>
    <row r="799" spans="1:14" s="190" customFormat="1">
      <c r="A799" s="192"/>
      <c r="B799" s="192"/>
      <c r="C799" s="189"/>
      <c r="D799" s="189"/>
      <c r="E799" s="189"/>
      <c r="F799" s="189"/>
      <c r="G799" s="189"/>
      <c r="H799" s="188"/>
      <c r="I799" s="189"/>
      <c r="J799" s="189"/>
      <c r="K799" s="189"/>
      <c r="L799" s="189"/>
      <c r="M799" s="189"/>
      <c r="N799" s="423"/>
    </row>
    <row r="800" spans="1:14" s="190" customFormat="1">
      <c r="A800" s="192"/>
      <c r="B800" s="192"/>
      <c r="C800" s="189"/>
      <c r="D800" s="189"/>
      <c r="E800" s="189"/>
      <c r="F800" s="189"/>
      <c r="G800" s="189"/>
      <c r="H800" s="188"/>
      <c r="I800" s="189"/>
      <c r="J800" s="189"/>
      <c r="K800" s="189"/>
      <c r="L800" s="189"/>
      <c r="M800" s="189"/>
      <c r="N800" s="423"/>
    </row>
    <row r="801" spans="1:14" s="190" customFormat="1">
      <c r="A801" s="192"/>
      <c r="B801" s="192"/>
      <c r="C801" s="189"/>
      <c r="D801" s="189"/>
      <c r="E801" s="189"/>
      <c r="F801" s="189"/>
      <c r="G801" s="189"/>
      <c r="H801" s="188"/>
      <c r="I801" s="189"/>
      <c r="J801" s="189"/>
      <c r="K801" s="189"/>
      <c r="L801" s="189"/>
      <c r="M801" s="189"/>
      <c r="N801" s="423"/>
    </row>
    <row r="802" spans="1:14" s="190" customFormat="1">
      <c r="A802" s="192"/>
      <c r="B802" s="192"/>
      <c r="C802" s="189"/>
      <c r="D802" s="189"/>
      <c r="E802" s="189"/>
      <c r="F802" s="189"/>
      <c r="G802" s="189"/>
      <c r="H802" s="188"/>
      <c r="I802" s="189"/>
      <c r="J802" s="189"/>
      <c r="K802" s="189"/>
      <c r="L802" s="189"/>
      <c r="M802" s="189"/>
      <c r="N802" s="423"/>
    </row>
    <row r="803" spans="1:14" s="190" customFormat="1">
      <c r="A803" s="192"/>
      <c r="B803" s="192"/>
      <c r="C803" s="189"/>
      <c r="D803" s="189"/>
      <c r="E803" s="189"/>
      <c r="F803" s="189"/>
      <c r="G803" s="189"/>
      <c r="H803" s="188"/>
      <c r="I803" s="189"/>
      <c r="J803" s="189"/>
      <c r="K803" s="189"/>
      <c r="L803" s="189"/>
      <c r="M803" s="189"/>
      <c r="N803" s="423"/>
    </row>
    <row r="804" spans="1:14" s="190" customFormat="1">
      <c r="A804" s="192"/>
      <c r="B804" s="192"/>
      <c r="C804" s="189"/>
      <c r="D804" s="189"/>
      <c r="E804" s="189"/>
      <c r="F804" s="189"/>
      <c r="G804" s="189"/>
      <c r="H804" s="188"/>
      <c r="I804" s="189"/>
      <c r="J804" s="189"/>
      <c r="K804" s="189"/>
      <c r="L804" s="189"/>
      <c r="M804" s="189"/>
      <c r="N804" s="423"/>
    </row>
    <row r="805" spans="1:14" s="190" customFormat="1">
      <c r="A805" s="192"/>
      <c r="B805" s="192"/>
      <c r="C805" s="189"/>
      <c r="D805" s="189"/>
      <c r="E805" s="189"/>
      <c r="F805" s="189"/>
      <c r="G805" s="189"/>
      <c r="H805" s="188"/>
      <c r="I805" s="189"/>
      <c r="J805" s="189"/>
      <c r="K805" s="189"/>
      <c r="L805" s="189"/>
      <c r="M805" s="189"/>
      <c r="N805" s="423"/>
    </row>
    <row r="806" spans="1:14" s="190" customFormat="1">
      <c r="A806" s="192"/>
      <c r="B806" s="192"/>
      <c r="C806" s="189"/>
      <c r="D806" s="189"/>
      <c r="E806" s="189"/>
      <c r="F806" s="189"/>
      <c r="G806" s="189"/>
      <c r="H806" s="188"/>
      <c r="I806" s="189"/>
      <c r="J806" s="189"/>
      <c r="K806" s="189"/>
      <c r="L806" s="189"/>
      <c r="M806" s="189"/>
      <c r="N806" s="423"/>
    </row>
    <row r="807" spans="1:14" s="190" customFormat="1">
      <c r="A807" s="192"/>
      <c r="B807" s="192"/>
      <c r="C807" s="189"/>
      <c r="D807" s="189"/>
      <c r="E807" s="189"/>
      <c r="F807" s="189"/>
      <c r="G807" s="189"/>
      <c r="H807" s="188"/>
      <c r="I807" s="189"/>
      <c r="J807" s="189"/>
      <c r="K807" s="189"/>
      <c r="L807" s="189"/>
      <c r="M807" s="189"/>
      <c r="N807" s="423"/>
    </row>
    <row r="808" spans="1:14" s="190" customFormat="1">
      <c r="A808" s="192"/>
      <c r="B808" s="192"/>
      <c r="C808" s="189"/>
      <c r="D808" s="189"/>
      <c r="E808" s="189"/>
      <c r="F808" s="189"/>
      <c r="G808" s="189"/>
      <c r="H808" s="188"/>
      <c r="I808" s="189"/>
      <c r="J808" s="189"/>
      <c r="K808" s="189"/>
      <c r="L808" s="189"/>
      <c r="M808" s="189"/>
      <c r="N808" s="423"/>
    </row>
    <row r="809" spans="1:14" s="190" customFormat="1">
      <c r="A809" s="192"/>
      <c r="B809" s="192"/>
      <c r="C809" s="189"/>
      <c r="D809" s="189"/>
      <c r="E809" s="189"/>
      <c r="F809" s="189"/>
      <c r="G809" s="189"/>
      <c r="H809" s="188"/>
      <c r="I809" s="189"/>
      <c r="J809" s="189"/>
      <c r="K809" s="189"/>
      <c r="L809" s="189"/>
      <c r="M809" s="189"/>
      <c r="N809" s="423"/>
    </row>
    <row r="810" spans="1:14" s="190" customFormat="1">
      <c r="A810" s="192"/>
      <c r="B810" s="192"/>
      <c r="C810" s="189"/>
      <c r="D810" s="189"/>
      <c r="E810" s="189"/>
      <c r="F810" s="189"/>
      <c r="G810" s="189"/>
      <c r="H810" s="188"/>
      <c r="I810" s="189"/>
      <c r="J810" s="189"/>
      <c r="K810" s="189"/>
      <c r="L810" s="189"/>
      <c r="M810" s="189"/>
      <c r="N810" s="423"/>
    </row>
    <row r="811" spans="1:14" s="190" customFormat="1">
      <c r="A811" s="192"/>
      <c r="B811" s="192"/>
      <c r="C811" s="189"/>
      <c r="D811" s="189"/>
      <c r="E811" s="189"/>
      <c r="F811" s="189"/>
      <c r="G811" s="189"/>
      <c r="H811" s="188"/>
      <c r="I811" s="189"/>
      <c r="J811" s="189"/>
      <c r="K811" s="189"/>
      <c r="L811" s="189"/>
      <c r="M811" s="189"/>
      <c r="N811" s="423"/>
    </row>
    <row r="812" spans="1:14" s="190" customFormat="1">
      <c r="A812" s="192"/>
      <c r="B812" s="192"/>
      <c r="C812" s="189"/>
      <c r="D812" s="189"/>
      <c r="E812" s="189"/>
      <c r="F812" s="189"/>
      <c r="G812" s="189"/>
      <c r="H812" s="188"/>
      <c r="I812" s="189"/>
      <c r="J812" s="189"/>
      <c r="K812" s="189"/>
      <c r="L812" s="189"/>
      <c r="M812" s="189"/>
      <c r="N812" s="423"/>
    </row>
    <row r="813" spans="1:14" s="190" customFormat="1">
      <c r="A813" s="192"/>
      <c r="B813" s="192"/>
      <c r="C813" s="189"/>
      <c r="D813" s="189"/>
      <c r="E813" s="189"/>
      <c r="F813" s="189"/>
      <c r="G813" s="189"/>
      <c r="H813" s="188"/>
      <c r="I813" s="189"/>
      <c r="J813" s="189"/>
      <c r="K813" s="189"/>
      <c r="L813" s="189"/>
      <c r="M813" s="189"/>
      <c r="N813" s="423"/>
    </row>
    <row r="814" spans="1:14" s="190" customFormat="1">
      <c r="A814" s="192"/>
      <c r="B814" s="192"/>
      <c r="C814" s="189"/>
      <c r="D814" s="189"/>
      <c r="E814" s="189"/>
      <c r="F814" s="189"/>
      <c r="G814" s="189"/>
      <c r="H814" s="188"/>
      <c r="I814" s="189"/>
      <c r="J814" s="189"/>
      <c r="K814" s="189"/>
      <c r="L814" s="189"/>
      <c r="M814" s="189"/>
      <c r="N814" s="423"/>
    </row>
    <row r="815" spans="1:14" s="190" customFormat="1">
      <c r="A815" s="192"/>
      <c r="B815" s="192"/>
      <c r="C815" s="189"/>
      <c r="D815" s="189"/>
      <c r="E815" s="189"/>
      <c r="F815" s="189"/>
      <c r="G815" s="189"/>
      <c r="H815" s="188"/>
      <c r="I815" s="189"/>
      <c r="J815" s="189"/>
      <c r="K815" s="189"/>
      <c r="L815" s="189"/>
      <c r="M815" s="189"/>
      <c r="N815" s="423"/>
    </row>
    <row r="816" spans="1:14" s="190" customFormat="1">
      <c r="A816" s="192"/>
      <c r="B816" s="192"/>
      <c r="C816" s="189"/>
      <c r="D816" s="189"/>
      <c r="E816" s="189"/>
      <c r="F816" s="189"/>
      <c r="G816" s="189"/>
      <c r="H816" s="188"/>
      <c r="I816" s="189"/>
      <c r="J816" s="189"/>
      <c r="K816" s="189"/>
      <c r="L816" s="189"/>
      <c r="M816" s="189"/>
      <c r="N816" s="423"/>
    </row>
    <row r="817" spans="1:14" s="190" customFormat="1">
      <c r="A817" s="192"/>
      <c r="B817" s="192"/>
      <c r="C817" s="189"/>
      <c r="D817" s="189"/>
      <c r="E817" s="189"/>
      <c r="F817" s="189"/>
      <c r="G817" s="189"/>
      <c r="H817" s="188"/>
      <c r="I817" s="189"/>
      <c r="J817" s="189"/>
      <c r="K817" s="189"/>
      <c r="L817" s="189"/>
      <c r="M817" s="189"/>
      <c r="N817" s="423"/>
    </row>
    <row r="818" spans="1:14" s="190" customFormat="1">
      <c r="A818" s="192"/>
      <c r="B818" s="192"/>
      <c r="C818" s="189"/>
      <c r="D818" s="189"/>
      <c r="E818" s="189"/>
      <c r="F818" s="189"/>
      <c r="G818" s="189"/>
      <c r="H818" s="188"/>
      <c r="I818" s="189"/>
      <c r="J818" s="189"/>
      <c r="K818" s="189"/>
      <c r="L818" s="189"/>
      <c r="M818" s="189"/>
      <c r="N818" s="423"/>
    </row>
    <row r="819" spans="1:14" s="190" customFormat="1">
      <c r="A819" s="192"/>
      <c r="B819" s="192"/>
      <c r="C819" s="189"/>
      <c r="D819" s="189"/>
      <c r="E819" s="189"/>
      <c r="F819" s="189"/>
      <c r="G819" s="189"/>
      <c r="H819" s="188"/>
      <c r="I819" s="189"/>
      <c r="J819" s="189"/>
      <c r="K819" s="189"/>
      <c r="L819" s="189"/>
      <c r="M819" s="189"/>
      <c r="N819" s="423"/>
    </row>
    <row r="820" spans="1:14" s="190" customFormat="1">
      <c r="A820" s="192"/>
      <c r="B820" s="192"/>
      <c r="C820" s="189"/>
      <c r="D820" s="189"/>
      <c r="E820" s="189"/>
      <c r="F820" s="189"/>
      <c r="G820" s="189"/>
      <c r="H820" s="188"/>
      <c r="I820" s="189"/>
      <c r="J820" s="189"/>
      <c r="K820" s="189"/>
      <c r="L820" s="189"/>
      <c r="M820" s="189"/>
      <c r="N820" s="423"/>
    </row>
    <row r="821" spans="1:14" s="190" customFormat="1">
      <c r="A821" s="192"/>
      <c r="B821" s="192"/>
      <c r="C821" s="189"/>
      <c r="D821" s="189"/>
      <c r="E821" s="189"/>
      <c r="F821" s="189"/>
      <c r="G821" s="189"/>
      <c r="H821" s="188"/>
      <c r="I821" s="189"/>
      <c r="J821" s="189"/>
      <c r="K821" s="189"/>
      <c r="L821" s="189"/>
      <c r="M821" s="189"/>
      <c r="N821" s="423"/>
    </row>
    <row r="822" spans="1:14" s="190" customFormat="1">
      <c r="A822" s="192"/>
      <c r="B822" s="192"/>
      <c r="C822" s="189"/>
      <c r="D822" s="189"/>
      <c r="E822" s="189"/>
      <c r="F822" s="189"/>
      <c r="G822" s="189"/>
      <c r="H822" s="188"/>
      <c r="I822" s="189"/>
      <c r="J822" s="189"/>
      <c r="K822" s="189"/>
      <c r="L822" s="189"/>
      <c r="M822" s="189"/>
      <c r="N822" s="423"/>
    </row>
    <row r="823" spans="1:14" s="190" customFormat="1">
      <c r="A823" s="192"/>
      <c r="B823" s="192"/>
      <c r="C823" s="189"/>
      <c r="D823" s="189"/>
      <c r="E823" s="189"/>
      <c r="F823" s="189"/>
      <c r="G823" s="189"/>
      <c r="H823" s="188"/>
      <c r="I823" s="189"/>
      <c r="J823" s="189"/>
      <c r="K823" s="189"/>
      <c r="L823" s="189"/>
      <c r="M823" s="189"/>
      <c r="N823" s="423"/>
    </row>
    <row r="824" spans="1:14" s="190" customFormat="1">
      <c r="A824" s="192"/>
      <c r="B824" s="192"/>
      <c r="C824" s="189"/>
      <c r="D824" s="189"/>
      <c r="E824" s="189"/>
      <c r="F824" s="189"/>
      <c r="G824" s="189"/>
      <c r="H824" s="188"/>
      <c r="I824" s="189"/>
      <c r="J824" s="189"/>
      <c r="K824" s="189"/>
      <c r="L824" s="189"/>
      <c r="M824" s="189"/>
      <c r="N824" s="423"/>
    </row>
    <row r="825" spans="1:14" s="190" customFormat="1">
      <c r="A825" s="192"/>
      <c r="B825" s="192"/>
      <c r="C825" s="189"/>
      <c r="D825" s="189"/>
      <c r="E825" s="189"/>
      <c r="F825" s="189"/>
      <c r="G825" s="189"/>
      <c r="H825" s="188"/>
      <c r="I825" s="189"/>
      <c r="J825" s="189"/>
      <c r="K825" s="189"/>
      <c r="L825" s="189"/>
      <c r="M825" s="189"/>
      <c r="N825" s="423"/>
    </row>
    <row r="826" spans="1:14" s="190" customFormat="1">
      <c r="A826" s="192"/>
      <c r="B826" s="192"/>
      <c r="C826" s="189"/>
      <c r="D826" s="189"/>
      <c r="E826" s="189"/>
      <c r="F826" s="189"/>
      <c r="G826" s="189"/>
      <c r="H826" s="188"/>
      <c r="I826" s="189"/>
      <c r="J826" s="189"/>
      <c r="K826" s="189"/>
      <c r="L826" s="189"/>
      <c r="M826" s="189"/>
      <c r="N826" s="423"/>
    </row>
    <row r="827" spans="1:14" s="190" customFormat="1">
      <c r="A827" s="192"/>
      <c r="B827" s="192"/>
      <c r="C827" s="189"/>
      <c r="D827" s="189"/>
      <c r="E827" s="189"/>
      <c r="F827" s="189"/>
      <c r="G827" s="189"/>
      <c r="H827" s="188"/>
      <c r="I827" s="189"/>
      <c r="J827" s="189"/>
      <c r="K827" s="189"/>
      <c r="L827" s="189"/>
      <c r="M827" s="189"/>
      <c r="N827" s="423"/>
    </row>
    <row r="828" spans="1:14" s="190" customFormat="1">
      <c r="A828" s="192"/>
      <c r="B828" s="192"/>
      <c r="C828" s="189"/>
      <c r="D828" s="189"/>
      <c r="E828" s="189"/>
      <c r="F828" s="189"/>
      <c r="G828" s="189"/>
      <c r="H828" s="188"/>
      <c r="I828" s="189"/>
      <c r="J828" s="189"/>
      <c r="K828" s="189"/>
      <c r="L828" s="189"/>
      <c r="M828" s="189"/>
      <c r="N828" s="423"/>
    </row>
    <row r="829" spans="1:14" s="190" customFormat="1">
      <c r="A829" s="192"/>
      <c r="B829" s="192"/>
      <c r="C829" s="189"/>
      <c r="D829" s="189"/>
      <c r="E829" s="189"/>
      <c r="F829" s="189"/>
      <c r="G829" s="189"/>
      <c r="H829" s="188"/>
      <c r="I829" s="189"/>
      <c r="J829" s="189"/>
      <c r="K829" s="189"/>
      <c r="L829" s="189"/>
      <c r="M829" s="189"/>
      <c r="N829" s="423"/>
    </row>
    <row r="830" spans="1:14" s="190" customFormat="1">
      <c r="A830" s="192"/>
      <c r="B830" s="192"/>
      <c r="C830" s="189"/>
      <c r="D830" s="189"/>
      <c r="E830" s="189"/>
      <c r="F830" s="189"/>
      <c r="G830" s="189"/>
      <c r="H830" s="188"/>
      <c r="I830" s="189"/>
      <c r="J830" s="189"/>
      <c r="K830" s="189"/>
      <c r="L830" s="189"/>
      <c r="M830" s="189"/>
      <c r="N830" s="423"/>
    </row>
    <row r="831" spans="1:14" s="190" customFormat="1">
      <c r="A831" s="192"/>
      <c r="B831" s="192"/>
      <c r="C831" s="189"/>
      <c r="D831" s="189"/>
      <c r="E831" s="189"/>
      <c r="F831" s="189"/>
      <c r="G831" s="189"/>
      <c r="H831" s="188"/>
      <c r="I831" s="189"/>
      <c r="J831" s="189"/>
      <c r="K831" s="189"/>
      <c r="L831" s="189"/>
      <c r="M831" s="189"/>
      <c r="N831" s="423"/>
    </row>
    <row r="832" spans="1:14" s="190" customFormat="1">
      <c r="A832" s="192"/>
      <c r="B832" s="192"/>
      <c r="C832" s="189"/>
      <c r="D832" s="189"/>
      <c r="E832" s="189"/>
      <c r="F832" s="189"/>
      <c r="G832" s="189"/>
      <c r="H832" s="188"/>
      <c r="I832" s="189"/>
      <c r="J832" s="189"/>
      <c r="K832" s="189"/>
      <c r="L832" s="189"/>
      <c r="M832" s="189"/>
      <c r="N832" s="423"/>
    </row>
    <row r="833" spans="1:14" s="190" customFormat="1">
      <c r="A833" s="192"/>
      <c r="B833" s="192"/>
      <c r="C833" s="189"/>
      <c r="D833" s="189"/>
      <c r="E833" s="189"/>
      <c r="F833" s="189"/>
      <c r="G833" s="189"/>
      <c r="H833" s="188"/>
      <c r="I833" s="189"/>
      <c r="J833" s="189"/>
      <c r="K833" s="189"/>
      <c r="L833" s="189"/>
      <c r="M833" s="189"/>
      <c r="N833" s="423"/>
    </row>
    <row r="834" spans="1:14" s="190" customFormat="1">
      <c r="A834" s="192"/>
      <c r="B834" s="192"/>
      <c r="C834" s="189"/>
      <c r="D834" s="189"/>
      <c r="E834" s="189"/>
      <c r="F834" s="189"/>
      <c r="G834" s="189"/>
      <c r="H834" s="188"/>
      <c r="I834" s="189"/>
      <c r="J834" s="189"/>
      <c r="K834" s="189"/>
      <c r="L834" s="189"/>
      <c r="M834" s="189"/>
      <c r="N834" s="423"/>
    </row>
    <row r="835" spans="1:14" s="190" customFormat="1">
      <c r="A835" s="192"/>
      <c r="B835" s="192"/>
      <c r="C835" s="189"/>
      <c r="D835" s="189"/>
      <c r="E835" s="189"/>
      <c r="F835" s="189"/>
      <c r="G835" s="189"/>
      <c r="H835" s="188"/>
      <c r="I835" s="189"/>
      <c r="J835" s="189"/>
      <c r="K835" s="189"/>
      <c r="L835" s="189"/>
      <c r="M835" s="189"/>
      <c r="N835" s="423"/>
    </row>
    <row r="836" spans="1:14" s="190" customFormat="1">
      <c r="A836" s="192"/>
      <c r="B836" s="192"/>
      <c r="C836" s="189"/>
      <c r="D836" s="189"/>
      <c r="E836" s="189"/>
      <c r="F836" s="189"/>
      <c r="G836" s="189"/>
      <c r="H836" s="188"/>
      <c r="I836" s="189"/>
      <c r="J836" s="189"/>
      <c r="K836" s="189"/>
      <c r="L836" s="189"/>
      <c r="M836" s="189"/>
      <c r="N836" s="423"/>
    </row>
    <row r="837" spans="1:14" s="190" customFormat="1">
      <c r="A837" s="192"/>
      <c r="B837" s="192"/>
      <c r="C837" s="189"/>
      <c r="D837" s="189"/>
      <c r="E837" s="189"/>
      <c r="F837" s="189"/>
      <c r="G837" s="189"/>
      <c r="H837" s="188"/>
      <c r="I837" s="189"/>
      <c r="J837" s="189"/>
      <c r="K837" s="189"/>
      <c r="L837" s="189"/>
      <c r="M837" s="189"/>
      <c r="N837" s="423"/>
    </row>
    <row r="838" spans="1:14" s="190" customFormat="1">
      <c r="A838" s="192"/>
      <c r="B838" s="192"/>
      <c r="C838" s="189"/>
      <c r="D838" s="189"/>
      <c r="E838" s="189"/>
      <c r="F838" s="189"/>
      <c r="G838" s="189"/>
      <c r="H838" s="188"/>
      <c r="I838" s="189"/>
      <c r="J838" s="189"/>
      <c r="K838" s="189"/>
      <c r="L838" s="189"/>
      <c r="M838" s="189"/>
      <c r="N838" s="423"/>
    </row>
    <row r="839" spans="1:14" s="190" customFormat="1">
      <c r="A839" s="192"/>
      <c r="B839" s="192"/>
      <c r="C839" s="189"/>
      <c r="D839" s="189"/>
      <c r="E839" s="189"/>
      <c r="F839" s="189"/>
      <c r="G839" s="189"/>
      <c r="H839" s="188"/>
      <c r="I839" s="189"/>
      <c r="J839" s="189"/>
      <c r="K839" s="189"/>
      <c r="L839" s="189"/>
      <c r="M839" s="189"/>
      <c r="N839" s="423"/>
    </row>
    <row r="840" spans="1:14" s="190" customFormat="1">
      <c r="A840" s="192"/>
      <c r="B840" s="192"/>
      <c r="C840" s="189"/>
      <c r="D840" s="189"/>
      <c r="E840" s="189"/>
      <c r="F840" s="189"/>
      <c r="G840" s="189"/>
      <c r="H840" s="188"/>
      <c r="I840" s="189"/>
      <c r="J840" s="189"/>
      <c r="K840" s="189"/>
      <c r="L840" s="189"/>
      <c r="M840" s="189"/>
      <c r="N840" s="423"/>
    </row>
    <row r="841" spans="1:14" s="190" customFormat="1">
      <c r="A841" s="192"/>
      <c r="B841" s="192"/>
      <c r="C841" s="189"/>
      <c r="D841" s="189"/>
      <c r="E841" s="189"/>
      <c r="F841" s="189"/>
      <c r="G841" s="189"/>
      <c r="H841" s="188"/>
      <c r="I841" s="189"/>
      <c r="J841" s="189"/>
      <c r="K841" s="189"/>
      <c r="L841" s="189"/>
      <c r="M841" s="189"/>
      <c r="N841" s="423"/>
    </row>
    <row r="842" spans="1:14" s="190" customFormat="1">
      <c r="A842" s="192"/>
      <c r="B842" s="192"/>
      <c r="C842" s="189"/>
      <c r="D842" s="189"/>
      <c r="E842" s="189"/>
      <c r="F842" s="189"/>
      <c r="G842" s="189"/>
      <c r="H842" s="188"/>
      <c r="I842" s="189"/>
      <c r="J842" s="189"/>
      <c r="K842" s="189"/>
      <c r="L842" s="189"/>
      <c r="M842" s="189"/>
      <c r="N842" s="423"/>
    </row>
    <row r="843" spans="1:14" s="190" customFormat="1">
      <c r="A843" s="192"/>
      <c r="B843" s="192"/>
      <c r="C843" s="189"/>
      <c r="D843" s="189"/>
      <c r="E843" s="189"/>
      <c r="F843" s="189"/>
      <c r="G843" s="189"/>
      <c r="H843" s="188"/>
      <c r="I843" s="189"/>
      <c r="J843" s="189"/>
      <c r="K843" s="189"/>
      <c r="L843" s="189"/>
      <c r="M843" s="189"/>
      <c r="N843" s="423"/>
    </row>
    <row r="844" spans="1:14" s="190" customFormat="1">
      <c r="A844" s="192"/>
      <c r="B844" s="192"/>
      <c r="C844" s="189"/>
      <c r="D844" s="189"/>
      <c r="E844" s="189"/>
      <c r="F844" s="189"/>
      <c r="G844" s="189"/>
      <c r="H844" s="188"/>
      <c r="I844" s="189"/>
      <c r="J844" s="189"/>
      <c r="K844" s="189"/>
      <c r="L844" s="189"/>
      <c r="M844" s="189"/>
      <c r="N844" s="423"/>
    </row>
    <row r="845" spans="1:14" s="190" customFormat="1">
      <c r="A845" s="192"/>
      <c r="B845" s="192"/>
      <c r="C845" s="189"/>
      <c r="D845" s="189"/>
      <c r="E845" s="189"/>
      <c r="F845" s="189"/>
      <c r="G845" s="189"/>
      <c r="H845" s="188"/>
      <c r="I845" s="189"/>
      <c r="J845" s="189"/>
      <c r="K845" s="189"/>
      <c r="L845" s="189"/>
      <c r="M845" s="189"/>
      <c r="N845" s="423"/>
    </row>
    <row r="846" spans="1:14" s="190" customFormat="1">
      <c r="A846" s="192"/>
      <c r="B846" s="192"/>
      <c r="C846" s="189"/>
      <c r="D846" s="189"/>
      <c r="E846" s="189"/>
      <c r="F846" s="189"/>
      <c r="G846" s="189"/>
      <c r="H846" s="188"/>
      <c r="I846" s="189"/>
      <c r="J846" s="189"/>
      <c r="K846" s="189"/>
      <c r="L846" s="189"/>
      <c r="M846" s="189"/>
      <c r="N846" s="423"/>
    </row>
    <row r="847" spans="1:14" s="190" customFormat="1">
      <c r="A847" s="192"/>
      <c r="B847" s="192"/>
      <c r="C847" s="189"/>
      <c r="D847" s="189"/>
      <c r="E847" s="189"/>
      <c r="F847" s="189"/>
      <c r="G847" s="189"/>
      <c r="H847" s="188"/>
      <c r="I847" s="189"/>
      <c r="J847" s="189"/>
      <c r="K847" s="189"/>
      <c r="L847" s="189"/>
      <c r="M847" s="189"/>
      <c r="N847" s="423"/>
    </row>
    <row r="848" spans="1:14" s="190" customFormat="1">
      <c r="A848" s="192"/>
      <c r="B848" s="192"/>
      <c r="C848" s="189"/>
      <c r="D848" s="189"/>
      <c r="E848" s="189"/>
      <c r="F848" s="189"/>
      <c r="G848" s="189"/>
      <c r="H848" s="188"/>
      <c r="I848" s="189"/>
      <c r="J848" s="189"/>
      <c r="K848" s="189"/>
      <c r="L848" s="189"/>
      <c r="M848" s="189"/>
      <c r="N848" s="423"/>
    </row>
    <row r="849" spans="1:14" s="190" customFormat="1">
      <c r="A849" s="192"/>
      <c r="B849" s="192"/>
      <c r="C849" s="189"/>
      <c r="D849" s="189"/>
      <c r="E849" s="189"/>
      <c r="F849" s="189"/>
      <c r="G849" s="189"/>
      <c r="H849" s="188"/>
      <c r="I849" s="189"/>
      <c r="J849" s="189"/>
      <c r="K849" s="189"/>
      <c r="L849" s="189"/>
      <c r="M849" s="189"/>
      <c r="N849" s="423"/>
    </row>
    <row r="850" spans="1:14" s="190" customFormat="1">
      <c r="A850" s="192"/>
      <c r="B850" s="192"/>
      <c r="C850" s="189"/>
      <c r="D850" s="189"/>
      <c r="E850" s="189"/>
      <c r="F850" s="189"/>
      <c r="G850" s="189"/>
      <c r="H850" s="188"/>
      <c r="I850" s="189"/>
      <c r="J850" s="189"/>
      <c r="K850" s="189"/>
      <c r="L850" s="189"/>
      <c r="M850" s="189"/>
      <c r="N850" s="423"/>
    </row>
    <row r="851" spans="1:14" s="190" customFormat="1">
      <c r="A851" s="192"/>
      <c r="B851" s="192"/>
      <c r="C851" s="189"/>
      <c r="D851" s="189"/>
      <c r="E851" s="189"/>
      <c r="F851" s="189"/>
      <c r="G851" s="189"/>
      <c r="H851" s="188"/>
      <c r="I851" s="189"/>
      <c r="J851" s="189"/>
      <c r="K851" s="189"/>
      <c r="L851" s="189"/>
      <c r="M851" s="189"/>
      <c r="N851" s="423"/>
    </row>
    <row r="852" spans="1:14" s="190" customFormat="1">
      <c r="A852" s="192"/>
      <c r="B852" s="192"/>
      <c r="C852" s="189"/>
      <c r="D852" s="189"/>
      <c r="E852" s="189"/>
      <c r="F852" s="189"/>
      <c r="G852" s="189"/>
      <c r="H852" s="188"/>
      <c r="I852" s="189"/>
      <c r="J852" s="189"/>
      <c r="K852" s="189"/>
      <c r="L852" s="189"/>
      <c r="M852" s="189"/>
      <c r="N852" s="423"/>
    </row>
    <row r="853" spans="1:14" s="190" customFormat="1">
      <c r="A853" s="192"/>
      <c r="B853" s="192"/>
      <c r="C853" s="189"/>
      <c r="D853" s="189"/>
      <c r="E853" s="189"/>
      <c r="F853" s="189"/>
      <c r="G853" s="189"/>
      <c r="H853" s="188"/>
      <c r="I853" s="189"/>
      <c r="J853" s="189"/>
      <c r="K853" s="189"/>
      <c r="L853" s="189"/>
      <c r="M853" s="189"/>
      <c r="N853" s="423"/>
    </row>
    <row r="854" spans="1:14" s="190" customFormat="1">
      <c r="A854" s="192"/>
      <c r="B854" s="192"/>
      <c r="C854" s="189"/>
      <c r="D854" s="189"/>
      <c r="E854" s="189"/>
      <c r="F854" s="189"/>
      <c r="G854" s="189"/>
      <c r="H854" s="188"/>
      <c r="I854" s="189"/>
      <c r="J854" s="189"/>
      <c r="K854" s="189"/>
      <c r="L854" s="189"/>
      <c r="M854" s="189"/>
      <c r="N854" s="423"/>
    </row>
    <row r="855" spans="1:14" s="190" customFormat="1">
      <c r="A855" s="192"/>
      <c r="B855" s="192"/>
      <c r="C855" s="189"/>
      <c r="D855" s="189"/>
      <c r="E855" s="189"/>
      <c r="F855" s="189"/>
      <c r="G855" s="189"/>
      <c r="H855" s="188"/>
      <c r="I855" s="189"/>
      <c r="J855" s="189"/>
      <c r="K855" s="189"/>
      <c r="L855" s="189"/>
      <c r="M855" s="189"/>
      <c r="N855" s="423"/>
    </row>
    <row r="856" spans="1:14" s="190" customFormat="1">
      <c r="A856" s="192"/>
      <c r="B856" s="192"/>
      <c r="C856" s="189"/>
      <c r="D856" s="189"/>
      <c r="E856" s="189"/>
      <c r="F856" s="189"/>
      <c r="G856" s="189"/>
      <c r="H856" s="188"/>
      <c r="I856" s="189"/>
      <c r="J856" s="189"/>
      <c r="K856" s="189"/>
      <c r="L856" s="189"/>
      <c r="M856" s="189"/>
      <c r="N856" s="423"/>
    </row>
    <row r="857" spans="1:14" s="190" customFormat="1">
      <c r="A857" s="192"/>
      <c r="B857" s="192"/>
      <c r="C857" s="189"/>
      <c r="D857" s="189"/>
      <c r="E857" s="189"/>
      <c r="F857" s="189"/>
      <c r="G857" s="189"/>
      <c r="H857" s="188"/>
      <c r="I857" s="189"/>
      <c r="J857" s="189"/>
      <c r="K857" s="189"/>
      <c r="L857" s="189"/>
      <c r="M857" s="189"/>
      <c r="N857" s="423"/>
    </row>
    <row r="858" spans="1:14" s="190" customFormat="1">
      <c r="A858" s="192"/>
      <c r="B858" s="192"/>
      <c r="C858" s="189"/>
      <c r="D858" s="189"/>
      <c r="E858" s="189"/>
      <c r="F858" s="189"/>
      <c r="G858" s="189"/>
      <c r="H858" s="188"/>
      <c r="I858" s="189"/>
      <c r="J858" s="189"/>
      <c r="K858" s="189"/>
      <c r="L858" s="189"/>
      <c r="M858" s="189"/>
      <c r="N858" s="423"/>
    </row>
    <row r="859" spans="1:14" s="190" customFormat="1">
      <c r="A859" s="192"/>
      <c r="B859" s="192"/>
      <c r="C859" s="189"/>
      <c r="D859" s="189"/>
      <c r="E859" s="189"/>
      <c r="F859" s="189"/>
      <c r="G859" s="189"/>
      <c r="H859" s="188"/>
      <c r="I859" s="189"/>
      <c r="J859" s="189"/>
      <c r="K859" s="189"/>
      <c r="L859" s="189"/>
      <c r="M859" s="189"/>
      <c r="N859" s="423"/>
    </row>
    <row r="860" spans="1:14" s="190" customFormat="1">
      <c r="A860" s="192"/>
      <c r="B860" s="192"/>
      <c r="C860" s="189"/>
      <c r="D860" s="189"/>
      <c r="E860" s="189"/>
      <c r="F860" s="189"/>
      <c r="G860" s="189"/>
      <c r="H860" s="188"/>
      <c r="I860" s="189"/>
      <c r="J860" s="189"/>
      <c r="K860" s="189"/>
      <c r="L860" s="189"/>
      <c r="M860" s="189"/>
      <c r="N860" s="423"/>
    </row>
    <row r="861" spans="1:14" s="190" customFormat="1">
      <c r="A861" s="192"/>
      <c r="B861" s="192"/>
      <c r="C861" s="189"/>
      <c r="D861" s="189"/>
      <c r="E861" s="189"/>
      <c r="F861" s="189"/>
      <c r="G861" s="189"/>
      <c r="H861" s="188"/>
      <c r="I861" s="189"/>
      <c r="J861" s="189"/>
      <c r="K861" s="189"/>
      <c r="L861" s="189"/>
      <c r="M861" s="189"/>
      <c r="N861" s="423"/>
    </row>
    <row r="862" spans="1:14" s="190" customFormat="1">
      <c r="A862" s="192"/>
      <c r="B862" s="192"/>
      <c r="C862" s="189"/>
      <c r="D862" s="189"/>
      <c r="E862" s="189"/>
      <c r="F862" s="189"/>
      <c r="G862" s="189"/>
      <c r="H862" s="188"/>
      <c r="I862" s="189"/>
      <c r="J862" s="189"/>
      <c r="K862" s="189"/>
      <c r="L862" s="189"/>
      <c r="M862" s="189"/>
      <c r="N862" s="423"/>
    </row>
    <row r="863" spans="1:14" s="190" customFormat="1">
      <c r="A863" s="192"/>
      <c r="B863" s="192"/>
      <c r="C863" s="189"/>
      <c r="D863" s="189"/>
      <c r="E863" s="189"/>
      <c r="F863" s="189"/>
      <c r="G863" s="189"/>
      <c r="H863" s="188"/>
      <c r="I863" s="189"/>
      <c r="J863" s="189"/>
      <c r="K863" s="189"/>
      <c r="L863" s="189"/>
      <c r="M863" s="189"/>
      <c r="N863" s="423"/>
    </row>
    <row r="864" spans="1:14" s="190" customFormat="1">
      <c r="A864" s="192"/>
      <c r="B864" s="192"/>
      <c r="C864" s="189"/>
      <c r="D864" s="189"/>
      <c r="E864" s="189"/>
      <c r="F864" s="189"/>
      <c r="G864" s="189"/>
      <c r="H864" s="188"/>
      <c r="I864" s="189"/>
      <c r="J864" s="189"/>
      <c r="K864" s="189"/>
      <c r="L864" s="189"/>
      <c r="M864" s="189"/>
      <c r="N864" s="423"/>
    </row>
    <row r="865" spans="1:14" s="190" customFormat="1">
      <c r="A865" s="192"/>
      <c r="B865" s="192"/>
      <c r="C865" s="189"/>
      <c r="D865" s="189"/>
      <c r="E865" s="189"/>
      <c r="F865" s="189"/>
      <c r="G865" s="189"/>
      <c r="H865" s="188"/>
      <c r="I865" s="189"/>
      <c r="J865" s="189"/>
      <c r="K865" s="189"/>
      <c r="L865" s="189"/>
      <c r="M865" s="189"/>
      <c r="N865" s="423"/>
    </row>
    <row r="866" spans="1:14" s="190" customFormat="1">
      <c r="A866" s="192"/>
      <c r="B866" s="192"/>
      <c r="C866" s="189"/>
      <c r="D866" s="189"/>
      <c r="E866" s="189"/>
      <c r="F866" s="189"/>
      <c r="G866" s="189"/>
      <c r="H866" s="188"/>
      <c r="I866" s="189"/>
      <c r="J866" s="189"/>
      <c r="K866" s="189"/>
      <c r="L866" s="189"/>
      <c r="M866" s="189"/>
      <c r="N866" s="423"/>
    </row>
    <row r="867" spans="1:14" s="190" customFormat="1">
      <c r="A867" s="192"/>
      <c r="B867" s="192"/>
      <c r="C867" s="189"/>
      <c r="D867" s="189"/>
      <c r="E867" s="189"/>
      <c r="F867" s="189"/>
      <c r="G867" s="189"/>
      <c r="H867" s="188"/>
      <c r="I867" s="189"/>
      <c r="J867" s="189"/>
      <c r="K867" s="189"/>
      <c r="L867" s="189"/>
      <c r="M867" s="189"/>
      <c r="N867" s="423"/>
    </row>
    <row r="868" spans="1:14" s="190" customFormat="1">
      <c r="A868" s="192"/>
      <c r="B868" s="192"/>
      <c r="C868" s="189"/>
      <c r="D868" s="189"/>
      <c r="E868" s="189"/>
      <c r="F868" s="189"/>
      <c r="G868" s="189"/>
      <c r="H868" s="188"/>
      <c r="I868" s="189"/>
      <c r="J868" s="189"/>
      <c r="K868" s="189"/>
      <c r="L868" s="189"/>
      <c r="M868" s="189"/>
      <c r="N868" s="423"/>
    </row>
    <row r="869" spans="1:14" s="190" customFormat="1">
      <c r="A869" s="192"/>
      <c r="B869" s="192"/>
      <c r="C869" s="189"/>
      <c r="D869" s="189"/>
      <c r="E869" s="189"/>
      <c r="F869" s="189"/>
      <c r="G869" s="189"/>
      <c r="H869" s="188"/>
      <c r="I869" s="189"/>
      <c r="J869" s="189"/>
      <c r="K869" s="189"/>
      <c r="L869" s="189"/>
      <c r="M869" s="189"/>
      <c r="N869" s="423"/>
    </row>
    <row r="870" spans="1:14" s="190" customFormat="1">
      <c r="A870" s="192"/>
      <c r="B870" s="192"/>
      <c r="C870" s="189"/>
      <c r="D870" s="189"/>
      <c r="E870" s="189"/>
      <c r="F870" s="189"/>
      <c r="G870" s="189"/>
      <c r="H870" s="188"/>
      <c r="I870" s="189"/>
      <c r="J870" s="189"/>
      <c r="K870" s="189"/>
      <c r="L870" s="189"/>
      <c r="M870" s="189"/>
      <c r="N870" s="423"/>
    </row>
    <row r="871" spans="1:14" s="190" customFormat="1">
      <c r="A871" s="192"/>
      <c r="B871" s="192"/>
      <c r="C871" s="189"/>
      <c r="D871" s="189"/>
      <c r="E871" s="189"/>
      <c r="F871" s="189"/>
      <c r="G871" s="189"/>
      <c r="H871" s="188"/>
      <c r="I871" s="189"/>
      <c r="J871" s="189"/>
      <c r="K871" s="189"/>
      <c r="L871" s="189"/>
      <c r="M871" s="189"/>
      <c r="N871" s="423"/>
    </row>
    <row r="872" spans="1:14" s="190" customFormat="1">
      <c r="A872" s="192"/>
      <c r="B872" s="192"/>
      <c r="C872" s="189"/>
      <c r="D872" s="189"/>
      <c r="E872" s="189"/>
      <c r="F872" s="189"/>
      <c r="G872" s="189"/>
      <c r="H872" s="188"/>
      <c r="I872" s="189"/>
      <c r="J872" s="189"/>
      <c r="K872" s="189"/>
      <c r="L872" s="189"/>
      <c r="M872" s="189"/>
      <c r="N872" s="423"/>
    </row>
    <row r="873" spans="1:14" s="190" customFormat="1">
      <c r="A873" s="192"/>
      <c r="B873" s="192"/>
      <c r="C873" s="189"/>
      <c r="D873" s="189"/>
      <c r="E873" s="189"/>
      <c r="F873" s="189"/>
      <c r="G873" s="189"/>
      <c r="H873" s="188"/>
      <c r="I873" s="189"/>
      <c r="J873" s="189"/>
      <c r="K873" s="189"/>
      <c r="L873" s="189"/>
      <c r="M873" s="189"/>
      <c r="N873" s="423"/>
    </row>
    <row r="874" spans="1:14" s="190" customFormat="1">
      <c r="A874" s="192"/>
      <c r="B874" s="192"/>
      <c r="C874" s="189"/>
      <c r="D874" s="189"/>
      <c r="E874" s="189"/>
      <c r="F874" s="189"/>
      <c r="G874" s="189"/>
      <c r="H874" s="188"/>
      <c r="I874" s="189"/>
      <c r="J874" s="189"/>
      <c r="K874" s="189"/>
      <c r="L874" s="189"/>
      <c r="M874" s="189"/>
      <c r="N874" s="423"/>
    </row>
    <row r="875" spans="1:14" s="190" customFormat="1">
      <c r="A875" s="192"/>
      <c r="B875" s="192"/>
      <c r="C875" s="189"/>
      <c r="D875" s="189"/>
      <c r="E875" s="189"/>
      <c r="F875" s="189"/>
      <c r="G875" s="189"/>
      <c r="H875" s="188"/>
      <c r="I875" s="189"/>
      <c r="J875" s="189"/>
      <c r="K875" s="189"/>
      <c r="L875" s="189"/>
      <c r="M875" s="189"/>
      <c r="N875" s="423"/>
    </row>
    <row r="876" spans="1:14" s="190" customFormat="1">
      <c r="A876" s="192"/>
      <c r="B876" s="192"/>
      <c r="C876" s="189"/>
      <c r="D876" s="189"/>
      <c r="E876" s="189"/>
      <c r="F876" s="189"/>
      <c r="G876" s="189"/>
      <c r="H876" s="188"/>
      <c r="I876" s="189"/>
      <c r="J876" s="189"/>
      <c r="K876" s="189"/>
      <c r="L876" s="189"/>
      <c r="M876" s="189"/>
      <c r="N876" s="423"/>
    </row>
    <row r="877" spans="1:14" s="190" customFormat="1">
      <c r="A877" s="192"/>
      <c r="B877" s="192"/>
      <c r="C877" s="189"/>
      <c r="D877" s="189"/>
      <c r="E877" s="189"/>
      <c r="F877" s="189"/>
      <c r="G877" s="189"/>
      <c r="H877" s="188"/>
      <c r="I877" s="189"/>
      <c r="J877" s="189"/>
      <c r="K877" s="189"/>
      <c r="L877" s="189"/>
      <c r="M877" s="189"/>
      <c r="N877" s="423"/>
    </row>
    <row r="878" spans="1:14" s="190" customFormat="1">
      <c r="A878" s="192"/>
      <c r="B878" s="192"/>
      <c r="C878" s="189"/>
      <c r="D878" s="189"/>
      <c r="E878" s="189"/>
      <c r="F878" s="189"/>
      <c r="G878" s="189"/>
      <c r="H878" s="188"/>
      <c r="I878" s="189"/>
      <c r="J878" s="189"/>
      <c r="K878" s="189"/>
      <c r="L878" s="189"/>
      <c r="M878" s="189"/>
      <c r="N878" s="423"/>
    </row>
    <row r="879" spans="1:14" s="190" customFormat="1">
      <c r="A879" s="192"/>
      <c r="B879" s="192"/>
      <c r="C879" s="189"/>
      <c r="D879" s="189"/>
      <c r="E879" s="189"/>
      <c r="F879" s="189"/>
      <c r="G879" s="189"/>
      <c r="H879" s="188"/>
      <c r="I879" s="189"/>
      <c r="J879" s="189"/>
      <c r="K879" s="189"/>
      <c r="L879" s="189"/>
      <c r="M879" s="189"/>
      <c r="N879" s="423"/>
    </row>
    <row r="880" spans="1:14" s="190" customFormat="1">
      <c r="A880" s="192"/>
      <c r="B880" s="192"/>
      <c r="C880" s="189"/>
      <c r="D880" s="189"/>
      <c r="E880" s="189"/>
      <c r="F880" s="189"/>
      <c r="G880" s="189"/>
      <c r="H880" s="188"/>
      <c r="I880" s="189"/>
      <c r="J880" s="189"/>
      <c r="K880" s="189"/>
      <c r="L880" s="189"/>
      <c r="M880" s="189"/>
      <c r="N880" s="423"/>
    </row>
    <row r="881" spans="1:14" s="190" customFormat="1">
      <c r="A881" s="192"/>
      <c r="B881" s="192"/>
      <c r="C881" s="189"/>
      <c r="D881" s="189"/>
      <c r="E881" s="189"/>
      <c r="F881" s="189"/>
      <c r="G881" s="189"/>
      <c r="H881" s="188"/>
      <c r="I881" s="189"/>
      <c r="J881" s="189"/>
      <c r="K881" s="189"/>
      <c r="L881" s="189"/>
      <c r="M881" s="189"/>
      <c r="N881" s="423"/>
    </row>
    <row r="882" spans="1:14" s="190" customFormat="1">
      <c r="A882" s="192"/>
      <c r="B882" s="192"/>
      <c r="C882" s="189"/>
      <c r="D882" s="189"/>
      <c r="E882" s="189"/>
      <c r="F882" s="189"/>
      <c r="G882" s="189"/>
      <c r="H882" s="188"/>
      <c r="I882" s="189"/>
      <c r="J882" s="189"/>
      <c r="K882" s="189"/>
      <c r="L882" s="189"/>
      <c r="M882" s="189"/>
      <c r="N882" s="423"/>
    </row>
    <row r="883" spans="1:14" s="190" customFormat="1">
      <c r="A883" s="192"/>
      <c r="B883" s="192"/>
      <c r="C883" s="189"/>
      <c r="D883" s="189"/>
      <c r="E883" s="189"/>
      <c r="F883" s="189"/>
      <c r="G883" s="189"/>
      <c r="H883" s="188"/>
      <c r="I883" s="189"/>
      <c r="J883" s="189"/>
      <c r="K883" s="189"/>
      <c r="L883" s="189"/>
      <c r="M883" s="189"/>
      <c r="N883" s="423"/>
    </row>
    <row r="884" spans="1:14" s="190" customFormat="1">
      <c r="A884" s="192"/>
      <c r="B884" s="192"/>
      <c r="C884" s="189"/>
      <c r="D884" s="189"/>
      <c r="E884" s="189"/>
      <c r="F884" s="189"/>
      <c r="G884" s="189"/>
      <c r="H884" s="188"/>
      <c r="I884" s="189"/>
      <c r="J884" s="189"/>
      <c r="K884" s="189"/>
      <c r="L884" s="189"/>
      <c r="M884" s="189"/>
      <c r="N884" s="423"/>
    </row>
    <row r="885" spans="1:14" s="190" customFormat="1">
      <c r="A885" s="192"/>
      <c r="B885" s="192"/>
      <c r="C885" s="189"/>
      <c r="D885" s="189"/>
      <c r="E885" s="189"/>
      <c r="F885" s="189"/>
      <c r="G885" s="189"/>
      <c r="H885" s="188"/>
      <c r="I885" s="189"/>
      <c r="J885" s="189"/>
      <c r="K885" s="189"/>
      <c r="L885" s="189"/>
      <c r="M885" s="189"/>
      <c r="N885" s="423"/>
    </row>
    <row r="886" spans="1:14" s="190" customFormat="1">
      <c r="A886" s="192"/>
      <c r="B886" s="192"/>
      <c r="C886" s="189"/>
      <c r="D886" s="189"/>
      <c r="E886" s="189"/>
      <c r="F886" s="189"/>
      <c r="G886" s="189"/>
      <c r="H886" s="188"/>
      <c r="I886" s="189"/>
      <c r="J886" s="189"/>
      <c r="K886" s="189"/>
      <c r="L886" s="189"/>
      <c r="M886" s="189"/>
      <c r="N886" s="423"/>
    </row>
    <row r="887" spans="1:14" s="190" customFormat="1">
      <c r="A887" s="192"/>
      <c r="B887" s="192"/>
      <c r="C887" s="189"/>
      <c r="D887" s="189"/>
      <c r="E887" s="189"/>
      <c r="F887" s="189"/>
      <c r="G887" s="189"/>
      <c r="H887" s="188"/>
      <c r="I887" s="189"/>
      <c r="J887" s="189"/>
      <c r="K887" s="189"/>
      <c r="L887" s="189"/>
      <c r="M887" s="189"/>
      <c r="N887" s="423"/>
    </row>
    <row r="888" spans="1:14" s="190" customFormat="1">
      <c r="A888" s="192"/>
      <c r="B888" s="192"/>
      <c r="C888" s="189"/>
      <c r="D888" s="189"/>
      <c r="E888" s="189"/>
      <c r="F888" s="189"/>
      <c r="G888" s="189"/>
      <c r="H888" s="188"/>
      <c r="I888" s="189"/>
      <c r="J888" s="189"/>
      <c r="K888" s="189"/>
      <c r="L888" s="189"/>
      <c r="M888" s="189"/>
      <c r="N888" s="423"/>
    </row>
    <row r="889" spans="1:14" s="190" customFormat="1">
      <c r="A889" s="192"/>
      <c r="B889" s="192"/>
      <c r="C889" s="189"/>
      <c r="D889" s="189"/>
      <c r="E889" s="189"/>
      <c r="F889" s="189"/>
      <c r="G889" s="189"/>
      <c r="H889" s="188"/>
      <c r="I889" s="189"/>
      <c r="J889" s="189"/>
      <c r="K889" s="189"/>
      <c r="L889" s="189"/>
      <c r="M889" s="189"/>
      <c r="N889" s="423"/>
    </row>
    <row r="890" spans="1:14" s="190" customFormat="1">
      <c r="A890" s="192"/>
      <c r="B890" s="192"/>
      <c r="C890" s="189"/>
      <c r="D890" s="189"/>
      <c r="E890" s="189"/>
      <c r="F890" s="189"/>
      <c r="G890" s="189"/>
      <c r="H890" s="188"/>
      <c r="I890" s="189"/>
      <c r="J890" s="189"/>
      <c r="K890" s="189"/>
      <c r="L890" s="189"/>
      <c r="M890" s="189"/>
      <c r="N890" s="423"/>
    </row>
    <row r="891" spans="1:14" s="190" customFormat="1">
      <c r="A891" s="192"/>
      <c r="B891" s="192"/>
      <c r="C891" s="189"/>
      <c r="D891" s="189"/>
      <c r="E891" s="189"/>
      <c r="F891" s="189"/>
      <c r="G891" s="189"/>
      <c r="H891" s="188"/>
      <c r="I891" s="189"/>
      <c r="J891" s="189"/>
      <c r="K891" s="189"/>
      <c r="L891" s="189"/>
      <c r="M891" s="189"/>
      <c r="N891" s="423"/>
    </row>
    <row r="892" spans="1:14" s="190" customFormat="1">
      <c r="A892" s="192"/>
      <c r="B892" s="192"/>
      <c r="C892" s="189"/>
      <c r="D892" s="189"/>
      <c r="E892" s="189"/>
      <c r="F892" s="189"/>
      <c r="G892" s="189"/>
      <c r="H892" s="188"/>
      <c r="I892" s="189"/>
      <c r="J892" s="189"/>
      <c r="K892" s="189"/>
      <c r="L892" s="189"/>
      <c r="M892" s="189"/>
      <c r="N892" s="423"/>
    </row>
    <row r="893" spans="1:14" s="190" customFormat="1">
      <c r="A893" s="192"/>
      <c r="B893" s="192"/>
      <c r="C893" s="189"/>
      <c r="D893" s="189"/>
      <c r="E893" s="189"/>
      <c r="F893" s="189"/>
      <c r="G893" s="189"/>
      <c r="H893" s="188"/>
      <c r="I893" s="189"/>
      <c r="J893" s="189"/>
      <c r="K893" s="189"/>
      <c r="L893" s="189"/>
      <c r="M893" s="189"/>
      <c r="N893" s="423"/>
    </row>
    <row r="894" spans="1:14" s="190" customFormat="1">
      <c r="A894" s="192"/>
      <c r="B894" s="192"/>
      <c r="C894" s="189"/>
      <c r="D894" s="189"/>
      <c r="E894" s="189"/>
      <c r="F894" s="189"/>
      <c r="G894" s="189"/>
      <c r="H894" s="188"/>
      <c r="I894" s="189"/>
      <c r="J894" s="189"/>
      <c r="K894" s="189"/>
      <c r="L894" s="189"/>
      <c r="M894" s="189"/>
      <c r="N894" s="423"/>
    </row>
    <row r="895" spans="1:14" s="190" customFormat="1">
      <c r="A895" s="192"/>
      <c r="B895" s="192"/>
      <c r="C895" s="189"/>
      <c r="D895" s="189"/>
      <c r="E895" s="189"/>
      <c r="F895" s="189"/>
      <c r="G895" s="189"/>
      <c r="H895" s="188"/>
      <c r="I895" s="189"/>
      <c r="J895" s="189"/>
      <c r="K895" s="189"/>
      <c r="L895" s="189"/>
      <c r="M895" s="189"/>
      <c r="N895" s="423"/>
    </row>
    <row r="896" spans="1:14" s="190" customFormat="1">
      <c r="A896" s="192"/>
      <c r="B896" s="192"/>
      <c r="C896" s="189"/>
      <c r="D896" s="189"/>
      <c r="E896" s="189"/>
      <c r="F896" s="189"/>
      <c r="G896" s="189"/>
      <c r="H896" s="188"/>
      <c r="I896" s="189"/>
      <c r="J896" s="189"/>
      <c r="K896" s="189"/>
      <c r="L896" s="189"/>
      <c r="M896" s="189"/>
      <c r="N896" s="423"/>
    </row>
    <row r="897" spans="1:14" s="190" customFormat="1">
      <c r="A897" s="192"/>
      <c r="B897" s="192"/>
      <c r="C897" s="189"/>
      <c r="D897" s="189"/>
      <c r="E897" s="189"/>
      <c r="F897" s="189"/>
      <c r="G897" s="189"/>
      <c r="H897" s="188"/>
      <c r="I897" s="189"/>
      <c r="J897" s="189"/>
      <c r="K897" s="189"/>
      <c r="L897" s="189"/>
      <c r="M897" s="189"/>
      <c r="N897" s="423"/>
    </row>
    <row r="898" spans="1:14" s="190" customFormat="1">
      <c r="A898" s="192"/>
      <c r="B898" s="192"/>
      <c r="C898" s="189"/>
      <c r="D898" s="189"/>
      <c r="E898" s="189"/>
      <c r="F898" s="189"/>
      <c r="G898" s="189"/>
      <c r="H898" s="188"/>
      <c r="I898" s="189"/>
      <c r="J898" s="189"/>
      <c r="K898" s="189"/>
      <c r="L898" s="189"/>
      <c r="M898" s="189"/>
      <c r="N898" s="423"/>
    </row>
    <row r="899" spans="1:14" s="190" customFormat="1">
      <c r="A899" s="192"/>
      <c r="B899" s="192"/>
      <c r="C899" s="189"/>
      <c r="D899" s="189"/>
      <c r="E899" s="189"/>
      <c r="F899" s="189"/>
      <c r="G899" s="189"/>
      <c r="H899" s="188"/>
      <c r="I899" s="189"/>
      <c r="J899" s="189"/>
      <c r="K899" s="189"/>
      <c r="L899" s="189"/>
      <c r="M899" s="189"/>
      <c r="N899" s="423"/>
    </row>
    <row r="900" spans="1:14" s="190" customFormat="1">
      <c r="A900" s="192"/>
      <c r="B900" s="192"/>
      <c r="C900" s="189"/>
      <c r="D900" s="189"/>
      <c r="E900" s="189"/>
      <c r="F900" s="189"/>
      <c r="G900" s="189"/>
      <c r="H900" s="188"/>
      <c r="I900" s="189"/>
      <c r="J900" s="189"/>
      <c r="K900" s="189"/>
      <c r="L900" s="189"/>
      <c r="M900" s="189"/>
      <c r="N900" s="423"/>
    </row>
    <row r="901" spans="1:14" s="190" customFormat="1">
      <c r="A901" s="192"/>
      <c r="B901" s="192"/>
      <c r="C901" s="189"/>
      <c r="D901" s="189"/>
      <c r="E901" s="189"/>
      <c r="F901" s="189"/>
      <c r="G901" s="189"/>
      <c r="H901" s="188"/>
      <c r="I901" s="189"/>
      <c r="J901" s="189"/>
      <c r="K901" s="189"/>
      <c r="L901" s="189"/>
      <c r="M901" s="189"/>
      <c r="N901" s="423"/>
    </row>
    <row r="902" spans="1:14" s="190" customFormat="1">
      <c r="A902" s="192"/>
      <c r="B902" s="192"/>
      <c r="C902" s="189"/>
      <c r="D902" s="189"/>
      <c r="E902" s="189"/>
      <c r="F902" s="189"/>
      <c r="G902" s="189"/>
      <c r="H902" s="188"/>
      <c r="I902" s="189"/>
      <c r="J902" s="189"/>
      <c r="K902" s="189"/>
      <c r="L902" s="189"/>
      <c r="M902" s="189"/>
      <c r="N902" s="423"/>
    </row>
    <row r="903" spans="1:14" s="190" customFormat="1">
      <c r="A903" s="192"/>
      <c r="B903" s="192"/>
      <c r="C903" s="189"/>
      <c r="D903" s="189"/>
      <c r="E903" s="189"/>
      <c r="F903" s="189"/>
      <c r="G903" s="189"/>
      <c r="H903" s="188"/>
      <c r="I903" s="189"/>
      <c r="J903" s="189"/>
      <c r="K903" s="189"/>
      <c r="L903" s="189"/>
      <c r="M903" s="189"/>
      <c r="N903" s="423"/>
    </row>
    <row r="904" spans="1:14" s="190" customFormat="1">
      <c r="A904" s="192"/>
      <c r="B904" s="192"/>
      <c r="C904" s="189"/>
      <c r="D904" s="189"/>
      <c r="E904" s="189"/>
      <c r="F904" s="189"/>
      <c r="G904" s="189"/>
      <c r="H904" s="188"/>
      <c r="I904" s="189"/>
      <c r="J904" s="189"/>
      <c r="K904" s="189"/>
      <c r="L904" s="189"/>
      <c r="M904" s="189"/>
      <c r="N904" s="423"/>
    </row>
    <row r="905" spans="1:14" s="190" customFormat="1">
      <c r="A905" s="192"/>
      <c r="B905" s="192"/>
      <c r="C905" s="189"/>
      <c r="D905" s="189"/>
      <c r="E905" s="189"/>
      <c r="F905" s="189"/>
      <c r="G905" s="189"/>
      <c r="H905" s="188"/>
      <c r="I905" s="189"/>
      <c r="J905" s="189"/>
      <c r="K905" s="189"/>
      <c r="L905" s="189"/>
      <c r="M905" s="189"/>
      <c r="N905" s="423"/>
    </row>
    <row r="906" spans="1:14" s="190" customFormat="1">
      <c r="A906" s="192"/>
      <c r="B906" s="192"/>
      <c r="C906" s="189"/>
      <c r="D906" s="189"/>
      <c r="E906" s="189"/>
      <c r="F906" s="189"/>
      <c r="G906" s="189"/>
      <c r="H906" s="188"/>
      <c r="I906" s="189"/>
      <c r="J906" s="189"/>
      <c r="K906" s="189"/>
      <c r="L906" s="189"/>
      <c r="M906" s="189"/>
      <c r="N906" s="423"/>
    </row>
    <row r="907" spans="1:14" s="190" customFormat="1">
      <c r="A907" s="192"/>
      <c r="B907" s="192"/>
      <c r="C907" s="189"/>
      <c r="D907" s="189"/>
      <c r="E907" s="189"/>
      <c r="F907" s="189"/>
      <c r="G907" s="189"/>
      <c r="H907" s="188"/>
      <c r="I907" s="189"/>
      <c r="J907" s="189"/>
      <c r="K907" s="189"/>
      <c r="L907" s="189"/>
      <c r="M907" s="189"/>
      <c r="N907" s="423"/>
    </row>
    <row r="908" spans="1:14" s="190" customFormat="1">
      <c r="A908" s="192"/>
      <c r="B908" s="192"/>
      <c r="C908" s="189"/>
      <c r="D908" s="189"/>
      <c r="E908" s="189"/>
      <c r="F908" s="189"/>
      <c r="G908" s="189"/>
      <c r="H908" s="188"/>
      <c r="I908" s="189"/>
      <c r="J908" s="189"/>
      <c r="K908" s="189"/>
      <c r="L908" s="189"/>
      <c r="M908" s="189"/>
      <c r="N908" s="423"/>
    </row>
    <row r="909" spans="1:14" s="190" customFormat="1">
      <c r="A909" s="192"/>
      <c r="B909" s="192"/>
      <c r="C909" s="189"/>
      <c r="D909" s="189"/>
      <c r="E909" s="189"/>
      <c r="F909" s="189"/>
      <c r="G909" s="189"/>
      <c r="H909" s="188"/>
      <c r="I909" s="189"/>
      <c r="J909" s="189"/>
      <c r="K909" s="189"/>
      <c r="L909" s="189"/>
      <c r="M909" s="189"/>
      <c r="N909" s="423"/>
    </row>
    <row r="910" spans="1:14" s="190" customFormat="1">
      <c r="A910" s="192"/>
      <c r="B910" s="192"/>
      <c r="C910" s="189"/>
      <c r="D910" s="189"/>
      <c r="E910" s="189"/>
      <c r="F910" s="189"/>
      <c r="G910" s="189"/>
      <c r="H910" s="188"/>
      <c r="I910" s="189"/>
      <c r="J910" s="189"/>
      <c r="K910" s="189"/>
      <c r="L910" s="189"/>
      <c r="M910" s="189"/>
      <c r="N910" s="423"/>
    </row>
    <row r="911" spans="1:14" s="190" customFormat="1">
      <c r="A911" s="192"/>
      <c r="B911" s="192"/>
      <c r="C911" s="189"/>
      <c r="D911" s="189"/>
      <c r="E911" s="189"/>
      <c r="F911" s="189"/>
      <c r="G911" s="189"/>
      <c r="H911" s="188"/>
      <c r="I911" s="189"/>
      <c r="J911" s="189"/>
      <c r="K911" s="189"/>
      <c r="L911" s="189"/>
      <c r="M911" s="189"/>
      <c r="N911" s="423"/>
    </row>
    <row r="912" spans="1:14" s="190" customFormat="1">
      <c r="A912" s="192"/>
      <c r="B912" s="192"/>
      <c r="C912" s="189"/>
      <c r="D912" s="189"/>
      <c r="E912" s="189"/>
      <c r="F912" s="189"/>
      <c r="G912" s="189"/>
      <c r="H912" s="188"/>
      <c r="I912" s="189"/>
      <c r="J912" s="189"/>
      <c r="K912" s="189"/>
      <c r="L912" s="189"/>
      <c r="M912" s="189"/>
      <c r="N912" s="423"/>
    </row>
    <row r="913" spans="1:14" s="190" customFormat="1">
      <c r="A913" s="192"/>
      <c r="B913" s="192"/>
      <c r="C913" s="189"/>
      <c r="D913" s="189"/>
      <c r="E913" s="189"/>
      <c r="F913" s="189"/>
      <c r="G913" s="189"/>
      <c r="H913" s="188"/>
      <c r="I913" s="189"/>
      <c r="J913" s="189"/>
      <c r="K913" s="189"/>
      <c r="L913" s="189"/>
      <c r="M913" s="189"/>
      <c r="N913" s="423"/>
    </row>
    <row r="914" spans="1:14" s="190" customFormat="1">
      <c r="A914" s="192"/>
      <c r="B914" s="192"/>
      <c r="C914" s="189"/>
      <c r="D914" s="189"/>
      <c r="E914" s="189"/>
      <c r="F914" s="189"/>
      <c r="G914" s="189"/>
      <c r="H914" s="188"/>
      <c r="I914" s="189"/>
      <c r="J914" s="189"/>
      <c r="K914" s="189"/>
      <c r="L914" s="189"/>
      <c r="M914" s="189"/>
      <c r="N914" s="423"/>
    </row>
    <row r="915" spans="1:14" s="190" customFormat="1">
      <c r="A915" s="192"/>
      <c r="B915" s="192"/>
      <c r="C915" s="189"/>
      <c r="D915" s="189"/>
      <c r="E915" s="189"/>
      <c r="F915" s="189"/>
      <c r="G915" s="189"/>
      <c r="H915" s="188"/>
      <c r="I915" s="189"/>
      <c r="J915" s="189"/>
      <c r="K915" s="189"/>
      <c r="L915" s="189"/>
      <c r="M915" s="189"/>
      <c r="N915" s="423"/>
    </row>
    <row r="916" spans="1:14" s="190" customFormat="1">
      <c r="A916" s="192"/>
      <c r="B916" s="192"/>
      <c r="C916" s="189"/>
      <c r="D916" s="189"/>
      <c r="E916" s="189"/>
      <c r="F916" s="189"/>
      <c r="G916" s="189"/>
      <c r="H916" s="188"/>
      <c r="I916" s="189"/>
      <c r="J916" s="189"/>
      <c r="K916" s="189"/>
      <c r="L916" s="189"/>
      <c r="M916" s="189"/>
      <c r="N916" s="423"/>
    </row>
    <row r="917" spans="1:14" s="190" customFormat="1">
      <c r="A917" s="192"/>
      <c r="B917" s="192"/>
      <c r="C917" s="189"/>
      <c r="D917" s="189"/>
      <c r="E917" s="189"/>
      <c r="F917" s="189"/>
      <c r="G917" s="189"/>
      <c r="H917" s="188"/>
      <c r="I917" s="189"/>
      <c r="J917" s="189"/>
      <c r="K917" s="189"/>
      <c r="L917" s="189"/>
      <c r="M917" s="189"/>
      <c r="N917" s="423"/>
    </row>
    <row r="918" spans="1:14" s="190" customFormat="1">
      <c r="A918" s="192"/>
      <c r="B918" s="192"/>
      <c r="C918" s="189"/>
      <c r="D918" s="189"/>
      <c r="E918" s="189"/>
      <c r="F918" s="189"/>
      <c r="G918" s="189"/>
      <c r="H918" s="188"/>
      <c r="I918" s="189"/>
      <c r="J918" s="189"/>
      <c r="K918" s="189"/>
      <c r="L918" s="189"/>
      <c r="M918" s="189"/>
      <c r="N918" s="423"/>
    </row>
    <row r="919" spans="1:14" s="190" customFormat="1">
      <c r="A919" s="192"/>
      <c r="B919" s="192"/>
      <c r="C919" s="189"/>
      <c r="D919" s="189"/>
      <c r="E919" s="189"/>
      <c r="F919" s="189"/>
      <c r="G919" s="189"/>
      <c r="H919" s="188"/>
      <c r="I919" s="189"/>
      <c r="J919" s="189"/>
      <c r="K919" s="189"/>
      <c r="L919" s="189"/>
      <c r="M919" s="189"/>
      <c r="N919" s="423"/>
    </row>
    <row r="920" spans="1:14" s="190" customFormat="1">
      <c r="A920" s="192"/>
      <c r="B920" s="192"/>
      <c r="C920" s="189"/>
      <c r="D920" s="189"/>
      <c r="E920" s="189"/>
      <c r="F920" s="189"/>
      <c r="G920" s="189"/>
      <c r="H920" s="188"/>
      <c r="I920" s="189"/>
      <c r="J920" s="189"/>
      <c r="K920" s="189"/>
      <c r="L920" s="189"/>
      <c r="M920" s="189"/>
      <c r="N920" s="423"/>
    </row>
    <row r="921" spans="1:14" s="190" customFormat="1">
      <c r="A921" s="192"/>
      <c r="B921" s="192"/>
      <c r="C921" s="189"/>
      <c r="D921" s="189"/>
      <c r="E921" s="189"/>
      <c r="F921" s="189"/>
      <c r="G921" s="189"/>
      <c r="H921" s="188"/>
      <c r="I921" s="189"/>
      <c r="J921" s="189"/>
      <c r="K921" s="189"/>
      <c r="L921" s="189"/>
      <c r="M921" s="189"/>
      <c r="N921" s="423"/>
    </row>
    <row r="922" spans="1:14" s="190" customFormat="1">
      <c r="A922" s="192"/>
      <c r="B922" s="192"/>
      <c r="C922" s="189"/>
      <c r="D922" s="189"/>
      <c r="E922" s="189"/>
      <c r="F922" s="189"/>
      <c r="G922" s="189"/>
      <c r="H922" s="188"/>
      <c r="I922" s="189"/>
      <c r="J922" s="189"/>
      <c r="K922" s="189"/>
      <c r="L922" s="189"/>
      <c r="M922" s="189"/>
      <c r="N922" s="423"/>
    </row>
    <row r="923" spans="1:14" s="190" customFormat="1">
      <c r="A923" s="192"/>
      <c r="B923" s="192"/>
      <c r="C923" s="189"/>
      <c r="D923" s="189"/>
      <c r="E923" s="189"/>
      <c r="F923" s="189"/>
      <c r="G923" s="189"/>
      <c r="H923" s="188"/>
      <c r="I923" s="189"/>
      <c r="J923" s="189"/>
      <c r="K923" s="189"/>
      <c r="L923" s="189"/>
      <c r="M923" s="189"/>
      <c r="N923" s="423"/>
    </row>
    <row r="924" spans="1:14" s="190" customFormat="1">
      <c r="A924" s="192"/>
      <c r="B924" s="192"/>
      <c r="C924" s="189"/>
      <c r="D924" s="189"/>
      <c r="E924" s="189"/>
      <c r="F924" s="189"/>
      <c r="G924" s="189"/>
      <c r="H924" s="188"/>
      <c r="I924" s="189"/>
      <c r="J924" s="189"/>
      <c r="K924" s="189"/>
      <c r="L924" s="189"/>
      <c r="M924" s="189"/>
      <c r="N924" s="423"/>
    </row>
    <row r="925" spans="1:14" s="190" customFormat="1">
      <c r="A925" s="192"/>
      <c r="B925" s="192"/>
      <c r="C925" s="189"/>
      <c r="D925" s="189"/>
      <c r="E925" s="189"/>
      <c r="F925" s="189"/>
      <c r="G925" s="189"/>
      <c r="H925" s="188"/>
      <c r="I925" s="189"/>
      <c r="J925" s="189"/>
      <c r="K925" s="189"/>
      <c r="L925" s="189"/>
      <c r="M925" s="189"/>
      <c r="N925" s="423"/>
    </row>
    <row r="926" spans="1:14" s="190" customFormat="1">
      <c r="A926" s="192"/>
      <c r="B926" s="192"/>
      <c r="C926" s="189"/>
      <c r="D926" s="189"/>
      <c r="E926" s="189"/>
      <c r="F926" s="189"/>
      <c r="G926" s="189"/>
      <c r="H926" s="188"/>
      <c r="I926" s="189"/>
      <c r="J926" s="189"/>
      <c r="K926" s="189"/>
      <c r="L926" s="189"/>
      <c r="M926" s="189"/>
      <c r="N926" s="423"/>
    </row>
    <row r="927" spans="1:14" s="190" customFormat="1">
      <c r="A927" s="192"/>
      <c r="B927" s="192"/>
      <c r="C927" s="189"/>
      <c r="D927" s="189"/>
      <c r="E927" s="189"/>
      <c r="F927" s="189"/>
      <c r="G927" s="189"/>
      <c r="H927" s="188"/>
      <c r="I927" s="189"/>
      <c r="J927" s="189"/>
      <c r="K927" s="189"/>
      <c r="L927" s="189"/>
      <c r="M927" s="189"/>
      <c r="N927" s="423"/>
    </row>
    <row r="928" spans="1:14" s="190" customFormat="1">
      <c r="A928" s="192"/>
      <c r="B928" s="192"/>
      <c r="C928" s="189"/>
      <c r="D928" s="189"/>
      <c r="E928" s="189"/>
      <c r="F928" s="189"/>
      <c r="G928" s="189"/>
      <c r="H928" s="188"/>
      <c r="I928" s="189"/>
      <c r="J928" s="189"/>
      <c r="K928" s="189"/>
      <c r="L928" s="189"/>
      <c r="M928" s="189"/>
      <c r="N928" s="423"/>
    </row>
    <row r="929" spans="1:14" s="190" customFormat="1">
      <c r="A929" s="192"/>
      <c r="B929" s="192"/>
      <c r="C929" s="189"/>
      <c r="D929" s="189"/>
      <c r="E929" s="189"/>
      <c r="F929" s="189"/>
      <c r="G929" s="189"/>
      <c r="H929" s="188"/>
      <c r="I929" s="189"/>
      <c r="J929" s="189"/>
      <c r="K929" s="189"/>
      <c r="L929" s="189"/>
      <c r="M929" s="189"/>
      <c r="N929" s="423"/>
    </row>
    <row r="930" spans="1:14" s="190" customFormat="1">
      <c r="A930" s="192"/>
      <c r="B930" s="192"/>
      <c r="C930" s="189"/>
      <c r="D930" s="189"/>
      <c r="E930" s="189"/>
      <c r="F930" s="189"/>
      <c r="G930" s="189"/>
      <c r="H930" s="188"/>
      <c r="I930" s="189"/>
      <c r="J930" s="189"/>
      <c r="K930" s="189"/>
      <c r="L930" s="189"/>
      <c r="M930" s="189"/>
      <c r="N930" s="423"/>
    </row>
    <row r="931" spans="1:14" s="190" customFormat="1">
      <c r="A931" s="192"/>
      <c r="B931" s="192"/>
      <c r="C931" s="189"/>
      <c r="D931" s="189"/>
      <c r="E931" s="189"/>
      <c r="F931" s="189"/>
      <c r="G931" s="189"/>
      <c r="H931" s="188"/>
      <c r="I931" s="189"/>
      <c r="J931" s="189"/>
      <c r="K931" s="189"/>
      <c r="L931" s="189"/>
      <c r="M931" s="189"/>
      <c r="N931" s="423"/>
    </row>
    <row r="932" spans="1:14" s="190" customFormat="1">
      <c r="A932" s="192"/>
      <c r="B932" s="192"/>
      <c r="C932" s="189"/>
      <c r="D932" s="189"/>
      <c r="E932" s="189"/>
      <c r="F932" s="189"/>
      <c r="G932" s="189"/>
      <c r="H932" s="188"/>
      <c r="I932" s="189"/>
      <c r="J932" s="189"/>
      <c r="K932" s="189"/>
      <c r="L932" s="189"/>
      <c r="M932" s="189"/>
      <c r="N932" s="423"/>
    </row>
    <row r="933" spans="1:14" s="190" customFormat="1">
      <c r="A933" s="192"/>
      <c r="B933" s="192"/>
      <c r="C933" s="189"/>
      <c r="D933" s="189"/>
      <c r="E933" s="189"/>
      <c r="F933" s="189"/>
      <c r="G933" s="189"/>
      <c r="H933" s="188"/>
      <c r="I933" s="189"/>
      <c r="J933" s="189"/>
      <c r="K933" s="189"/>
      <c r="L933" s="189"/>
      <c r="M933" s="189"/>
      <c r="N933" s="423"/>
    </row>
    <row r="934" spans="1:14" s="190" customFormat="1">
      <c r="A934" s="192"/>
      <c r="B934" s="192"/>
      <c r="C934" s="189"/>
      <c r="D934" s="189"/>
      <c r="E934" s="189"/>
      <c r="F934" s="189"/>
      <c r="G934" s="189"/>
      <c r="H934" s="188"/>
      <c r="I934" s="189"/>
      <c r="J934" s="189"/>
      <c r="K934" s="189"/>
      <c r="L934" s="189"/>
      <c r="M934" s="189"/>
      <c r="N934" s="423"/>
    </row>
    <row r="935" spans="1:14" s="190" customFormat="1">
      <c r="A935" s="192"/>
      <c r="B935" s="192"/>
      <c r="C935" s="189"/>
      <c r="D935" s="189"/>
      <c r="E935" s="189"/>
      <c r="F935" s="189"/>
      <c r="G935" s="189"/>
      <c r="H935" s="188"/>
      <c r="I935" s="189"/>
      <c r="J935" s="189"/>
      <c r="K935" s="189"/>
      <c r="L935" s="189"/>
      <c r="M935" s="189"/>
      <c r="N935" s="423"/>
    </row>
    <row r="936" spans="1:14" s="190" customFormat="1">
      <c r="A936" s="192"/>
      <c r="B936" s="192"/>
      <c r="C936" s="189"/>
      <c r="D936" s="189"/>
      <c r="E936" s="189"/>
      <c r="F936" s="189"/>
      <c r="G936" s="189"/>
      <c r="H936" s="188"/>
      <c r="I936" s="189"/>
      <c r="J936" s="189"/>
      <c r="K936" s="189"/>
      <c r="L936" s="189"/>
      <c r="M936" s="189"/>
      <c r="N936" s="423"/>
    </row>
    <row r="937" spans="1:14" s="190" customFormat="1">
      <c r="A937" s="192"/>
      <c r="B937" s="192"/>
      <c r="C937" s="189"/>
      <c r="D937" s="189"/>
      <c r="E937" s="189"/>
      <c r="F937" s="189"/>
      <c r="G937" s="189"/>
      <c r="H937" s="188"/>
      <c r="I937" s="189"/>
      <c r="J937" s="189"/>
      <c r="K937" s="189"/>
      <c r="L937" s="189"/>
      <c r="M937" s="189"/>
      <c r="N937" s="423"/>
    </row>
    <row r="938" spans="1:14" s="190" customFormat="1">
      <c r="A938" s="192"/>
      <c r="B938" s="192"/>
      <c r="C938" s="189"/>
      <c r="D938" s="189"/>
      <c r="E938" s="189"/>
      <c r="F938" s="189"/>
      <c r="G938" s="189"/>
      <c r="H938" s="188"/>
      <c r="I938" s="189"/>
      <c r="J938" s="189"/>
      <c r="K938" s="189"/>
      <c r="L938" s="189"/>
      <c r="M938" s="189"/>
      <c r="N938" s="423"/>
    </row>
    <row r="939" spans="1:14" s="190" customFormat="1">
      <c r="A939" s="192"/>
      <c r="B939" s="192"/>
      <c r="C939" s="189"/>
      <c r="D939" s="189"/>
      <c r="E939" s="189"/>
      <c r="F939" s="189"/>
      <c r="G939" s="189"/>
      <c r="H939" s="188"/>
      <c r="I939" s="189"/>
      <c r="J939" s="189"/>
      <c r="K939" s="189"/>
      <c r="L939" s="189"/>
      <c r="M939" s="189"/>
      <c r="N939" s="423"/>
    </row>
    <row r="940" spans="1:14" s="190" customFormat="1">
      <c r="A940" s="192"/>
      <c r="B940" s="192"/>
      <c r="C940" s="189"/>
      <c r="D940" s="189"/>
      <c r="E940" s="189"/>
      <c r="F940" s="189"/>
      <c r="G940" s="189"/>
      <c r="H940" s="188"/>
      <c r="I940" s="189"/>
      <c r="J940" s="189"/>
      <c r="K940" s="189"/>
      <c r="L940" s="189"/>
      <c r="M940" s="189"/>
      <c r="N940" s="423"/>
    </row>
    <row r="941" spans="1:14" s="190" customFormat="1">
      <c r="A941" s="192"/>
      <c r="B941" s="192"/>
      <c r="C941" s="189"/>
      <c r="D941" s="189"/>
      <c r="E941" s="189"/>
      <c r="F941" s="189"/>
      <c r="G941" s="189"/>
      <c r="H941" s="188"/>
      <c r="I941" s="189"/>
      <c r="J941" s="189"/>
      <c r="K941" s="189"/>
      <c r="L941" s="189"/>
      <c r="M941" s="189"/>
      <c r="N941" s="423"/>
    </row>
    <row r="942" spans="1:14" s="190" customFormat="1">
      <c r="A942" s="192"/>
      <c r="B942" s="192"/>
      <c r="C942" s="189"/>
      <c r="D942" s="189"/>
      <c r="E942" s="189"/>
      <c r="F942" s="189"/>
      <c r="G942" s="189"/>
      <c r="H942" s="188"/>
      <c r="I942" s="189"/>
      <c r="J942" s="189"/>
      <c r="K942" s="189"/>
      <c r="L942" s="189"/>
      <c r="M942" s="189"/>
      <c r="N942" s="423"/>
    </row>
    <row r="943" spans="1:14" s="190" customFormat="1">
      <c r="A943" s="192"/>
      <c r="B943" s="192"/>
      <c r="C943" s="189"/>
      <c r="D943" s="189"/>
      <c r="E943" s="189"/>
      <c r="F943" s="189"/>
      <c r="G943" s="189"/>
      <c r="H943" s="188"/>
      <c r="I943" s="189"/>
      <c r="J943" s="189"/>
      <c r="K943" s="189"/>
      <c r="L943" s="189"/>
      <c r="M943" s="189"/>
      <c r="N943" s="423"/>
    </row>
    <row r="944" spans="1:14" s="190" customFormat="1">
      <c r="A944" s="192"/>
      <c r="B944" s="192"/>
      <c r="C944" s="189"/>
      <c r="D944" s="189"/>
      <c r="E944" s="189"/>
      <c r="F944" s="189"/>
      <c r="G944" s="189"/>
      <c r="H944" s="188"/>
      <c r="I944" s="189"/>
      <c r="J944" s="189"/>
      <c r="K944" s="189"/>
      <c r="L944" s="189"/>
      <c r="M944" s="189"/>
      <c r="N944" s="423"/>
    </row>
    <row r="945" spans="1:14" s="190" customFormat="1">
      <c r="A945" s="192"/>
      <c r="B945" s="192"/>
      <c r="C945" s="189"/>
      <c r="D945" s="189"/>
      <c r="E945" s="189"/>
      <c r="F945" s="189"/>
      <c r="G945" s="189"/>
      <c r="H945" s="188"/>
      <c r="I945" s="189"/>
      <c r="J945" s="189"/>
      <c r="K945" s="189"/>
      <c r="L945" s="189"/>
      <c r="M945" s="189"/>
      <c r="N945" s="423"/>
    </row>
    <row r="946" spans="1:14" s="190" customFormat="1">
      <c r="A946" s="192"/>
      <c r="B946" s="192"/>
      <c r="C946" s="189"/>
      <c r="D946" s="189"/>
      <c r="E946" s="189"/>
      <c r="F946" s="189"/>
      <c r="G946" s="189"/>
      <c r="H946" s="188"/>
      <c r="I946" s="189"/>
      <c r="J946" s="189"/>
      <c r="K946" s="189"/>
      <c r="L946" s="189"/>
      <c r="M946" s="189"/>
      <c r="N946" s="423"/>
    </row>
    <row r="947" spans="1:14" s="190" customFormat="1">
      <c r="A947" s="192"/>
      <c r="B947" s="192"/>
      <c r="C947" s="189"/>
      <c r="D947" s="189"/>
      <c r="E947" s="189"/>
      <c r="F947" s="189"/>
      <c r="G947" s="189"/>
      <c r="H947" s="188"/>
      <c r="I947" s="189"/>
      <c r="J947" s="189"/>
      <c r="K947" s="189"/>
      <c r="L947" s="189"/>
      <c r="M947" s="189"/>
      <c r="N947" s="423"/>
    </row>
    <row r="948" spans="1:14" s="190" customFormat="1">
      <c r="A948" s="192"/>
      <c r="B948" s="192"/>
      <c r="C948" s="189"/>
      <c r="D948" s="189"/>
      <c r="E948" s="189"/>
      <c r="F948" s="189"/>
      <c r="G948" s="189"/>
      <c r="H948" s="188"/>
      <c r="I948" s="189"/>
      <c r="J948" s="189"/>
      <c r="K948" s="189"/>
      <c r="L948" s="189"/>
      <c r="M948" s="189"/>
      <c r="N948" s="423"/>
    </row>
    <row r="949" spans="1:14" s="190" customFormat="1">
      <c r="A949" s="192"/>
      <c r="B949" s="192"/>
      <c r="C949" s="189"/>
      <c r="D949" s="189"/>
      <c r="E949" s="189"/>
      <c r="F949" s="189"/>
      <c r="G949" s="189"/>
      <c r="H949" s="188"/>
      <c r="I949" s="189"/>
      <c r="J949" s="189"/>
      <c r="K949" s="189"/>
      <c r="L949" s="189"/>
      <c r="M949" s="189"/>
      <c r="N949" s="423"/>
    </row>
    <row r="950" spans="1:14" s="190" customFormat="1">
      <c r="A950" s="192"/>
      <c r="B950" s="192"/>
      <c r="C950" s="189"/>
      <c r="D950" s="189"/>
      <c r="E950" s="189"/>
      <c r="F950" s="189"/>
      <c r="G950" s="189"/>
      <c r="H950" s="188"/>
      <c r="I950" s="189"/>
      <c r="J950" s="189"/>
      <c r="K950" s="189"/>
      <c r="L950" s="189"/>
      <c r="M950" s="189"/>
      <c r="N950" s="423"/>
    </row>
    <row r="951" spans="1:14" s="190" customFormat="1">
      <c r="A951" s="192"/>
      <c r="B951" s="192"/>
      <c r="C951" s="189"/>
      <c r="D951" s="189"/>
      <c r="E951" s="189"/>
      <c r="F951" s="189"/>
      <c r="G951" s="189"/>
      <c r="H951" s="188"/>
      <c r="I951" s="189"/>
      <c r="J951" s="189"/>
      <c r="K951" s="189"/>
      <c r="L951" s="189"/>
      <c r="M951" s="189"/>
      <c r="N951" s="423"/>
    </row>
    <row r="952" spans="1:14" s="190" customFormat="1">
      <c r="A952" s="192"/>
      <c r="B952" s="192"/>
      <c r="C952" s="189"/>
      <c r="D952" s="189"/>
      <c r="E952" s="189"/>
      <c r="F952" s="189"/>
      <c r="G952" s="189"/>
      <c r="H952" s="188"/>
      <c r="I952" s="189"/>
      <c r="J952" s="189"/>
      <c r="K952" s="189"/>
      <c r="L952" s="189"/>
      <c r="M952" s="189"/>
      <c r="N952" s="423"/>
    </row>
    <row r="953" spans="1:14" s="190" customFormat="1">
      <c r="A953" s="192"/>
      <c r="B953" s="192"/>
      <c r="C953" s="189"/>
      <c r="D953" s="189"/>
      <c r="E953" s="189"/>
      <c r="F953" s="189"/>
      <c r="G953" s="189"/>
      <c r="H953" s="188"/>
      <c r="I953" s="189"/>
      <c r="J953" s="189"/>
      <c r="K953" s="189"/>
      <c r="L953" s="189"/>
      <c r="M953" s="189"/>
      <c r="N953" s="423"/>
    </row>
    <row r="954" spans="1:14" s="190" customFormat="1">
      <c r="A954" s="192"/>
      <c r="B954" s="192"/>
      <c r="C954" s="189"/>
      <c r="D954" s="189"/>
      <c r="E954" s="189"/>
      <c r="F954" s="189"/>
      <c r="G954" s="189"/>
      <c r="H954" s="188"/>
      <c r="I954" s="189"/>
      <c r="J954" s="189"/>
      <c r="K954" s="189"/>
      <c r="L954" s="189"/>
      <c r="M954" s="189"/>
      <c r="N954" s="423"/>
    </row>
    <row r="955" spans="1:14" s="190" customFormat="1">
      <c r="A955" s="192"/>
      <c r="B955" s="192"/>
      <c r="C955" s="189"/>
      <c r="D955" s="189"/>
      <c r="E955" s="189"/>
      <c r="F955" s="189"/>
      <c r="G955" s="189"/>
      <c r="H955" s="188"/>
      <c r="I955" s="189"/>
      <c r="J955" s="189"/>
      <c r="K955" s="189"/>
      <c r="L955" s="189"/>
      <c r="M955" s="189"/>
      <c r="N955" s="423"/>
    </row>
    <row r="956" spans="1:14" s="190" customFormat="1">
      <c r="A956" s="192"/>
      <c r="B956" s="192"/>
      <c r="C956" s="189"/>
      <c r="D956" s="189"/>
      <c r="E956" s="189"/>
      <c r="F956" s="189"/>
      <c r="G956" s="189"/>
      <c r="H956" s="188"/>
      <c r="I956" s="189"/>
      <c r="J956" s="189"/>
      <c r="K956" s="189"/>
      <c r="L956" s="189"/>
      <c r="M956" s="189"/>
      <c r="N956" s="423"/>
    </row>
    <row r="957" spans="1:14" s="190" customFormat="1">
      <c r="A957" s="192"/>
      <c r="B957" s="192"/>
      <c r="C957" s="189"/>
      <c r="D957" s="189"/>
      <c r="E957" s="189"/>
      <c r="F957" s="189"/>
      <c r="G957" s="189"/>
      <c r="H957" s="188"/>
      <c r="I957" s="189"/>
      <c r="J957" s="189"/>
      <c r="K957" s="189"/>
      <c r="L957" s="189"/>
      <c r="M957" s="189"/>
      <c r="N957" s="423"/>
    </row>
    <row r="958" spans="1:14" s="190" customFormat="1">
      <c r="A958" s="192"/>
      <c r="B958" s="192"/>
      <c r="C958" s="189"/>
      <c r="D958" s="189"/>
      <c r="E958" s="189"/>
      <c r="F958" s="189"/>
      <c r="G958" s="189"/>
      <c r="H958" s="188"/>
      <c r="I958" s="189"/>
      <c r="J958" s="189"/>
      <c r="K958" s="189"/>
      <c r="L958" s="189"/>
      <c r="M958" s="189"/>
      <c r="N958" s="423"/>
    </row>
    <row r="959" spans="1:14" s="190" customFormat="1">
      <c r="A959" s="192"/>
      <c r="B959" s="192"/>
      <c r="C959" s="189"/>
      <c r="D959" s="189"/>
      <c r="E959" s="189"/>
      <c r="F959" s="189"/>
      <c r="G959" s="189"/>
      <c r="H959" s="188"/>
      <c r="I959" s="189"/>
      <c r="J959" s="189"/>
      <c r="K959" s="189"/>
      <c r="L959" s="189"/>
      <c r="M959" s="189"/>
      <c r="N959" s="423"/>
    </row>
    <row r="960" spans="1:14" s="190" customFormat="1">
      <c r="A960" s="192"/>
      <c r="B960" s="192"/>
      <c r="C960" s="189"/>
      <c r="D960" s="189"/>
      <c r="E960" s="189"/>
      <c r="F960" s="189"/>
      <c r="G960" s="189"/>
      <c r="H960" s="188"/>
      <c r="I960" s="189"/>
      <c r="J960" s="189"/>
      <c r="K960" s="189"/>
      <c r="L960" s="189"/>
      <c r="M960" s="189"/>
      <c r="N960" s="423"/>
    </row>
    <row r="961" spans="1:14" s="190" customFormat="1">
      <c r="A961" s="192"/>
      <c r="B961" s="192"/>
      <c r="C961" s="189"/>
      <c r="D961" s="189"/>
      <c r="E961" s="189"/>
      <c r="F961" s="189"/>
      <c r="G961" s="189"/>
      <c r="H961" s="188"/>
      <c r="I961" s="189"/>
      <c r="J961" s="189"/>
      <c r="K961" s="189"/>
      <c r="L961" s="189"/>
      <c r="M961" s="189"/>
      <c r="N961" s="423"/>
    </row>
    <row r="962" spans="1:14" s="190" customFormat="1">
      <c r="A962" s="192"/>
      <c r="B962" s="192"/>
      <c r="C962" s="189"/>
      <c r="D962" s="189"/>
      <c r="E962" s="189"/>
      <c r="F962" s="189"/>
      <c r="G962" s="189"/>
      <c r="H962" s="188"/>
      <c r="I962" s="189"/>
      <c r="J962" s="189"/>
      <c r="K962" s="189"/>
      <c r="L962" s="189"/>
      <c r="M962" s="189"/>
      <c r="N962" s="423"/>
    </row>
    <row r="963" spans="1:14" s="190" customFormat="1">
      <c r="A963" s="192"/>
      <c r="B963" s="192"/>
      <c r="C963" s="189"/>
      <c r="D963" s="189"/>
      <c r="E963" s="189"/>
      <c r="F963" s="189"/>
      <c r="G963" s="189"/>
      <c r="H963" s="188"/>
      <c r="I963" s="189"/>
      <c r="J963" s="189"/>
      <c r="K963" s="189"/>
      <c r="L963" s="189"/>
      <c r="M963" s="189"/>
      <c r="N963" s="423"/>
    </row>
    <row r="964" spans="1:14" s="190" customFormat="1">
      <c r="A964" s="192"/>
      <c r="B964" s="192"/>
      <c r="C964" s="189"/>
      <c r="D964" s="189"/>
      <c r="E964" s="189"/>
      <c r="F964" s="189"/>
      <c r="G964" s="189"/>
      <c r="H964" s="188"/>
      <c r="I964" s="189"/>
      <c r="J964" s="189"/>
      <c r="K964" s="189"/>
      <c r="L964" s="189"/>
      <c r="M964" s="189"/>
      <c r="N964" s="423"/>
    </row>
    <row r="965" spans="1:14" s="190" customFormat="1">
      <c r="A965" s="192"/>
      <c r="B965" s="192"/>
      <c r="C965" s="189"/>
      <c r="D965" s="189"/>
      <c r="E965" s="189"/>
      <c r="F965" s="189"/>
      <c r="G965" s="189"/>
      <c r="H965" s="188"/>
      <c r="I965" s="189"/>
      <c r="J965" s="189"/>
      <c r="K965" s="189"/>
      <c r="L965" s="189"/>
      <c r="M965" s="189"/>
      <c r="N965" s="423"/>
    </row>
    <row r="966" spans="1:14" s="190" customFormat="1">
      <c r="A966" s="192"/>
      <c r="B966" s="192"/>
      <c r="C966" s="189"/>
      <c r="D966" s="189"/>
      <c r="E966" s="189"/>
      <c r="F966" s="189"/>
      <c r="G966" s="189"/>
      <c r="H966" s="188"/>
      <c r="I966" s="189"/>
      <c r="J966" s="189"/>
      <c r="K966" s="189"/>
      <c r="L966" s="189"/>
      <c r="M966" s="189"/>
      <c r="N966" s="423"/>
    </row>
    <row r="967" spans="1:14" s="190" customFormat="1">
      <c r="A967" s="192"/>
      <c r="B967" s="192"/>
      <c r="C967" s="189"/>
      <c r="D967" s="189"/>
      <c r="E967" s="189"/>
      <c r="F967" s="189"/>
      <c r="G967" s="189"/>
      <c r="H967" s="188"/>
      <c r="I967" s="189"/>
      <c r="J967" s="189"/>
      <c r="K967" s="189"/>
      <c r="L967" s="189"/>
      <c r="M967" s="189"/>
      <c r="N967" s="423"/>
    </row>
    <row r="968" spans="1:14" s="190" customFormat="1">
      <c r="A968" s="192"/>
      <c r="B968" s="192"/>
      <c r="C968" s="189"/>
      <c r="D968" s="189"/>
      <c r="E968" s="189"/>
      <c r="F968" s="189"/>
      <c r="G968" s="189"/>
      <c r="H968" s="188"/>
      <c r="I968" s="189"/>
      <c r="J968" s="189"/>
      <c r="K968" s="189"/>
      <c r="L968" s="189"/>
      <c r="M968" s="189"/>
      <c r="N968" s="423"/>
    </row>
    <row r="969" spans="1:14" s="190" customFormat="1">
      <c r="A969" s="192"/>
      <c r="B969" s="192"/>
      <c r="C969" s="189"/>
      <c r="D969" s="189"/>
      <c r="E969" s="189"/>
      <c r="F969" s="189"/>
      <c r="G969" s="189"/>
      <c r="H969" s="188"/>
      <c r="I969" s="189"/>
      <c r="J969" s="189"/>
      <c r="K969" s="189"/>
      <c r="L969" s="189"/>
      <c r="M969" s="189"/>
      <c r="N969" s="423"/>
    </row>
    <row r="970" spans="1:14" s="190" customFormat="1">
      <c r="A970" s="192"/>
      <c r="B970" s="192"/>
      <c r="C970" s="189"/>
      <c r="D970" s="189"/>
      <c r="E970" s="189"/>
      <c r="F970" s="189"/>
      <c r="G970" s="189"/>
      <c r="H970" s="188"/>
      <c r="I970" s="189"/>
      <c r="J970" s="189"/>
      <c r="K970" s="189"/>
      <c r="L970" s="189"/>
      <c r="M970" s="189"/>
      <c r="N970" s="423"/>
    </row>
    <row r="971" spans="1:14" s="190" customFormat="1">
      <c r="A971" s="192"/>
      <c r="B971" s="192"/>
      <c r="C971" s="189"/>
      <c r="D971" s="189"/>
      <c r="E971" s="189"/>
      <c r="F971" s="189"/>
      <c r="G971" s="189"/>
      <c r="H971" s="188"/>
      <c r="I971" s="189"/>
      <c r="J971" s="189"/>
      <c r="K971" s="189"/>
      <c r="L971" s="189"/>
      <c r="M971" s="189"/>
      <c r="N971" s="423"/>
    </row>
    <row r="972" spans="1:14" s="190" customFormat="1">
      <c r="A972" s="192"/>
      <c r="B972" s="192"/>
      <c r="C972" s="189"/>
      <c r="D972" s="189"/>
      <c r="E972" s="189"/>
      <c r="F972" s="189"/>
      <c r="G972" s="189"/>
      <c r="H972" s="188"/>
      <c r="I972" s="189"/>
      <c r="J972" s="189"/>
      <c r="K972" s="189"/>
      <c r="L972" s="189"/>
      <c r="M972" s="189"/>
      <c r="N972" s="423"/>
    </row>
    <row r="973" spans="1:14" s="190" customFormat="1">
      <c r="A973" s="192"/>
      <c r="B973" s="192"/>
      <c r="C973" s="189"/>
      <c r="D973" s="189"/>
      <c r="E973" s="189"/>
      <c r="F973" s="189"/>
      <c r="G973" s="189"/>
      <c r="H973" s="188"/>
      <c r="I973" s="189"/>
      <c r="J973" s="189"/>
      <c r="K973" s="189"/>
      <c r="L973" s="189"/>
      <c r="M973" s="189"/>
      <c r="N973" s="423"/>
    </row>
    <row r="974" spans="1:14" s="190" customFormat="1">
      <c r="A974" s="192"/>
      <c r="B974" s="192"/>
      <c r="C974" s="189"/>
      <c r="D974" s="189"/>
      <c r="E974" s="189"/>
      <c r="F974" s="189"/>
      <c r="G974" s="189"/>
      <c r="H974" s="188"/>
      <c r="I974" s="189"/>
      <c r="J974" s="189"/>
      <c r="K974" s="189"/>
      <c r="L974" s="189"/>
      <c r="M974" s="189"/>
      <c r="N974" s="423"/>
    </row>
    <row r="975" spans="1:14" s="190" customFormat="1">
      <c r="A975" s="192"/>
      <c r="B975" s="192"/>
      <c r="C975" s="189"/>
      <c r="D975" s="189"/>
      <c r="E975" s="189"/>
      <c r="F975" s="189"/>
      <c r="G975" s="189"/>
      <c r="H975" s="188"/>
      <c r="I975" s="189"/>
      <c r="J975" s="189"/>
      <c r="K975" s="189"/>
      <c r="L975" s="189"/>
      <c r="M975" s="189"/>
      <c r="N975" s="423"/>
    </row>
    <row r="976" spans="1:14" s="190" customFormat="1">
      <c r="A976" s="192"/>
      <c r="B976" s="192"/>
      <c r="C976" s="189"/>
      <c r="D976" s="189"/>
      <c r="E976" s="189"/>
      <c r="F976" s="189"/>
      <c r="G976" s="189"/>
      <c r="H976" s="188"/>
      <c r="I976" s="189"/>
      <c r="J976" s="189"/>
      <c r="K976" s="189"/>
      <c r="L976" s="189"/>
      <c r="M976" s="189"/>
      <c r="N976" s="423"/>
    </row>
    <row r="977" spans="1:14" s="190" customFormat="1">
      <c r="A977" s="192"/>
      <c r="B977" s="192"/>
      <c r="C977" s="189"/>
      <c r="D977" s="189"/>
      <c r="E977" s="189"/>
      <c r="F977" s="189"/>
      <c r="G977" s="189"/>
      <c r="H977" s="188"/>
      <c r="I977" s="189"/>
      <c r="J977" s="189"/>
      <c r="K977" s="189"/>
      <c r="L977" s="189"/>
      <c r="M977" s="189"/>
      <c r="N977" s="423"/>
    </row>
    <row r="978" spans="1:14" s="190" customFormat="1">
      <c r="A978" s="192"/>
      <c r="B978" s="192"/>
      <c r="C978" s="189"/>
      <c r="D978" s="189"/>
      <c r="E978" s="189"/>
      <c r="F978" s="189"/>
      <c r="G978" s="189"/>
      <c r="H978" s="188"/>
      <c r="I978" s="189"/>
      <c r="J978" s="189"/>
      <c r="K978" s="189"/>
      <c r="L978" s="189"/>
      <c r="M978" s="189"/>
      <c r="N978" s="423"/>
    </row>
    <row r="979" spans="1:14" s="190" customFormat="1">
      <c r="A979" s="192"/>
      <c r="B979" s="192"/>
      <c r="C979" s="189"/>
      <c r="D979" s="189"/>
      <c r="E979" s="189"/>
      <c r="F979" s="189"/>
      <c r="G979" s="189"/>
      <c r="H979" s="188"/>
      <c r="I979" s="189"/>
      <c r="J979" s="189"/>
      <c r="K979" s="189"/>
      <c r="L979" s="189"/>
      <c r="M979" s="189"/>
      <c r="N979" s="423"/>
    </row>
    <row r="980" spans="1:14" s="190" customFormat="1">
      <c r="A980" s="192"/>
      <c r="B980" s="192"/>
      <c r="C980" s="189"/>
      <c r="D980" s="189"/>
      <c r="E980" s="189"/>
      <c r="F980" s="189"/>
      <c r="G980" s="189"/>
      <c r="H980" s="188"/>
      <c r="I980" s="189"/>
      <c r="J980" s="189"/>
      <c r="K980" s="189"/>
      <c r="L980" s="189"/>
      <c r="M980" s="189"/>
      <c r="N980" s="423"/>
    </row>
    <row r="981" spans="1:14" s="190" customFormat="1">
      <c r="A981" s="192"/>
      <c r="B981" s="192"/>
      <c r="C981" s="189"/>
      <c r="D981" s="189"/>
      <c r="E981" s="189"/>
      <c r="F981" s="189"/>
      <c r="G981" s="189"/>
      <c r="H981" s="188"/>
      <c r="I981" s="189"/>
      <c r="J981" s="189"/>
      <c r="K981" s="189"/>
      <c r="L981" s="189"/>
      <c r="M981" s="189"/>
      <c r="N981" s="423"/>
    </row>
    <row r="982" spans="1:14" s="190" customFormat="1">
      <c r="A982" s="192"/>
      <c r="B982" s="192"/>
      <c r="C982" s="189"/>
      <c r="D982" s="189"/>
      <c r="E982" s="189"/>
      <c r="F982" s="189"/>
      <c r="G982" s="189"/>
      <c r="H982" s="188"/>
      <c r="I982" s="189"/>
      <c r="J982" s="189"/>
      <c r="K982" s="189"/>
      <c r="L982" s="189"/>
      <c r="M982" s="189"/>
      <c r="N982" s="423"/>
    </row>
    <row r="983" spans="1:14" s="190" customFormat="1">
      <c r="A983" s="192"/>
      <c r="B983" s="192"/>
      <c r="C983" s="189"/>
      <c r="D983" s="189"/>
      <c r="E983" s="189"/>
      <c r="F983" s="189"/>
      <c r="G983" s="189"/>
      <c r="H983" s="188"/>
      <c r="I983" s="189"/>
      <c r="J983" s="189"/>
      <c r="K983" s="189"/>
      <c r="L983" s="189"/>
      <c r="M983" s="189"/>
      <c r="N983" s="423"/>
    </row>
    <row r="984" spans="1:14" s="190" customFormat="1">
      <c r="A984" s="192"/>
      <c r="B984" s="192"/>
      <c r="C984" s="189"/>
      <c r="D984" s="189"/>
      <c r="E984" s="189"/>
      <c r="F984" s="189"/>
      <c r="G984" s="189"/>
      <c r="H984" s="188"/>
      <c r="I984" s="189"/>
      <c r="J984" s="189"/>
      <c r="K984" s="189"/>
      <c r="L984" s="189"/>
      <c r="M984" s="189"/>
      <c r="N984" s="423"/>
    </row>
    <row r="985" spans="1:14" s="190" customFormat="1">
      <c r="A985" s="192"/>
      <c r="B985" s="192"/>
      <c r="C985" s="189"/>
      <c r="D985" s="189"/>
      <c r="E985" s="189"/>
      <c r="F985" s="189"/>
      <c r="G985" s="189"/>
      <c r="H985" s="188"/>
      <c r="I985" s="189"/>
      <c r="J985" s="189"/>
      <c r="K985" s="189"/>
      <c r="L985" s="189"/>
      <c r="M985" s="189"/>
      <c r="N985" s="423"/>
    </row>
    <row r="986" spans="1:14" s="190" customFormat="1">
      <c r="A986" s="192"/>
      <c r="B986" s="192"/>
      <c r="C986" s="189"/>
      <c r="D986" s="189"/>
      <c r="E986" s="189"/>
      <c r="F986" s="189"/>
      <c r="G986" s="189"/>
      <c r="H986" s="188"/>
      <c r="I986" s="189"/>
      <c r="J986" s="189"/>
      <c r="K986" s="189"/>
      <c r="L986" s="189"/>
      <c r="M986" s="189"/>
      <c r="N986" s="423"/>
    </row>
    <row r="987" spans="1:14" s="190" customFormat="1">
      <c r="A987" s="192"/>
      <c r="B987" s="192"/>
      <c r="C987" s="189"/>
      <c r="D987" s="189"/>
      <c r="E987" s="189"/>
      <c r="F987" s="189"/>
      <c r="G987" s="189"/>
      <c r="H987" s="188"/>
      <c r="I987" s="189"/>
      <c r="J987" s="189"/>
      <c r="K987" s="189"/>
      <c r="L987" s="189"/>
      <c r="M987" s="189"/>
      <c r="N987" s="423"/>
    </row>
    <row r="988" spans="1:14" s="190" customFormat="1">
      <c r="A988" s="192"/>
      <c r="B988" s="192"/>
      <c r="C988" s="189"/>
      <c r="D988" s="189"/>
      <c r="E988" s="189"/>
      <c r="F988" s="189"/>
      <c r="G988" s="189"/>
      <c r="H988" s="188"/>
      <c r="I988" s="189"/>
      <c r="J988" s="189"/>
      <c r="K988" s="189"/>
      <c r="L988" s="189"/>
      <c r="M988" s="189"/>
      <c r="N988" s="423"/>
    </row>
    <row r="989" spans="1:14" s="190" customFormat="1">
      <c r="A989" s="192"/>
      <c r="B989" s="192"/>
      <c r="C989" s="189"/>
      <c r="D989" s="189"/>
      <c r="E989" s="189"/>
      <c r="F989" s="189"/>
      <c r="G989" s="189"/>
      <c r="H989" s="188"/>
      <c r="I989" s="189"/>
      <c r="J989" s="189"/>
      <c r="K989" s="189"/>
      <c r="L989" s="189"/>
      <c r="M989" s="189"/>
      <c r="N989" s="423"/>
    </row>
    <row r="990" spans="1:14" s="190" customFormat="1">
      <c r="A990" s="192"/>
      <c r="B990" s="192"/>
      <c r="C990" s="189"/>
      <c r="D990" s="189"/>
      <c r="E990" s="189"/>
      <c r="F990" s="189"/>
      <c r="G990" s="189"/>
      <c r="H990" s="188"/>
      <c r="I990" s="189"/>
      <c r="J990" s="189"/>
      <c r="K990" s="189"/>
      <c r="L990" s="189"/>
      <c r="M990" s="189"/>
      <c r="N990" s="423"/>
    </row>
    <row r="991" spans="1:14" s="190" customFormat="1">
      <c r="A991" s="192"/>
      <c r="B991" s="192"/>
      <c r="C991" s="189"/>
      <c r="D991" s="189"/>
      <c r="E991" s="189"/>
      <c r="F991" s="189"/>
      <c r="G991" s="189"/>
      <c r="H991" s="188"/>
      <c r="I991" s="189"/>
      <c r="J991" s="189"/>
      <c r="K991" s="189"/>
      <c r="L991" s="189"/>
      <c r="M991" s="189"/>
      <c r="N991" s="423"/>
    </row>
    <row r="992" spans="1:14" s="190" customFormat="1">
      <c r="A992" s="192"/>
      <c r="B992" s="192"/>
      <c r="C992" s="189"/>
      <c r="D992" s="189"/>
      <c r="E992" s="189"/>
      <c r="F992" s="189"/>
      <c r="G992" s="189"/>
      <c r="H992" s="188"/>
      <c r="I992" s="189"/>
      <c r="J992" s="189"/>
      <c r="K992" s="189"/>
      <c r="L992" s="189"/>
      <c r="M992" s="189"/>
      <c r="N992" s="423"/>
    </row>
    <row r="993" spans="1:14" s="190" customFormat="1">
      <c r="A993" s="192"/>
      <c r="B993" s="192"/>
      <c r="C993" s="189"/>
      <c r="D993" s="189"/>
      <c r="E993" s="189"/>
      <c r="F993" s="189"/>
      <c r="G993" s="189"/>
      <c r="H993" s="188"/>
      <c r="I993" s="189"/>
      <c r="J993" s="189"/>
      <c r="K993" s="189"/>
      <c r="L993" s="189"/>
      <c r="M993" s="189"/>
      <c r="N993" s="423"/>
    </row>
    <row r="994" spans="1:14" s="190" customFormat="1">
      <c r="A994" s="192"/>
      <c r="B994" s="192"/>
      <c r="C994" s="189"/>
      <c r="D994" s="189"/>
      <c r="E994" s="189"/>
      <c r="F994" s="189"/>
      <c r="G994" s="189"/>
      <c r="H994" s="188"/>
      <c r="I994" s="189"/>
      <c r="J994" s="189"/>
      <c r="K994" s="189"/>
      <c r="L994" s="189"/>
      <c r="M994" s="189"/>
      <c r="N994" s="423"/>
    </row>
    <row r="995" spans="1:14" s="190" customFormat="1">
      <c r="A995" s="192"/>
      <c r="B995" s="192"/>
      <c r="C995" s="189"/>
      <c r="D995" s="189"/>
      <c r="E995" s="189"/>
      <c r="F995" s="189"/>
      <c r="G995" s="189"/>
      <c r="H995" s="188"/>
      <c r="I995" s="189"/>
      <c r="J995" s="189"/>
      <c r="K995" s="189"/>
      <c r="L995" s="189"/>
      <c r="M995" s="189"/>
      <c r="N995" s="423"/>
    </row>
    <row r="996" spans="1:14" s="190" customFormat="1">
      <c r="A996" s="192"/>
      <c r="B996" s="192"/>
      <c r="C996" s="189"/>
      <c r="D996" s="189"/>
      <c r="E996" s="189"/>
      <c r="F996" s="189"/>
      <c r="G996" s="189"/>
      <c r="H996" s="188"/>
      <c r="I996" s="189"/>
      <c r="J996" s="189"/>
      <c r="K996" s="189"/>
      <c r="L996" s="189"/>
      <c r="M996" s="189"/>
      <c r="N996" s="423"/>
    </row>
    <row r="997" spans="1:14" s="190" customFormat="1">
      <c r="A997" s="192"/>
      <c r="B997" s="192"/>
      <c r="C997" s="189"/>
      <c r="D997" s="189"/>
      <c r="E997" s="189"/>
      <c r="F997" s="189"/>
      <c r="G997" s="189"/>
      <c r="H997" s="188"/>
      <c r="I997" s="189"/>
      <c r="J997" s="189"/>
      <c r="K997" s="189"/>
      <c r="L997" s="189"/>
      <c r="M997" s="189"/>
      <c r="N997" s="423"/>
    </row>
    <row r="998" spans="1:14" s="190" customFormat="1">
      <c r="A998" s="192"/>
      <c r="B998" s="192"/>
      <c r="C998" s="189"/>
      <c r="D998" s="189"/>
      <c r="E998" s="189"/>
      <c r="F998" s="189"/>
      <c r="G998" s="189"/>
      <c r="H998" s="188"/>
      <c r="I998" s="189"/>
      <c r="J998" s="189"/>
      <c r="K998" s="189"/>
      <c r="L998" s="189"/>
      <c r="M998" s="189"/>
      <c r="N998" s="423"/>
    </row>
    <row r="999" spans="1:14" s="190" customFormat="1">
      <c r="A999" s="192"/>
      <c r="B999" s="192"/>
      <c r="C999" s="189"/>
      <c r="D999" s="189"/>
      <c r="E999" s="189"/>
      <c r="F999" s="189"/>
      <c r="G999" s="189"/>
      <c r="H999" s="188"/>
      <c r="I999" s="189"/>
      <c r="J999" s="189"/>
      <c r="K999" s="189"/>
      <c r="L999" s="189"/>
      <c r="M999" s="189"/>
      <c r="N999" s="423"/>
    </row>
    <row r="1000" spans="1:14" s="190" customFormat="1">
      <c r="A1000" s="192"/>
      <c r="B1000" s="192"/>
      <c r="C1000" s="189"/>
      <c r="D1000" s="189"/>
      <c r="E1000" s="189"/>
      <c r="F1000" s="189"/>
      <c r="G1000" s="189"/>
      <c r="H1000" s="188"/>
      <c r="I1000" s="189"/>
      <c r="J1000" s="189"/>
      <c r="K1000" s="189"/>
      <c r="L1000" s="189"/>
      <c r="M1000" s="189"/>
      <c r="N1000" s="423"/>
    </row>
    <row r="1001" spans="1:14" s="190" customFormat="1">
      <c r="A1001" s="192"/>
      <c r="B1001" s="192"/>
      <c r="C1001" s="189"/>
      <c r="D1001" s="189"/>
      <c r="E1001" s="189"/>
      <c r="F1001" s="189"/>
      <c r="G1001" s="189"/>
      <c r="H1001" s="188"/>
      <c r="I1001" s="189"/>
      <c r="J1001" s="189"/>
      <c r="K1001" s="189"/>
      <c r="L1001" s="189"/>
      <c r="M1001" s="189"/>
      <c r="N1001" s="425"/>
    </row>
    <row r="1002" spans="1:14" s="194" customFormat="1" ht="27.75" customHeight="1">
      <c r="A1002" s="193"/>
      <c r="G1002" s="195"/>
      <c r="H1002" s="196"/>
      <c r="I1002" s="197"/>
      <c r="J1002" s="197"/>
      <c r="K1002" s="197"/>
      <c r="L1002" s="197"/>
      <c r="M1002" s="197"/>
    </row>
    <row r="1004" spans="1:14" s="167" customFormat="1" ht="36">
      <c r="G1004" s="168"/>
      <c r="H1004" s="169"/>
      <c r="I1004" s="170"/>
      <c r="J1004" s="170"/>
      <c r="K1004" s="170"/>
      <c r="L1004" s="170"/>
      <c r="M1004" s="170"/>
    </row>
  </sheetData>
  <dataConsolidate/>
  <mergeCells count="11">
    <mergeCell ref="A1:M1"/>
    <mergeCell ref="I4:M4"/>
    <mergeCell ref="E4:E5"/>
    <mergeCell ref="F4:F5"/>
    <mergeCell ref="G4:G5"/>
    <mergeCell ref="H4:H5"/>
    <mergeCell ref="N4:N5"/>
    <mergeCell ref="A4:A5"/>
    <mergeCell ref="B4:B5"/>
    <mergeCell ref="C4:C5"/>
    <mergeCell ref="D4:D5"/>
  </mergeCells>
  <phoneticPr fontId="57" type="noConversion"/>
  <dataValidations count="4">
    <dataValidation type="list" allowBlank="1" showInputMessage="1" showErrorMessage="1" sqref="C6:C1001" xr:uid="{00000000-0002-0000-0600-000000000000}">
      <formula1>name1</formula1>
    </dataValidation>
    <dataValidation type="list" allowBlank="1" showInputMessage="1" showErrorMessage="1" sqref="H6:H1001" xr:uid="{00000000-0002-0000-0600-000002000000}">
      <formula1>พื้นฐานหรือยุทธศาสตร์</formula1>
    </dataValidation>
    <dataValidation type="list" allowBlank="1" showInputMessage="1" showErrorMessage="1" sqref="A6:A1001" xr:uid="{69E607E1-60A1-49B3-9091-18A5728E5700}">
      <formula1>Fundรายจ่าย</formula1>
    </dataValidation>
    <dataValidation type="list" allowBlank="1" showInputMessage="1" showErrorMessage="1" sqref="D6:E1001" xr:uid="{00000000-0002-0000-0600-000001000000}">
      <formula1>INDIRECT(VLOOKUP(C6,Logic,2,0))</formula1>
    </dataValidation>
  </dataValidations>
  <printOptions horizontalCentered="1"/>
  <pageMargins left="0" right="0" top="0.35433070866141703" bottom="0" header="0.31496062992126" footer="0.31496062992126"/>
  <pageSetup paperSize="9" scale="25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2C2FA1D-BE76-4666-8B86-1E0CAC62112A}">
          <x14:formula1>
            <xm:f>'Ind.List รายจ่าย'!$C$4:$C$52</xm:f>
          </x14:formula1>
          <xm:sqref>B6:B1001</xm:sqref>
        </x14:dataValidation>
        <x14:dataValidation type="list" allowBlank="1" showInputMessage="1" showErrorMessage="1" xr:uid="{9330E604-CDD8-43F3-9843-B6FE96CF8507}">
          <x14:formula1>
            <xm:f>'Ind.List รายจ่าย'!$N$14:$N$30</xm:f>
          </x14:formula1>
          <xm:sqref>N6:N1001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V19"/>
  <sheetViews>
    <sheetView view="pageBreakPreview" zoomScale="120" zoomScaleNormal="115" zoomScaleSheetLayoutView="120" workbookViewId="0">
      <selection activeCell="A10" sqref="A10:XFD19"/>
    </sheetView>
  </sheetViews>
  <sheetFormatPr defaultRowHeight="21"/>
  <cols>
    <col min="1" max="1" width="7" customWidth="1"/>
    <col min="2" max="2" width="14.6640625" style="8" customWidth="1"/>
    <col min="3" max="3" width="7.5" style="8" customWidth="1"/>
    <col min="4" max="22" width="9.33203125" style="8"/>
  </cols>
  <sheetData>
    <row r="1" spans="1:22" ht="24.75">
      <c r="A1" s="515" t="s">
        <v>538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  <c r="P1" s="515"/>
      <c r="Q1" s="515"/>
    </row>
    <row r="2" spans="1:22" ht="24.75">
      <c r="A2" s="515" t="s">
        <v>1840</v>
      </c>
      <c r="B2" s="515"/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</row>
    <row r="3" spans="1:22" ht="21" customHeight="1">
      <c r="A3" s="515" t="s">
        <v>38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10"/>
    </row>
    <row r="4" spans="1:22" ht="24.75">
      <c r="A4" s="11"/>
      <c r="B4" s="10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22">
      <c r="A5" s="11"/>
      <c r="B5" s="13"/>
      <c r="C5" s="14"/>
      <c r="D5" s="11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22" s="58" customFormat="1" ht="21.75">
      <c r="A6" s="55"/>
      <c r="B6" s="65" t="s">
        <v>39</v>
      </c>
      <c r="C6" s="66" t="s">
        <v>40</v>
      </c>
      <c r="D6" s="67" t="s">
        <v>126</v>
      </c>
      <c r="E6" s="68"/>
      <c r="F6" s="69"/>
      <c r="G6" s="70"/>
      <c r="H6" s="70"/>
      <c r="I6" s="70"/>
      <c r="J6" s="70"/>
      <c r="K6" s="70"/>
      <c r="L6" s="70"/>
      <c r="M6" s="70"/>
      <c r="N6" s="70"/>
      <c r="O6" s="70"/>
      <c r="P6" s="71"/>
      <c r="Q6" s="56"/>
      <c r="R6" s="57"/>
      <c r="S6" s="57"/>
      <c r="T6" s="57"/>
      <c r="U6" s="57"/>
      <c r="V6" s="57"/>
    </row>
    <row r="7" spans="1:22" s="58" customFormat="1" ht="22.5">
      <c r="A7" s="55"/>
      <c r="B7" s="64"/>
      <c r="C7" s="63"/>
      <c r="D7" s="59" t="s">
        <v>4</v>
      </c>
      <c r="E7" s="60"/>
      <c r="F7" s="61"/>
      <c r="G7" s="62"/>
      <c r="H7" s="62"/>
      <c r="I7" s="62"/>
      <c r="J7" s="62"/>
      <c r="K7" s="62"/>
      <c r="L7" s="62"/>
      <c r="M7" s="62"/>
      <c r="N7" s="62"/>
      <c r="O7" s="62"/>
      <c r="P7" s="72"/>
      <c r="Q7" s="56"/>
      <c r="R7" s="57"/>
      <c r="S7" s="57"/>
      <c r="T7" s="57"/>
      <c r="U7" s="57"/>
      <c r="V7" s="57"/>
    </row>
    <row r="8" spans="1:22" s="58" customFormat="1" ht="22.5">
      <c r="A8" s="55"/>
      <c r="B8" s="73"/>
      <c r="C8" s="74"/>
      <c r="D8" s="75" t="s">
        <v>41</v>
      </c>
      <c r="E8" s="76"/>
      <c r="F8" s="77"/>
      <c r="G8" s="78"/>
      <c r="H8" s="78"/>
      <c r="I8" s="78"/>
      <c r="J8" s="78"/>
      <c r="K8" s="78"/>
      <c r="L8" s="78"/>
      <c r="M8" s="78"/>
      <c r="N8" s="78"/>
      <c r="O8" s="78"/>
      <c r="P8" s="79"/>
      <c r="Q8" s="56"/>
      <c r="R8" s="57"/>
      <c r="S8" s="57"/>
      <c r="T8" s="57"/>
      <c r="U8" s="57"/>
      <c r="V8" s="57"/>
    </row>
    <row r="9" spans="1:22" ht="22.5">
      <c r="A9" s="11"/>
      <c r="B9" s="18"/>
      <c r="C9" s="19"/>
      <c r="D9" s="15"/>
      <c r="E9" s="15"/>
      <c r="F9" s="16"/>
      <c r="G9" s="17"/>
      <c r="H9" s="17"/>
      <c r="I9" s="17"/>
      <c r="J9" s="17"/>
      <c r="K9" s="17"/>
      <c r="L9" s="17"/>
      <c r="M9" s="17"/>
      <c r="N9" s="17"/>
      <c r="O9" s="17"/>
      <c r="P9" s="17"/>
      <c r="Q9" s="12"/>
    </row>
    <row r="10" spans="1:22" s="37" customFormat="1" ht="22.5">
      <c r="A10" s="52"/>
      <c r="B10" s="20" t="s">
        <v>42</v>
      </c>
      <c r="C10" s="52"/>
      <c r="D10" s="21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4"/>
      <c r="S10" s="54"/>
      <c r="T10" s="54"/>
      <c r="U10" s="54"/>
      <c r="V10" s="54"/>
    </row>
    <row r="11" spans="1:22" s="29" customFormat="1" ht="19.5">
      <c r="A11" s="21"/>
      <c r="B11" s="26"/>
      <c r="C11" s="27" t="s">
        <v>127</v>
      </c>
      <c r="D11" s="21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8"/>
      <c r="S11" s="28"/>
      <c r="T11" s="28"/>
      <c r="U11" s="28"/>
      <c r="V11" s="28"/>
    </row>
    <row r="12" spans="1:22" s="29" customFormat="1" ht="19.5">
      <c r="A12" s="21"/>
      <c r="B12" s="26"/>
      <c r="C12" s="30" t="s">
        <v>43</v>
      </c>
      <c r="D12" s="21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8"/>
      <c r="S12" s="28"/>
      <c r="T12" s="28"/>
      <c r="U12" s="28"/>
      <c r="V12" s="28"/>
    </row>
    <row r="13" spans="1:22" s="29" customFormat="1" ht="19.5">
      <c r="A13" s="21"/>
      <c r="B13" s="26"/>
      <c r="C13" s="30" t="s">
        <v>44</v>
      </c>
      <c r="D13" s="21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8"/>
      <c r="S13" s="28"/>
      <c r="T13" s="28"/>
      <c r="U13" s="28"/>
      <c r="V13" s="28"/>
    </row>
    <row r="14" spans="1:22" s="29" customFormat="1" ht="19.5">
      <c r="A14" s="21"/>
      <c r="B14" s="26"/>
      <c r="C14" s="30" t="s">
        <v>45</v>
      </c>
      <c r="D14" s="21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8"/>
      <c r="S14" s="28"/>
      <c r="T14" s="28"/>
      <c r="U14" s="28"/>
      <c r="V14" s="28"/>
    </row>
    <row r="15" spans="1:22" s="106" customFormat="1" ht="19.5">
      <c r="A15" s="102"/>
      <c r="B15" s="103"/>
      <c r="C15" s="104" t="s">
        <v>46</v>
      </c>
      <c r="D15" s="102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5"/>
      <c r="S15" s="105"/>
      <c r="T15" s="105"/>
      <c r="U15" s="105"/>
      <c r="V15" s="105"/>
    </row>
    <row r="16" spans="1:22" s="29" customFormat="1" ht="19.5">
      <c r="A16" s="21"/>
      <c r="B16" s="26"/>
      <c r="C16" s="27" t="s">
        <v>96</v>
      </c>
      <c r="D16" s="21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8"/>
      <c r="S16" s="28"/>
      <c r="T16" s="28"/>
      <c r="U16" s="28"/>
      <c r="V16" s="28"/>
    </row>
    <row r="17" spans="1:22" s="29" customFormat="1" ht="19.5">
      <c r="A17" s="21"/>
      <c r="B17" s="26"/>
      <c r="C17" s="30" t="s">
        <v>97</v>
      </c>
      <c r="D17" s="21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8"/>
      <c r="S17" s="28"/>
      <c r="T17" s="28"/>
      <c r="U17" s="28"/>
      <c r="V17" s="28"/>
    </row>
    <row r="18" spans="1:22" s="29" customFormat="1" ht="19.5">
      <c r="A18" s="21"/>
      <c r="B18" s="26"/>
      <c r="C18" s="27" t="s">
        <v>98</v>
      </c>
      <c r="D18" s="21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8"/>
      <c r="S18" s="28"/>
      <c r="T18" s="28"/>
      <c r="U18" s="28"/>
      <c r="V18" s="28"/>
    </row>
    <row r="19" spans="1:22" s="29" customFormat="1" ht="19.5">
      <c r="A19" s="21"/>
      <c r="B19" s="26"/>
      <c r="C19" s="27" t="s">
        <v>537</v>
      </c>
      <c r="D19" s="21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8"/>
      <c r="S19" s="28"/>
      <c r="T19" s="28"/>
      <c r="U19" s="28"/>
      <c r="V19" s="28"/>
    </row>
  </sheetData>
  <mergeCells count="3">
    <mergeCell ref="A1:Q1"/>
    <mergeCell ref="A2:Q2"/>
    <mergeCell ref="A3:P3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-0.249977111117893"/>
  </sheetPr>
  <dimension ref="A1:AF140"/>
  <sheetViews>
    <sheetView workbookViewId="0">
      <selection activeCell="C10" sqref="C10"/>
    </sheetView>
  </sheetViews>
  <sheetFormatPr defaultRowHeight="21"/>
  <cols>
    <col min="1" max="1" width="14.5" bestFit="1" customWidth="1"/>
    <col min="2" max="2" width="19" bestFit="1" customWidth="1"/>
    <col min="3" max="3" width="21.6640625" bestFit="1" customWidth="1"/>
    <col min="4" max="4" width="24.33203125" bestFit="1" customWidth="1"/>
    <col min="5" max="6" width="24.33203125" customWidth="1"/>
    <col min="7" max="7" width="56" bestFit="1" customWidth="1"/>
    <col min="8" max="8" width="46.33203125" bestFit="1" customWidth="1"/>
    <col min="9" max="9" width="54.1640625" bestFit="1" customWidth="1"/>
    <col min="10" max="10" width="56" bestFit="1" customWidth="1"/>
    <col min="11" max="11" width="79" bestFit="1" customWidth="1"/>
    <col min="12" max="12" width="40" bestFit="1" customWidth="1"/>
    <col min="13" max="13" width="44" bestFit="1" customWidth="1"/>
    <col min="14" max="14" width="41.1640625" bestFit="1" customWidth="1"/>
    <col min="15" max="15" width="48.1640625" bestFit="1" customWidth="1"/>
    <col min="16" max="16" width="54.1640625" bestFit="1" customWidth="1"/>
    <col min="17" max="17" width="16.5" bestFit="1" customWidth="1"/>
    <col min="18" max="18" width="10" bestFit="1" customWidth="1"/>
    <col min="21" max="21" width="24.33203125" bestFit="1" customWidth="1"/>
    <col min="22" max="22" width="15.33203125" bestFit="1" customWidth="1"/>
    <col min="23" max="23" width="18.33203125" bestFit="1" customWidth="1"/>
    <col min="24" max="24" width="19" bestFit="1" customWidth="1"/>
    <col min="25" max="32" width="11.1640625" bestFit="1" customWidth="1"/>
  </cols>
  <sheetData>
    <row r="1" spans="1:32">
      <c r="A1" s="470" t="s">
        <v>162</v>
      </c>
      <c r="G1" s="33" t="s">
        <v>128</v>
      </c>
      <c r="H1" s="33" t="s">
        <v>151</v>
      </c>
      <c r="I1" s="33" t="s">
        <v>149</v>
      </c>
      <c r="J1" s="33" t="s">
        <v>147</v>
      </c>
      <c r="K1" s="33" t="s">
        <v>145</v>
      </c>
      <c r="L1" s="33" t="s">
        <v>143</v>
      </c>
      <c r="M1" s="33" t="s">
        <v>141</v>
      </c>
      <c r="N1" s="33" t="s">
        <v>139</v>
      </c>
      <c r="O1" s="33" t="s">
        <v>137</v>
      </c>
      <c r="P1" s="33" t="s">
        <v>135</v>
      </c>
      <c r="Q1" s="33" t="s">
        <v>133</v>
      </c>
    </row>
    <row r="2" spans="1:32">
      <c r="A2" s="469" t="s">
        <v>161</v>
      </c>
      <c r="B2" s="469" t="s">
        <v>158</v>
      </c>
      <c r="C2" s="469" t="s">
        <v>157</v>
      </c>
      <c r="D2" s="469" t="s">
        <v>156</v>
      </c>
      <c r="E2" s="469" t="s">
        <v>155</v>
      </c>
      <c r="F2" s="469" t="s">
        <v>153</v>
      </c>
      <c r="G2" s="469" t="s">
        <v>152</v>
      </c>
      <c r="H2" s="469" t="s">
        <v>150</v>
      </c>
      <c r="I2" s="469" t="s">
        <v>148</v>
      </c>
      <c r="J2" s="469" t="s">
        <v>146</v>
      </c>
      <c r="K2" s="469" t="s">
        <v>144</v>
      </c>
      <c r="L2" s="469" t="s">
        <v>142</v>
      </c>
      <c r="M2" s="469" t="s">
        <v>140</v>
      </c>
      <c r="N2" s="469" t="s">
        <v>138</v>
      </c>
      <c r="O2" s="469" t="s">
        <v>136</v>
      </c>
      <c r="P2" s="469" t="s">
        <v>134</v>
      </c>
      <c r="Q2" s="469" t="s">
        <v>132</v>
      </c>
      <c r="R2" s="37"/>
      <c r="U2" s="39" t="s">
        <v>160</v>
      </c>
    </row>
    <row r="3" spans="1:32">
      <c r="A3" s="34" t="s">
        <v>102</v>
      </c>
      <c r="B3" s="33" t="s">
        <v>128</v>
      </c>
      <c r="C3" s="33" t="s">
        <v>147</v>
      </c>
      <c r="D3" s="33" t="s">
        <v>139</v>
      </c>
      <c r="E3" s="33" t="s">
        <v>135</v>
      </c>
      <c r="F3" s="33" t="s">
        <v>133</v>
      </c>
      <c r="G3" t="s">
        <v>524</v>
      </c>
      <c r="H3" s="32" t="s">
        <v>513</v>
      </c>
      <c r="I3" s="32" t="s">
        <v>118</v>
      </c>
      <c r="J3" s="32" t="s">
        <v>507</v>
      </c>
      <c r="K3" s="32" t="s">
        <v>485</v>
      </c>
      <c r="L3" s="32" t="s">
        <v>431</v>
      </c>
      <c r="M3" s="32" t="s">
        <v>425</v>
      </c>
      <c r="N3" s="32" t="s">
        <v>122</v>
      </c>
      <c r="O3" s="32" t="s">
        <v>383</v>
      </c>
      <c r="P3" s="468" t="s">
        <v>526</v>
      </c>
      <c r="Q3" s="38" t="s">
        <v>352</v>
      </c>
      <c r="U3" s="34" t="s">
        <v>102</v>
      </c>
      <c r="V3" s="37" t="s">
        <v>158</v>
      </c>
      <c r="W3" s="33"/>
      <c r="X3" s="33"/>
      <c r="Y3" s="37"/>
    </row>
    <row r="4" spans="1:32">
      <c r="A4" s="34" t="s">
        <v>110</v>
      </c>
      <c r="B4" s="33" t="s">
        <v>151</v>
      </c>
      <c r="C4" s="33" t="s">
        <v>145</v>
      </c>
      <c r="D4" s="33" t="s">
        <v>137</v>
      </c>
      <c r="E4" s="33"/>
      <c r="F4" s="33"/>
      <c r="G4" t="s">
        <v>523</v>
      </c>
      <c r="H4" s="32" t="s">
        <v>512</v>
      </c>
      <c r="I4" s="32" t="s">
        <v>510</v>
      </c>
      <c r="J4" s="32" t="s">
        <v>506</v>
      </c>
      <c r="K4" s="32" t="s">
        <v>484</v>
      </c>
      <c r="L4" s="32" t="s">
        <v>430</v>
      </c>
      <c r="M4" s="32" t="s">
        <v>116</v>
      </c>
      <c r="N4" s="32" t="s">
        <v>400</v>
      </c>
      <c r="O4" s="32" t="s">
        <v>382</v>
      </c>
      <c r="P4" s="468" t="s">
        <v>369</v>
      </c>
      <c r="U4" s="34" t="s">
        <v>110</v>
      </c>
      <c r="V4" s="37" t="s">
        <v>157</v>
      </c>
      <c r="X4" s="33"/>
      <c r="Y4" s="37"/>
      <c r="Z4" s="32"/>
      <c r="AA4" s="32"/>
      <c r="AB4" s="32"/>
      <c r="AC4" s="32"/>
      <c r="AD4" s="32"/>
      <c r="AE4" s="32"/>
      <c r="AF4" s="32"/>
    </row>
    <row r="5" spans="1:32">
      <c r="A5" s="34" t="s">
        <v>111</v>
      </c>
      <c r="B5" s="33" t="s">
        <v>149</v>
      </c>
      <c r="C5" s="33" t="s">
        <v>143</v>
      </c>
      <c r="D5" s="33"/>
      <c r="E5" s="33"/>
      <c r="F5" s="33"/>
      <c r="G5" s="32" t="s">
        <v>522</v>
      </c>
      <c r="H5" s="32" t="s">
        <v>511</v>
      </c>
      <c r="I5" s="32" t="s">
        <v>509</v>
      </c>
      <c r="J5" s="32" t="s">
        <v>505</v>
      </c>
      <c r="K5" s="32" t="s">
        <v>483</v>
      </c>
      <c r="L5" s="32" t="s">
        <v>117</v>
      </c>
      <c r="M5" s="32" t="s">
        <v>424</v>
      </c>
      <c r="N5" s="32" t="s">
        <v>399</v>
      </c>
      <c r="O5" s="32" t="s">
        <v>381</v>
      </c>
      <c r="P5" s="468" t="s">
        <v>368</v>
      </c>
      <c r="U5" s="34" t="s">
        <v>111</v>
      </c>
      <c r="V5" s="37" t="s">
        <v>156</v>
      </c>
      <c r="W5" s="32"/>
      <c r="X5" s="33"/>
      <c r="Y5" s="37"/>
    </row>
    <row r="6" spans="1:32">
      <c r="A6" s="34" t="s">
        <v>113</v>
      </c>
      <c r="C6" s="33" t="s">
        <v>141</v>
      </c>
      <c r="D6" s="33"/>
      <c r="E6" s="33"/>
      <c r="F6" s="33"/>
      <c r="G6" s="32" t="s">
        <v>521</v>
      </c>
      <c r="I6" t="s">
        <v>508</v>
      </c>
      <c r="J6" s="32" t="s">
        <v>504</v>
      </c>
      <c r="K6" s="32" t="s">
        <v>482</v>
      </c>
      <c r="L6" s="32" t="s">
        <v>429</v>
      </c>
      <c r="M6" s="32" t="s">
        <v>423</v>
      </c>
      <c r="N6" s="32" t="s">
        <v>398</v>
      </c>
      <c r="O6" s="32" t="s">
        <v>380</v>
      </c>
      <c r="P6" s="468" t="s">
        <v>367</v>
      </c>
      <c r="U6" s="34" t="s">
        <v>113</v>
      </c>
      <c r="V6" s="37" t="s">
        <v>155</v>
      </c>
      <c r="W6" s="32"/>
      <c r="X6" s="32"/>
      <c r="Y6" s="32"/>
    </row>
    <row r="7" spans="1:32">
      <c r="A7" s="34" t="s">
        <v>154</v>
      </c>
      <c r="G7" s="32" t="s">
        <v>519</v>
      </c>
      <c r="I7" s="32" t="s">
        <v>543</v>
      </c>
      <c r="J7" s="32" t="s">
        <v>503</v>
      </c>
      <c r="K7" t="s">
        <v>481</v>
      </c>
      <c r="L7" s="32" t="s">
        <v>428</v>
      </c>
      <c r="M7" s="32" t="s">
        <v>422</v>
      </c>
      <c r="N7" s="32" t="s">
        <v>397</v>
      </c>
      <c r="O7" s="32" t="s">
        <v>379</v>
      </c>
      <c r="P7" s="468" t="s">
        <v>366</v>
      </c>
      <c r="U7" s="34" t="s">
        <v>154</v>
      </c>
      <c r="V7" s="37" t="s">
        <v>153</v>
      </c>
    </row>
    <row r="8" spans="1:32">
      <c r="G8" s="32" t="s">
        <v>518</v>
      </c>
      <c r="J8" s="32" t="s">
        <v>502</v>
      </c>
      <c r="K8" s="32" t="s">
        <v>542</v>
      </c>
      <c r="L8" s="32" t="s">
        <v>427</v>
      </c>
      <c r="M8" s="32" t="s">
        <v>421</v>
      </c>
      <c r="N8" s="32" t="s">
        <v>396</v>
      </c>
      <c r="O8" s="32" t="s">
        <v>378</v>
      </c>
      <c r="P8" s="32" t="s">
        <v>365</v>
      </c>
      <c r="U8" s="33" t="s">
        <v>128</v>
      </c>
      <c r="V8" s="37" t="s">
        <v>152</v>
      </c>
    </row>
    <row r="9" spans="1:32">
      <c r="G9" s="32" t="s">
        <v>517</v>
      </c>
      <c r="J9" s="32" t="s">
        <v>501</v>
      </c>
      <c r="K9" s="32" t="s">
        <v>480</v>
      </c>
      <c r="L9" s="32" t="s">
        <v>426</v>
      </c>
      <c r="M9" s="32" t="s">
        <v>420</v>
      </c>
      <c r="N9" s="32" t="s">
        <v>395</v>
      </c>
      <c r="O9" s="32" t="s">
        <v>377</v>
      </c>
      <c r="P9" s="32" t="s">
        <v>364</v>
      </c>
      <c r="U9" s="33" t="s">
        <v>151</v>
      </c>
      <c r="V9" s="37" t="s">
        <v>150</v>
      </c>
    </row>
    <row r="10" spans="1:32">
      <c r="G10" s="32" t="s">
        <v>516</v>
      </c>
      <c r="J10" s="32" t="s">
        <v>500</v>
      </c>
      <c r="K10" s="32" t="s">
        <v>479</v>
      </c>
      <c r="M10" s="32" t="s">
        <v>419</v>
      </c>
      <c r="N10" s="32" t="s">
        <v>394</v>
      </c>
      <c r="O10" s="32" t="s">
        <v>376</v>
      </c>
      <c r="P10" s="32" t="s">
        <v>363</v>
      </c>
      <c r="U10" s="33" t="s">
        <v>149</v>
      </c>
      <c r="V10" s="37" t="s">
        <v>148</v>
      </c>
    </row>
    <row r="11" spans="1:32">
      <c r="G11" s="32" t="s">
        <v>515</v>
      </c>
      <c r="J11" s="32" t="s">
        <v>499</v>
      </c>
      <c r="K11" t="s">
        <v>478</v>
      </c>
      <c r="M11" s="32" t="s">
        <v>115</v>
      </c>
      <c r="N11" s="32" t="s">
        <v>393</v>
      </c>
      <c r="O11" s="32" t="s">
        <v>375</v>
      </c>
      <c r="P11" s="32" t="s">
        <v>362</v>
      </c>
      <c r="U11" s="33" t="s">
        <v>147</v>
      </c>
      <c r="V11" s="37" t="s">
        <v>146</v>
      </c>
    </row>
    <row r="12" spans="1:32">
      <c r="G12" s="32" t="s">
        <v>514</v>
      </c>
      <c r="J12" s="32" t="s">
        <v>498</v>
      </c>
      <c r="K12" s="32" t="s">
        <v>477</v>
      </c>
      <c r="M12" s="32" t="s">
        <v>418</v>
      </c>
      <c r="N12" s="32" t="s">
        <v>392</v>
      </c>
      <c r="O12" s="32" t="s">
        <v>374</v>
      </c>
      <c r="P12" t="s">
        <v>361</v>
      </c>
      <c r="U12" s="33" t="s">
        <v>145</v>
      </c>
      <c r="V12" s="37" t="s">
        <v>144</v>
      </c>
    </row>
    <row r="13" spans="1:32">
      <c r="G13" s="467" t="s">
        <v>1833</v>
      </c>
      <c r="J13" s="32" t="s">
        <v>497</v>
      </c>
      <c r="K13" s="32" t="s">
        <v>476</v>
      </c>
      <c r="M13" s="32" t="s">
        <v>417</v>
      </c>
      <c r="N13" s="32" t="s">
        <v>391</v>
      </c>
      <c r="O13" s="32" t="s">
        <v>373</v>
      </c>
      <c r="P13" s="32" t="s">
        <v>360</v>
      </c>
      <c r="U13" s="33" t="s">
        <v>143</v>
      </c>
      <c r="V13" s="37" t="s">
        <v>142</v>
      </c>
    </row>
    <row r="14" spans="1:32">
      <c r="A14" s="34"/>
      <c r="H14" s="32"/>
      <c r="I14" s="32"/>
      <c r="J14" s="80" t="s">
        <v>552</v>
      </c>
      <c r="K14" s="32" t="s">
        <v>475</v>
      </c>
      <c r="M14" s="32" t="s">
        <v>416</v>
      </c>
      <c r="N14" s="32" t="s">
        <v>390</v>
      </c>
      <c r="O14" s="32" t="s">
        <v>372</v>
      </c>
      <c r="P14" s="32" t="s">
        <v>359</v>
      </c>
      <c r="U14" s="33" t="s">
        <v>141</v>
      </c>
      <c r="V14" s="37" t="s">
        <v>140</v>
      </c>
    </row>
    <row r="15" spans="1:32">
      <c r="H15" s="32"/>
      <c r="I15" s="32"/>
      <c r="J15" s="32" t="s">
        <v>496</v>
      </c>
      <c r="K15" s="32" t="s">
        <v>474</v>
      </c>
      <c r="M15" s="32" t="s">
        <v>415</v>
      </c>
      <c r="N15" s="32" t="s">
        <v>389</v>
      </c>
      <c r="O15" s="32" t="s">
        <v>371</v>
      </c>
      <c r="P15" s="32" t="s">
        <v>358</v>
      </c>
      <c r="U15" s="33" t="s">
        <v>139</v>
      </c>
      <c r="V15" s="37" t="s">
        <v>138</v>
      </c>
    </row>
    <row r="16" spans="1:32">
      <c r="G16" s="32"/>
      <c r="H16" s="32"/>
      <c r="I16" s="32"/>
      <c r="J16" s="32" t="s">
        <v>495</v>
      </c>
      <c r="K16" s="32" t="s">
        <v>473</v>
      </c>
      <c r="M16" s="32" t="s">
        <v>414</v>
      </c>
      <c r="N16" s="32" t="s">
        <v>388</v>
      </c>
      <c r="O16" s="32" t="s">
        <v>370</v>
      </c>
      <c r="P16" s="32" t="s">
        <v>357</v>
      </c>
      <c r="U16" s="33" t="s">
        <v>137</v>
      </c>
      <c r="V16" s="37" t="s">
        <v>136</v>
      </c>
    </row>
    <row r="17" spans="7:23">
      <c r="G17" s="32"/>
      <c r="H17" s="32"/>
      <c r="I17" s="32"/>
      <c r="J17" s="32" t="s">
        <v>494</v>
      </c>
      <c r="K17" s="32" t="s">
        <v>472</v>
      </c>
      <c r="M17" s="32" t="s">
        <v>413</v>
      </c>
      <c r="N17" s="32" t="s">
        <v>387</v>
      </c>
      <c r="P17" s="32" t="s">
        <v>356</v>
      </c>
      <c r="U17" s="33" t="s">
        <v>135</v>
      </c>
      <c r="V17" s="37" t="s">
        <v>134</v>
      </c>
    </row>
    <row r="18" spans="7:23">
      <c r="G18" s="32"/>
      <c r="H18" s="32"/>
      <c r="I18" s="32"/>
      <c r="J18" s="32" t="s">
        <v>119</v>
      </c>
      <c r="K18" s="32" t="s">
        <v>471</v>
      </c>
      <c r="M18" s="32" t="s">
        <v>412</v>
      </c>
      <c r="N18" s="32" t="s">
        <v>386</v>
      </c>
      <c r="P18" s="32" t="s">
        <v>355</v>
      </c>
      <c r="U18" s="33" t="s">
        <v>133</v>
      </c>
      <c r="V18" s="37" t="s">
        <v>132</v>
      </c>
    </row>
    <row r="19" spans="7:23">
      <c r="G19" s="32"/>
      <c r="H19" s="32"/>
      <c r="I19" s="32"/>
      <c r="J19" s="32" t="s">
        <v>493</v>
      </c>
      <c r="K19" s="32" t="s">
        <v>470</v>
      </c>
      <c r="M19" s="32" t="s">
        <v>411</v>
      </c>
      <c r="N19" s="32" t="s">
        <v>385</v>
      </c>
      <c r="P19" s="32" t="s">
        <v>354</v>
      </c>
      <c r="V19" s="32"/>
    </row>
    <row r="20" spans="7:23">
      <c r="H20" s="32"/>
      <c r="I20" s="32"/>
      <c r="J20" s="32" t="s">
        <v>492</v>
      </c>
      <c r="K20" s="32" t="s">
        <v>469</v>
      </c>
      <c r="M20" s="32" t="s">
        <v>410</v>
      </c>
      <c r="N20" s="32" t="s">
        <v>384</v>
      </c>
      <c r="P20" s="32" t="s">
        <v>114</v>
      </c>
      <c r="U20" s="33"/>
    </row>
    <row r="21" spans="7:23">
      <c r="H21" s="32"/>
      <c r="J21" s="32" t="s">
        <v>491</v>
      </c>
      <c r="K21" s="32" t="s">
        <v>468</v>
      </c>
      <c r="M21" s="32" t="s">
        <v>409</v>
      </c>
      <c r="N21" t="s">
        <v>530</v>
      </c>
      <c r="P21" s="32" t="s">
        <v>353</v>
      </c>
      <c r="U21" s="36" t="s">
        <v>131</v>
      </c>
      <c r="V21" s="36" t="s">
        <v>130</v>
      </c>
      <c r="W21" s="36" t="s">
        <v>129</v>
      </c>
    </row>
    <row r="22" spans="7:23">
      <c r="G22" s="32"/>
      <c r="H22" s="32"/>
      <c r="J22" s="32" t="s">
        <v>490</v>
      </c>
      <c r="K22" s="32" t="s">
        <v>467</v>
      </c>
      <c r="M22" s="32" t="s">
        <v>408</v>
      </c>
      <c r="P22" s="32" t="s">
        <v>527</v>
      </c>
      <c r="U22" s="35" t="s">
        <v>102</v>
      </c>
      <c r="V22" s="35" t="s">
        <v>128</v>
      </c>
      <c r="W22" s="35">
        <v>5201010010</v>
      </c>
    </row>
    <row r="23" spans="7:23">
      <c r="G23" s="32"/>
      <c r="H23" s="32"/>
      <c r="J23" s="32" t="s">
        <v>489</v>
      </c>
      <c r="K23" s="32" t="s">
        <v>466</v>
      </c>
      <c r="M23" s="32" t="s">
        <v>407</v>
      </c>
      <c r="P23" s="32" t="s">
        <v>531</v>
      </c>
    </row>
    <row r="24" spans="7:23">
      <c r="H24" s="32"/>
      <c r="J24" s="32" t="s">
        <v>488</v>
      </c>
      <c r="K24" t="s">
        <v>465</v>
      </c>
      <c r="M24" s="32" t="s">
        <v>406</v>
      </c>
      <c r="P24" s="32" t="s">
        <v>528</v>
      </c>
      <c r="U24" s="34"/>
      <c r="V24" s="33"/>
    </row>
    <row r="25" spans="7:23">
      <c r="G25" s="32"/>
      <c r="H25" s="32"/>
      <c r="J25" s="32" t="s">
        <v>487</v>
      </c>
      <c r="K25" s="32" t="s">
        <v>464</v>
      </c>
      <c r="M25" s="32" t="s">
        <v>405</v>
      </c>
      <c r="P25" s="32" t="s">
        <v>529</v>
      </c>
      <c r="V25" s="33"/>
    </row>
    <row r="26" spans="7:23">
      <c r="G26" s="32"/>
      <c r="H26" s="32"/>
      <c r="J26" s="32" t="s">
        <v>486</v>
      </c>
      <c r="K26" s="32" t="s">
        <v>463</v>
      </c>
      <c r="M26" s="32" t="s">
        <v>404</v>
      </c>
      <c r="P26" s="32" t="s">
        <v>545</v>
      </c>
      <c r="V26" s="33"/>
    </row>
    <row r="27" spans="7:23">
      <c r="G27" s="32"/>
      <c r="H27" s="32"/>
      <c r="J27" s="32"/>
      <c r="K27" s="32" t="s">
        <v>462</v>
      </c>
      <c r="M27" s="32" t="s">
        <v>403</v>
      </c>
      <c r="V27" s="33"/>
    </row>
    <row r="28" spans="7:23">
      <c r="G28" s="32"/>
      <c r="H28" s="32"/>
      <c r="J28" s="32"/>
      <c r="K28" s="32" t="s">
        <v>461</v>
      </c>
      <c r="M28" s="32" t="s">
        <v>402</v>
      </c>
      <c r="U28" s="33"/>
      <c r="V28" s="32"/>
    </row>
    <row r="29" spans="7:23">
      <c r="G29" s="32"/>
      <c r="H29" s="32"/>
      <c r="J29" s="32"/>
      <c r="K29" s="32" t="s">
        <v>460</v>
      </c>
      <c r="M29" s="32" t="s">
        <v>401</v>
      </c>
      <c r="V29" s="32"/>
    </row>
    <row r="30" spans="7:23">
      <c r="G30" s="32"/>
      <c r="H30" s="32"/>
      <c r="J30" s="32"/>
      <c r="K30" s="32" t="s">
        <v>459</v>
      </c>
      <c r="M30" s="32"/>
      <c r="V30" s="32"/>
    </row>
    <row r="31" spans="7:23">
      <c r="G31" s="32"/>
      <c r="H31" s="32"/>
      <c r="J31" s="32"/>
      <c r="K31" s="32" t="s">
        <v>458</v>
      </c>
      <c r="V31" s="32"/>
    </row>
    <row r="32" spans="7:23">
      <c r="G32" s="32"/>
      <c r="H32" s="32"/>
      <c r="J32" s="32"/>
      <c r="K32" s="32" t="s">
        <v>457</v>
      </c>
      <c r="V32" s="32"/>
    </row>
    <row r="33" spans="7:22">
      <c r="G33" s="32"/>
      <c r="H33" s="32"/>
      <c r="J33" s="32"/>
      <c r="K33" s="32" t="s">
        <v>456</v>
      </c>
      <c r="V33" s="32"/>
    </row>
    <row r="34" spans="7:22">
      <c r="G34" s="32"/>
      <c r="H34" s="32"/>
      <c r="J34" s="32"/>
      <c r="K34" s="32" t="s">
        <v>455</v>
      </c>
      <c r="V34" s="32"/>
    </row>
    <row r="35" spans="7:22">
      <c r="G35" s="32"/>
      <c r="H35" s="32"/>
      <c r="J35" s="32"/>
      <c r="K35" s="32" t="s">
        <v>525</v>
      </c>
      <c r="V35" s="32"/>
    </row>
    <row r="36" spans="7:22">
      <c r="G36" s="32"/>
      <c r="H36" s="32"/>
      <c r="J36" s="32"/>
      <c r="K36" s="32" t="s">
        <v>454</v>
      </c>
      <c r="V36" s="32"/>
    </row>
    <row r="37" spans="7:22">
      <c r="H37" s="32"/>
      <c r="J37" s="32"/>
      <c r="K37" s="32" t="s">
        <v>453</v>
      </c>
      <c r="V37" s="32"/>
    </row>
    <row r="38" spans="7:22">
      <c r="H38" s="32"/>
      <c r="J38" s="32"/>
      <c r="K38" s="32" t="s">
        <v>452</v>
      </c>
      <c r="V38" s="32"/>
    </row>
    <row r="39" spans="7:22">
      <c r="H39" s="32"/>
      <c r="J39" s="32"/>
      <c r="K39" s="32" t="s">
        <v>451</v>
      </c>
      <c r="V39" s="32"/>
    </row>
    <row r="40" spans="7:22">
      <c r="H40" s="32"/>
      <c r="J40" s="32"/>
      <c r="K40" s="32" t="s">
        <v>450</v>
      </c>
      <c r="V40" s="32"/>
    </row>
    <row r="41" spans="7:22">
      <c r="H41" s="32"/>
      <c r="J41" s="32"/>
      <c r="K41" s="32" t="s">
        <v>120</v>
      </c>
      <c r="V41" s="32"/>
    </row>
    <row r="42" spans="7:22">
      <c r="H42" s="32"/>
      <c r="J42" s="32"/>
      <c r="K42" s="32" t="s">
        <v>449</v>
      </c>
      <c r="V42" s="32"/>
    </row>
    <row r="43" spans="7:22">
      <c r="H43" s="32"/>
      <c r="K43" s="32" t="s">
        <v>448</v>
      </c>
      <c r="V43" s="32"/>
    </row>
    <row r="44" spans="7:22">
      <c r="H44" s="32"/>
      <c r="K44" s="32" t="s">
        <v>447</v>
      </c>
      <c r="V44" s="32"/>
    </row>
    <row r="45" spans="7:22">
      <c r="H45" s="32"/>
      <c r="K45" s="32" t="s">
        <v>446</v>
      </c>
      <c r="V45" s="32"/>
    </row>
    <row r="46" spans="7:22">
      <c r="H46" s="32"/>
      <c r="K46" s="32" t="s">
        <v>445</v>
      </c>
      <c r="V46" s="32"/>
    </row>
    <row r="47" spans="7:22">
      <c r="H47" s="32"/>
      <c r="K47" s="32" t="s">
        <v>444</v>
      </c>
      <c r="V47" s="32"/>
    </row>
    <row r="48" spans="7:22">
      <c r="H48" s="32"/>
      <c r="K48" s="32" t="s">
        <v>443</v>
      </c>
      <c r="V48" s="32"/>
    </row>
    <row r="49" spans="8:22">
      <c r="H49" s="32"/>
      <c r="K49" s="32" t="s">
        <v>442</v>
      </c>
      <c r="V49" s="32"/>
    </row>
    <row r="50" spans="8:22">
      <c r="H50" s="32"/>
      <c r="K50" s="32" t="s">
        <v>441</v>
      </c>
      <c r="V50" s="32"/>
    </row>
    <row r="51" spans="8:22">
      <c r="H51" s="32"/>
      <c r="K51" s="32" t="s">
        <v>440</v>
      </c>
      <c r="U51" s="33"/>
      <c r="V51" s="32"/>
    </row>
    <row r="52" spans="8:22">
      <c r="H52" s="32"/>
      <c r="K52" s="32" t="s">
        <v>439</v>
      </c>
      <c r="V52" s="32"/>
    </row>
    <row r="53" spans="8:22">
      <c r="H53" s="32"/>
      <c r="K53" s="32" t="s">
        <v>438</v>
      </c>
      <c r="V53" s="32"/>
    </row>
    <row r="54" spans="8:22">
      <c r="H54" s="32"/>
      <c r="K54" s="32" t="s">
        <v>437</v>
      </c>
      <c r="V54" s="32"/>
    </row>
    <row r="55" spans="8:22">
      <c r="H55" s="32"/>
      <c r="K55" s="32" t="s">
        <v>436</v>
      </c>
      <c r="V55" s="32"/>
    </row>
    <row r="56" spans="8:22">
      <c r="H56" s="32"/>
      <c r="K56" s="32" t="s">
        <v>435</v>
      </c>
      <c r="V56" s="32"/>
    </row>
    <row r="57" spans="8:22">
      <c r="H57" s="32"/>
      <c r="K57" s="32" t="s">
        <v>434</v>
      </c>
      <c r="V57" s="32"/>
    </row>
    <row r="58" spans="8:22">
      <c r="H58" s="32"/>
      <c r="K58" s="32" t="s">
        <v>433</v>
      </c>
      <c r="V58" s="32"/>
    </row>
    <row r="59" spans="8:22">
      <c r="H59" s="32"/>
      <c r="K59" s="32" t="s">
        <v>432</v>
      </c>
      <c r="V59" s="32"/>
    </row>
    <row r="60" spans="8:22">
      <c r="H60" s="32"/>
      <c r="K60" s="32" t="s">
        <v>544</v>
      </c>
      <c r="V60" s="32"/>
    </row>
    <row r="61" spans="8:22">
      <c r="H61" s="32"/>
      <c r="K61" s="32" t="s">
        <v>546</v>
      </c>
      <c r="V61" s="32"/>
    </row>
    <row r="62" spans="8:22">
      <c r="H62" s="32"/>
      <c r="V62" s="32"/>
    </row>
    <row r="63" spans="8:22">
      <c r="H63" s="32"/>
      <c r="V63" s="32"/>
    </row>
    <row r="64" spans="8:22">
      <c r="H64" s="32"/>
      <c r="V64" s="32"/>
    </row>
    <row r="65" spans="8:22">
      <c r="H65" s="32"/>
      <c r="V65" s="32"/>
    </row>
    <row r="66" spans="8:22">
      <c r="H66" s="32"/>
      <c r="V66" s="32"/>
    </row>
    <row r="67" spans="8:22">
      <c r="H67" s="32"/>
      <c r="V67" s="32"/>
    </row>
    <row r="68" spans="8:22">
      <c r="H68" s="32"/>
      <c r="V68" s="32"/>
    </row>
    <row r="69" spans="8:22">
      <c r="V69" s="32"/>
    </row>
    <row r="70" spans="8:22">
      <c r="V70" s="32"/>
    </row>
    <row r="71" spans="8:22">
      <c r="V71" s="32"/>
    </row>
    <row r="72" spans="8:22">
      <c r="V72" s="32"/>
    </row>
    <row r="73" spans="8:22">
      <c r="V73" s="32"/>
    </row>
    <row r="74" spans="8:22">
      <c r="V74" s="32"/>
    </row>
    <row r="75" spans="8:22">
      <c r="V75" s="32"/>
    </row>
    <row r="76" spans="8:22">
      <c r="V76" s="32"/>
    </row>
    <row r="77" spans="8:22">
      <c r="V77" s="32"/>
    </row>
    <row r="78" spans="8:22">
      <c r="V78" s="32"/>
    </row>
    <row r="79" spans="8:22">
      <c r="V79" s="32"/>
    </row>
    <row r="80" spans="8:22">
      <c r="V80" s="32"/>
    </row>
    <row r="81" spans="22:22">
      <c r="V81" s="32"/>
    </row>
    <row r="82" spans="22:22">
      <c r="V82" s="32"/>
    </row>
    <row r="83" spans="22:22">
      <c r="V83" s="32"/>
    </row>
    <row r="84" spans="22:22">
      <c r="V84" s="32"/>
    </row>
    <row r="85" spans="22:22">
      <c r="V85" s="32"/>
    </row>
    <row r="86" spans="22:22">
      <c r="V86" s="32"/>
    </row>
    <row r="87" spans="22:22">
      <c r="V87" s="32"/>
    </row>
    <row r="88" spans="22:22">
      <c r="V88" s="32"/>
    </row>
    <row r="89" spans="22:22">
      <c r="V89" s="32"/>
    </row>
    <row r="90" spans="22:22">
      <c r="V90" s="32"/>
    </row>
    <row r="91" spans="22:22">
      <c r="V91" s="32"/>
    </row>
    <row r="92" spans="22:22">
      <c r="V92" s="32"/>
    </row>
    <row r="93" spans="22:22">
      <c r="V93" s="32"/>
    </row>
    <row r="94" spans="22:22">
      <c r="V94" s="32"/>
    </row>
    <row r="95" spans="22:22">
      <c r="V95" s="32"/>
    </row>
    <row r="96" spans="22:22">
      <c r="V96" s="32"/>
    </row>
    <row r="97" spans="21:22">
      <c r="V97" s="32"/>
    </row>
    <row r="98" spans="21:22">
      <c r="V98" s="32"/>
    </row>
    <row r="99" spans="21:22">
      <c r="V99" s="32"/>
    </row>
    <row r="100" spans="21:22">
      <c r="V100" s="32"/>
    </row>
    <row r="101" spans="21:22">
      <c r="V101" s="32"/>
    </row>
    <row r="102" spans="21:22">
      <c r="V102" s="32"/>
    </row>
    <row r="103" spans="21:22">
      <c r="V103" s="32"/>
    </row>
    <row r="104" spans="21:22">
      <c r="V104" s="32"/>
    </row>
    <row r="105" spans="21:22">
      <c r="V105" s="32"/>
    </row>
    <row r="106" spans="21:22">
      <c r="U106" s="33"/>
      <c r="V106" s="32"/>
    </row>
    <row r="107" spans="21:22">
      <c r="V107" s="32"/>
    </row>
    <row r="108" spans="21:22">
      <c r="V108" s="32"/>
    </row>
    <row r="109" spans="21:22">
      <c r="V109" s="32"/>
    </row>
    <row r="110" spans="21:22">
      <c r="V110" s="32"/>
    </row>
    <row r="111" spans="21:22">
      <c r="V111" s="32"/>
    </row>
    <row r="112" spans="21:22">
      <c r="V112" s="32"/>
    </row>
    <row r="113" spans="21:22">
      <c r="U113" s="33"/>
      <c r="V113" s="32"/>
    </row>
    <row r="114" spans="21:22">
      <c r="V114" s="32"/>
    </row>
    <row r="115" spans="21:22">
      <c r="V115" s="32"/>
    </row>
    <row r="116" spans="21:22">
      <c r="V116" s="32"/>
    </row>
    <row r="117" spans="21:22">
      <c r="V117" s="32"/>
    </row>
    <row r="118" spans="21:22">
      <c r="V118" s="32"/>
    </row>
    <row r="119" spans="21:22">
      <c r="V119" s="32"/>
    </row>
    <row r="120" spans="21:22">
      <c r="V120" s="32"/>
    </row>
    <row r="121" spans="21:22">
      <c r="V121" s="32"/>
    </row>
    <row r="122" spans="21:22">
      <c r="V122" s="32"/>
    </row>
    <row r="123" spans="21:22">
      <c r="V123" s="32"/>
    </row>
    <row r="124" spans="21:22">
      <c r="V124" s="32"/>
    </row>
    <row r="125" spans="21:22">
      <c r="V125" s="32"/>
    </row>
    <row r="126" spans="21:22">
      <c r="V126" s="32"/>
    </row>
    <row r="127" spans="21:22">
      <c r="V127" s="32"/>
    </row>
    <row r="128" spans="21:22">
      <c r="V128" s="32"/>
    </row>
    <row r="129" spans="22:22">
      <c r="V129" s="32"/>
    </row>
    <row r="130" spans="22:22">
      <c r="V130" s="32"/>
    </row>
    <row r="131" spans="22:22">
      <c r="V131" s="32"/>
    </row>
    <row r="132" spans="22:22">
      <c r="V132" s="32"/>
    </row>
    <row r="133" spans="22:22">
      <c r="V133" s="32"/>
    </row>
    <row r="134" spans="22:22">
      <c r="V134" s="32"/>
    </row>
    <row r="135" spans="22:22">
      <c r="V135" s="32"/>
    </row>
    <row r="136" spans="22:22">
      <c r="V136" s="32"/>
    </row>
    <row r="137" spans="22:22">
      <c r="V137" s="32"/>
    </row>
    <row r="138" spans="22:22">
      <c r="V138" s="32"/>
    </row>
    <row r="139" spans="22:22">
      <c r="V139" s="32"/>
    </row>
    <row r="140" spans="22:22">
      <c r="V140" s="32"/>
    </row>
  </sheetData>
  <sortState ref="I4:I7">
    <sortCondition ref="I3"/>
  </sortState>
  <dataConsolidate/>
  <dataValidations count="3">
    <dataValidation type="list" allowBlank="1" showInputMessage="1" showErrorMessage="1" sqref="W22" xr:uid="{00000000-0002-0000-0D00-000000000000}">
      <formula1>INDIRECT(VLOOKUP(step02,Logic,2,0))</formula1>
    </dataValidation>
    <dataValidation type="list" allowBlank="1" showInputMessage="1" showErrorMessage="1" sqref="V22" xr:uid="{00000000-0002-0000-0D00-000001000000}">
      <formula1>INDIRECT(VLOOKUP(step01,Logic,2,0))</formula1>
    </dataValidation>
    <dataValidation type="list" allowBlank="1" showInputMessage="1" showErrorMessage="1" sqref="U22" xr:uid="{00000000-0002-0000-0D00-000002000000}">
      <formula1>Level_1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95</vt:i4>
      </vt:variant>
    </vt:vector>
  </HeadingPairs>
  <TitlesOfParts>
    <vt:vector size="121" baseType="lpstr">
      <vt:lpstr>เอกสารนำส่ง</vt:lpstr>
      <vt:lpstr>แบบฟอร์มเงินรายได้สะสม Old</vt:lpstr>
      <vt:lpstr>เล่มอ้วน Old</vt:lpstr>
      <vt:lpstr>รายรับ</vt:lpstr>
      <vt:lpstr>Ind.รายรับ</vt:lpstr>
      <vt:lpstr>Level (รายรับ)</vt:lpstr>
      <vt:lpstr>รายจ่าย</vt:lpstr>
      <vt:lpstr>No.3 Old</vt:lpstr>
      <vt:lpstr>Level (รายจ่าย)</vt:lpstr>
      <vt:lpstr>งบลงทุน</vt:lpstr>
      <vt:lpstr>งบเงินอุดหนุน</vt:lpstr>
      <vt:lpstr>Ind.List รายจ่าย</vt:lpstr>
      <vt:lpstr>โครงการ</vt:lpstr>
      <vt:lpstr>Ind.โครงการ</vt:lpstr>
      <vt:lpstr>ตัวอย่าง เอกสารนำส่ง</vt:lpstr>
      <vt:lpstr>ตัวอย่าง รายรับ</vt:lpstr>
      <vt:lpstr>ตัวอย่าง รายจ่าย</vt:lpstr>
      <vt:lpstr>ตัวอย่าง งบลงทุน</vt:lpstr>
      <vt:lpstr>ตัวอย่าง งบเงินอุดหนุน</vt:lpstr>
      <vt:lpstr>ตัวอย่าง โครงการ</vt:lpstr>
      <vt:lpstr>CI-Index</vt:lpstr>
      <vt:lpstr>INDEX รายจ่ายอุดหนุน</vt:lpstr>
      <vt:lpstr>Sheet1</vt:lpstr>
      <vt:lpstr>Cmmt item	Cmmt Item	Description</vt:lpstr>
      <vt:lpstr>สูตรCIอุดหนุน</vt:lpstr>
      <vt:lpstr>Index (รายรับ)</vt:lpstr>
      <vt:lpstr>FunctionalAreaจ่าย</vt:lpstr>
      <vt:lpstr>functionalAreaรับ</vt:lpstr>
      <vt:lpstr>Fundรายจ่าย</vt:lpstr>
      <vt:lpstr>Fundรายรับ</vt:lpstr>
      <vt:lpstr>Level_01</vt:lpstr>
      <vt:lpstr>Level_1</vt:lpstr>
      <vt:lpstr>Level2_01</vt:lpstr>
      <vt:lpstr>Level2_02</vt:lpstr>
      <vt:lpstr>Level2_03</vt:lpstr>
      <vt:lpstr>Level2_1</vt:lpstr>
      <vt:lpstr>Level2_2</vt:lpstr>
      <vt:lpstr>Level2_3</vt:lpstr>
      <vt:lpstr>Level2_4</vt:lpstr>
      <vt:lpstr>Level2_5</vt:lpstr>
      <vt:lpstr>Level3_01</vt:lpstr>
      <vt:lpstr>Level3_02</vt:lpstr>
      <vt:lpstr>Level3_03</vt:lpstr>
      <vt:lpstr>Level3_04</vt:lpstr>
      <vt:lpstr>Level3_05</vt:lpstr>
      <vt:lpstr>Level3_06</vt:lpstr>
      <vt:lpstr>Level3_07</vt:lpstr>
      <vt:lpstr>Level3_08</vt:lpstr>
      <vt:lpstr>Level3_09</vt:lpstr>
      <vt:lpstr>Level3_1</vt:lpstr>
      <vt:lpstr>Level3_10</vt:lpstr>
      <vt:lpstr>Level3_11</vt:lpstr>
      <vt:lpstr>Level3_2</vt:lpstr>
      <vt:lpstr>Level3_3</vt:lpstr>
      <vt:lpstr>Level3_4</vt:lpstr>
      <vt:lpstr>Level3_5</vt:lpstr>
      <vt:lpstr>Level3_6</vt:lpstr>
      <vt:lpstr>Level3_7</vt:lpstr>
      <vt:lpstr>Level3_8</vt:lpstr>
      <vt:lpstr>Level3_9</vt:lpstr>
      <vt:lpstr>Level4_01</vt:lpstr>
      <vt:lpstr>Level4_010</vt:lpstr>
      <vt:lpstr>Level4_011</vt:lpstr>
      <vt:lpstr>Level4_012</vt:lpstr>
      <vt:lpstr>Level4_013</vt:lpstr>
      <vt:lpstr>Level4_014</vt:lpstr>
      <vt:lpstr>Level4_02</vt:lpstr>
      <vt:lpstr>Level4_03</vt:lpstr>
      <vt:lpstr>Level4_04</vt:lpstr>
      <vt:lpstr>Level4_05</vt:lpstr>
      <vt:lpstr>Level4_06</vt:lpstr>
      <vt:lpstr>Level4_07</vt:lpstr>
      <vt:lpstr>Level4_08</vt:lpstr>
      <vt:lpstr>Level4_09</vt:lpstr>
      <vt:lpstr>List</vt:lpstr>
      <vt:lpstr>Logic</vt:lpstr>
      <vt:lpstr>Logic_Table</vt:lpstr>
      <vt:lpstr>Logic01</vt:lpstr>
      <vt:lpstr>name1</vt:lpstr>
      <vt:lpstr>'No.3 Old'!Print_Area</vt:lpstr>
      <vt:lpstr>เอกสารนำส่ง!Print_Area</vt:lpstr>
      <vt:lpstr>'แบบฟอร์มเงินรายได้สะสม Old'!Print_Area</vt:lpstr>
      <vt:lpstr>โครงการ!Print_Area</vt:lpstr>
      <vt:lpstr>งบเงินอุดหนุน!Print_Area</vt:lpstr>
      <vt:lpstr>'ตัวอย่าง เอกสารนำส่ง'!Print_Area</vt:lpstr>
      <vt:lpstr>'ตัวอย่าง โครงการ'!Print_Area</vt:lpstr>
      <vt:lpstr>'ตัวอย่าง งบเงินอุดหนุน'!Print_Area</vt:lpstr>
      <vt:lpstr>'ตัวอย่าง รายจ่าย'!Print_Area</vt:lpstr>
      <vt:lpstr>'ตัวอย่าง รายรับ'!Print_Area</vt:lpstr>
      <vt:lpstr>รายจ่าย!Print_Area</vt:lpstr>
      <vt:lpstr>รายรับ!Print_Area</vt:lpstr>
      <vt:lpstr>step001</vt:lpstr>
      <vt:lpstr>step002</vt:lpstr>
      <vt:lpstr>step003</vt:lpstr>
      <vt:lpstr>step004</vt:lpstr>
      <vt:lpstr>step01</vt:lpstr>
      <vt:lpstr>step02</vt:lpstr>
      <vt:lpstr>step1</vt:lpstr>
      <vt:lpstr>step2</vt:lpstr>
      <vt:lpstr>step3</vt:lpstr>
      <vt:lpstr>เงินเดือน__G100</vt:lpstr>
      <vt:lpstr>'Index (รายรับ)'!การนำเงินรายได้สะสมหรือเงินต้นมาใช้</vt:lpstr>
      <vt:lpstr>ค่าจ้างชั่วคราว__G220</vt:lpstr>
      <vt:lpstr>ค่าจ้างประจำ__G210</vt:lpstr>
      <vt:lpstr>งบบุคลากร</vt:lpstr>
      <vt:lpstr>'Index (รายรับ)'!ดอกเบี้ยรับและรายได้จากเงินลงทุน</vt:lpstr>
      <vt:lpstr>ประเภทครุภัณฑ์สิ่งก่อสร้าง</vt:lpstr>
      <vt:lpstr>พันธกิจ</vt:lpstr>
      <vt:lpstr>พื้นฐานหรือยุทธศาสตร์</vt:lpstr>
      <vt:lpstr>'Index (รายรับ)'!รายได้ค่าปรับและเงินบำรุง</vt:lpstr>
      <vt:lpstr>'Index (รายรับ)'!รายได้จัดการศึกษาอื่น</vt:lpstr>
      <vt:lpstr>'Index (รายรับ)'!รายได้จากการให้บริการวิชาการ</vt:lpstr>
      <vt:lpstr>'Index (รายรับ)'!รายได้จากการขายสินค้าและวัสดุสำรองคลัง</vt:lpstr>
      <vt:lpstr>'Index (รายรับ)'!รายได้จากการบริการสุขภาพ</vt:lpstr>
      <vt:lpstr>'Index (รายรับ)'!รายได้จากการบริหารสินทรัพย์</vt:lpstr>
      <vt:lpstr>'Index (รายรับ)'!รายได้จากการรับบริจาค</vt:lpstr>
      <vt:lpstr>'Index (รายรับ)'!รายได้จากการวิจัย</vt:lpstr>
      <vt:lpstr>'Index (รายรับ)'!รายได้จากศูนย์ปฏิบัติการโรงแรม</vt:lpstr>
      <vt:lpstr>'Index (รายรับ)'!รายได้อื่น</vt:lpstr>
      <vt:lpstr>วัตถุประสงค์ครุภัณฑ์สิ่งก่อสร้าง</vt:lpstr>
      <vt:lpstr>วิธีจัดซื้อจัดจ้าง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Thaneewan Ngambanharn</cp:lastModifiedBy>
  <cp:lastPrinted>2025-07-21T03:34:51Z</cp:lastPrinted>
  <dcterms:created xsi:type="dcterms:W3CDTF">2016-02-25T06:32:52Z</dcterms:created>
  <dcterms:modified xsi:type="dcterms:W3CDTF">2025-09-17T10:49:09Z</dcterms:modified>
</cp:coreProperties>
</file>