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(((((((((((((((((MUTHITA)))))))))))))))))\___ปีงบประมาณ__2570\แบบฟอร์ม 2570\"/>
    </mc:Choice>
  </mc:AlternateContent>
  <bookViews>
    <workbookView xWindow="0" yWindow="0" windowWidth="23970" windowHeight="9660" activeTab="1"/>
  </bookViews>
  <sheets>
    <sheet name="ตัวอย่าง" sheetId="2" r:id="rId1"/>
    <sheet name="Project Control" sheetId="1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\a" localSheetId="0">#REF!</definedName>
    <definedName name="\a">#REF!</definedName>
    <definedName name="\b">#N/A</definedName>
    <definedName name="\c" localSheetId="0">#REF!</definedName>
    <definedName name="\c">#REF!</definedName>
    <definedName name="\e">#N/A</definedName>
    <definedName name="\p">#N/A</definedName>
    <definedName name="\q">#N/A</definedName>
    <definedName name="\w">#N/A</definedName>
    <definedName name="\z">#N/A</definedName>
    <definedName name="____FAC1">[1]สรุป!$C$307</definedName>
    <definedName name="___DAT1" localSheetId="0">[2]CI!#REF!</definedName>
    <definedName name="___DAT1">[2]CI!#REF!</definedName>
    <definedName name="___DAT10" localSheetId="0">#REF!</definedName>
    <definedName name="___DAT10">#REF!</definedName>
    <definedName name="___DAT11" localSheetId="0">#REF!</definedName>
    <definedName name="___DAT11">#REF!</definedName>
    <definedName name="___DAT12" localSheetId="0">#REF!</definedName>
    <definedName name="___DAT12">#REF!</definedName>
    <definedName name="___DAT13" localSheetId="0">#REF!</definedName>
    <definedName name="___DAT13">#REF!</definedName>
    <definedName name="___DAT14" localSheetId="0">#REF!</definedName>
    <definedName name="___DAT14">#REF!</definedName>
    <definedName name="___DAT15" localSheetId="0">#REF!</definedName>
    <definedName name="___DAT15">#REF!</definedName>
    <definedName name="___DAT16" localSheetId="0">#REF!</definedName>
    <definedName name="___DAT16">#REF!</definedName>
    <definedName name="___DAT17" localSheetId="0">#REF!</definedName>
    <definedName name="___DAT17">#REF!</definedName>
    <definedName name="___DAT18" localSheetId="0">#REF!</definedName>
    <definedName name="___DAT18">#REF!</definedName>
    <definedName name="___DAT19" localSheetId="0">#REF!</definedName>
    <definedName name="___DAT19">#REF!</definedName>
    <definedName name="___DAT2" localSheetId="0">#REF!</definedName>
    <definedName name="___DAT2">#REF!</definedName>
    <definedName name="___DAT20" localSheetId="0">#REF!</definedName>
    <definedName name="___DAT20">#REF!</definedName>
    <definedName name="___DAT21" localSheetId="0">#REF!</definedName>
    <definedName name="___DAT21">#REF!</definedName>
    <definedName name="___DAT3" localSheetId="0">#REF!</definedName>
    <definedName name="___DAT3">#REF!</definedName>
    <definedName name="___DAT4" localSheetId="0">#REF!</definedName>
    <definedName name="___DAT4">#REF!</definedName>
    <definedName name="___DAT5" localSheetId="0">[2]CI!#REF!</definedName>
    <definedName name="___DAT5">[2]CI!#REF!</definedName>
    <definedName name="___DAT6" localSheetId="0">#REF!</definedName>
    <definedName name="___DAT6">#REF!</definedName>
    <definedName name="___DAT7" localSheetId="0">#REF!</definedName>
    <definedName name="___DAT7">#REF!</definedName>
    <definedName name="___DAT8" localSheetId="0">#REF!</definedName>
    <definedName name="___DAT8">#REF!</definedName>
    <definedName name="___DAT9" localSheetId="0">#REF!</definedName>
    <definedName name="___DAT9">#REF!</definedName>
    <definedName name="___f100" localSheetId="0">'[3]EE-SIMC'!#REF!</definedName>
    <definedName name="___f100">'[3]EE-SIMC'!#REF!</definedName>
    <definedName name="___FAC1">[1]สรุป!$C$307</definedName>
    <definedName name="__DAT1" localSheetId="0">[2]CI!#REF!</definedName>
    <definedName name="__DAT1">[2]CI!#REF!</definedName>
    <definedName name="__DAT10" localSheetId="0">#REF!</definedName>
    <definedName name="__DAT10">#REF!</definedName>
    <definedName name="__DAT11" localSheetId="0">#REF!</definedName>
    <definedName name="__DAT11">#REF!</definedName>
    <definedName name="__DAT12" localSheetId="0">#REF!</definedName>
    <definedName name="__DAT12">#REF!</definedName>
    <definedName name="__DAT13" localSheetId="0">#REF!</definedName>
    <definedName name="__DAT13">#REF!</definedName>
    <definedName name="__DAT14" localSheetId="0">#REF!</definedName>
    <definedName name="__DAT14">#REF!</definedName>
    <definedName name="__DAT15" localSheetId="0">#REF!</definedName>
    <definedName name="__DAT15">#REF!</definedName>
    <definedName name="__DAT16" localSheetId="0">#REF!</definedName>
    <definedName name="__DAT16">#REF!</definedName>
    <definedName name="__DAT17" localSheetId="0">#REF!</definedName>
    <definedName name="__DAT17">#REF!</definedName>
    <definedName name="__DAT18" localSheetId="0">#REF!</definedName>
    <definedName name="__DAT18">#REF!</definedName>
    <definedName name="__DAT19" localSheetId="0">#REF!</definedName>
    <definedName name="__DAT19">#REF!</definedName>
    <definedName name="__DAT2" localSheetId="0">#REF!</definedName>
    <definedName name="__DAT2">#REF!</definedName>
    <definedName name="__DAT20" localSheetId="0">#REF!</definedName>
    <definedName name="__DAT20">#REF!</definedName>
    <definedName name="__DAT21" localSheetId="0">#REF!</definedName>
    <definedName name="__DAT21">#REF!</definedName>
    <definedName name="__DAT3" localSheetId="0">#REF!</definedName>
    <definedName name="__DAT3">#REF!</definedName>
    <definedName name="__DAT4" localSheetId="0">#REF!</definedName>
    <definedName name="__DAT4">#REF!</definedName>
    <definedName name="__DAT5" localSheetId="0">[2]CI!#REF!</definedName>
    <definedName name="__DAT5">[2]CI!#REF!</definedName>
    <definedName name="__DAT6" localSheetId="0">#REF!</definedName>
    <definedName name="__DAT6">#REF!</definedName>
    <definedName name="__DAT7" localSheetId="0">#REF!</definedName>
    <definedName name="__DAT7">#REF!</definedName>
    <definedName name="__DAT8" localSheetId="0">#REF!</definedName>
    <definedName name="__DAT8">#REF!</definedName>
    <definedName name="__DAT9" localSheetId="0">#REF!</definedName>
    <definedName name="__DAT9">#REF!</definedName>
    <definedName name="__f100" localSheetId="0">'[3]EE-SIMC'!#REF!</definedName>
    <definedName name="__f100">'[3]EE-SIMC'!#REF!</definedName>
    <definedName name="__FAC1">[1]สรุป!$C$307</definedName>
    <definedName name="_DAT1" localSheetId="0">[2]CI!#REF!</definedName>
    <definedName name="_DAT1">[2]CI!#REF!</definedName>
    <definedName name="_DAT10" localSheetId="0">'[4]600'!#REF!</definedName>
    <definedName name="_DAT10">'[4]600'!#REF!</definedName>
    <definedName name="_DAT11" localSheetId="0">'[4]600'!#REF!</definedName>
    <definedName name="_DAT11">'[4]600'!#REF!</definedName>
    <definedName name="_DAT12" localSheetId="0">#REF!</definedName>
    <definedName name="_DAT12">#REF!</definedName>
    <definedName name="_DAT13" localSheetId="0">'[4]600'!#REF!</definedName>
    <definedName name="_DAT13">'[4]600'!#REF!</definedName>
    <definedName name="_DAT14" localSheetId="0">'[4]600'!#REF!</definedName>
    <definedName name="_DAT14">'[4]600'!#REF!</definedName>
    <definedName name="_DAT15" localSheetId="0">'[4]600'!#REF!</definedName>
    <definedName name="_DAT15">'[4]600'!#REF!</definedName>
    <definedName name="_DAT16" localSheetId="0">#REF!</definedName>
    <definedName name="_DAT16">#REF!</definedName>
    <definedName name="_DAT17" localSheetId="0">#REF!</definedName>
    <definedName name="_DAT17">#REF!</definedName>
    <definedName name="_DAT18" localSheetId="0">#REF!</definedName>
    <definedName name="_DAT18">#REF!</definedName>
    <definedName name="_DAT19" localSheetId="0">#REF!</definedName>
    <definedName name="_DAT19">#REF!</definedName>
    <definedName name="_DAT2" localSheetId="0">#REF!</definedName>
    <definedName name="_DAT2">#REF!</definedName>
    <definedName name="_DAT20" localSheetId="0">#REF!</definedName>
    <definedName name="_DAT20">#REF!</definedName>
    <definedName name="_DAT21" localSheetId="0">#REF!</definedName>
    <definedName name="_DAT21">#REF!</definedName>
    <definedName name="_DAT3" localSheetId="0">'[4]600'!#REF!</definedName>
    <definedName name="_DAT3">'[4]600'!#REF!</definedName>
    <definedName name="_DAT4" localSheetId="0">#REF!</definedName>
    <definedName name="_DAT4">#REF!</definedName>
    <definedName name="_DAT5" localSheetId="0">[2]CI!#REF!</definedName>
    <definedName name="_DAT5">[2]CI!#REF!</definedName>
    <definedName name="_DAT6" localSheetId="0">#REF!</definedName>
    <definedName name="_DAT6">#REF!</definedName>
    <definedName name="_DAT7" localSheetId="0">'[4]600'!#REF!</definedName>
    <definedName name="_DAT7">'[4]600'!#REF!</definedName>
    <definedName name="_DAT8" localSheetId="0">'[4]600'!#REF!</definedName>
    <definedName name="_DAT8">'[4]600'!#REF!</definedName>
    <definedName name="_DAT9" localSheetId="0">'[4]600'!#REF!</definedName>
    <definedName name="_DAT9">'[4]600'!#REF!</definedName>
    <definedName name="_f100" localSheetId="0">'[3]EE-SIMC'!#REF!</definedName>
    <definedName name="_f100">'[3]EE-SIMC'!#REF!</definedName>
    <definedName name="_FAC1">[1]สรุป!$C$307</definedName>
    <definedName name="a" localSheetId="0">#REF!</definedName>
    <definedName name="a">#REF!</definedName>
    <definedName name="aaa" localSheetId="0">'[5]EE-SIMC'!#REF!,'[5]EE-SIMC'!#REF!,'[5]EE-SIMC'!#REF!,'[5]EE-SIMC'!#REF!,'[5]EE-SIMC'!#REF!,'[5]EE-SIMC'!#REF!,'[5]EE-SIMC'!#REF!,'[5]EE-SIMC'!#REF!,'[5]EE-SIMC'!#REF!,'[5]EE-SIMC'!#REF!,'[5]EE-SIMC'!#REF!,'[5]EE-SIMC'!$I$17,'[5]EE-SIMC'!#REF!,'[5]EE-SIMC'!#REF!,'[5]EE-SIMC'!#REF!,'[5]EE-SIMC'!#REF!,'[5]EE-SIMC'!#REF!,'[5]EE-SIMC'!#REF!,'[5]EE-SIMC'!#REF!,'[5]EE-SIMC'!#REF!,'[5]EE-SIMC'!#REF!,'[5]EE-SIMC'!#REF!,'[5]EE-SIMC'!#REF!,'[5]EE-SIMC'!#REF!,'[5]EE-SIMC'!#REF!,'[5]EE-SIMC'!#REF!,'[5]EE-SIMC'!#REF!,'[5]EE-SIMC'!#REF!</definedName>
    <definedName name="aaa">'[5]EE-SIMC'!#REF!,'[5]EE-SIMC'!#REF!,'[5]EE-SIMC'!#REF!,'[5]EE-SIMC'!#REF!,'[5]EE-SIMC'!#REF!,'[5]EE-SIMC'!#REF!,'[5]EE-SIMC'!#REF!,'[5]EE-SIMC'!#REF!,'[5]EE-SIMC'!#REF!,'[5]EE-SIMC'!#REF!,'[5]EE-SIMC'!#REF!,'[5]EE-SIMC'!$I$17,'[5]EE-SIMC'!#REF!,'[5]EE-SIMC'!#REF!,'[5]EE-SIMC'!#REF!,'[5]EE-SIMC'!#REF!,'[5]EE-SIMC'!#REF!,'[5]EE-SIMC'!#REF!,'[5]EE-SIMC'!#REF!,'[5]EE-SIMC'!#REF!,'[5]EE-SIMC'!#REF!,'[5]EE-SIMC'!#REF!,'[5]EE-SIMC'!#REF!,'[5]EE-SIMC'!#REF!,'[5]EE-SIMC'!#REF!,'[5]EE-SIMC'!#REF!,'[5]EE-SIMC'!#REF!,'[5]EE-SIMC'!#REF!</definedName>
    <definedName name="e" localSheetId="0">#REF!</definedName>
    <definedName name="e">#REF!</definedName>
    <definedName name="eec" localSheetId="0">#REF!</definedName>
    <definedName name="eec">#REF!</definedName>
    <definedName name="f" localSheetId="0">#REF!</definedName>
    <definedName name="f">#REF!</definedName>
    <definedName name="fa" localSheetId="0">#REF!</definedName>
    <definedName name="fa">#REF!</definedName>
    <definedName name="For_Check" localSheetId="0">#REF!</definedName>
    <definedName name="For_Check">#REF!</definedName>
    <definedName name="g" localSheetId="0">#REF!</definedName>
    <definedName name="g">#REF!</definedName>
    <definedName name="HTML_CodePage" hidden="1">874</definedName>
    <definedName name="HTML_Control" localSheetId="1" hidden="1">{"'SUMMATION'!$B$2:$I$2"}</definedName>
    <definedName name="HTML_Control" localSheetId="0" hidden="1">{"'SUMMATION'!$B$2:$I$2"}</definedName>
    <definedName name="HTML_Control" hidden="1">{"'SUMMATION'!$B$2:$I$2"}</definedName>
    <definedName name="HTML_Description" hidden="1">""</definedName>
    <definedName name="HTML_Email" hidden="1">""</definedName>
    <definedName name="HTML_Header" hidden="1">"SUMMATION"</definedName>
    <definedName name="HTML_LastUpdate" hidden="1">"21/3/02"</definedName>
    <definedName name="HTML_LineAfter" hidden="1">FALSE</definedName>
    <definedName name="HTML_LineBefore" hidden="1">FALSE</definedName>
    <definedName name="HTML_Name" hidden="1">"Estimate_5"</definedName>
    <definedName name="HTML_OBDlg2" hidden="1">TRUE</definedName>
    <definedName name="HTML_OBDlg4" hidden="1">TRUE</definedName>
    <definedName name="HTML_OS" hidden="1">0</definedName>
    <definedName name="HTML_PathFile" hidden="1">"C:\SAni.htm"</definedName>
    <definedName name="HTML_Title" hidden="1">"อาคารเรียนรวม"</definedName>
    <definedName name="ie" localSheetId="0">#REF!</definedName>
    <definedName name="ie">#REF!</definedName>
    <definedName name="l" localSheetId="0">#REF!</definedName>
    <definedName name="l">#REF!</definedName>
    <definedName name="nok28072551" localSheetId="0">'[3]EE-SIMC'!#REF!,'[3]EE-SIMC'!#REF!,'[3]EE-SIMC'!#REF!,'[3]EE-SIMC'!#REF!,'[3]EE-SIMC'!#REF!,'[3]EE-SIMC'!#REF!,'[3]EE-SIMC'!#REF!,'[3]EE-SIMC'!#REF!,'[3]EE-SIMC'!#REF!,'[3]EE-SIMC'!#REF!,'[3]EE-SIMC'!#REF!,'[3]EE-SIMC'!$I$17,'[3]EE-SIMC'!#REF!,'[3]EE-SIMC'!#REF!,'[3]EE-SIMC'!#REF!,'[3]EE-SIMC'!#REF!,'[3]EE-SIMC'!#REF!,'[3]EE-SIMC'!#REF!,'[3]EE-SIMC'!#REF!,'[3]EE-SIMC'!#REF!,'[3]EE-SIMC'!#REF!,'[3]EE-SIMC'!#REF!,'[3]EE-SIMC'!#REF!,'[3]EE-SIMC'!#REF!,'[3]EE-SIMC'!#REF!,'[3]EE-SIMC'!#REF!,'[3]EE-SIMC'!#REF!,'[3]EE-SIMC'!#REF!</definedName>
    <definedName name="nok28072551">'[3]EE-SIMC'!#REF!,'[3]EE-SIMC'!#REF!,'[3]EE-SIMC'!#REF!,'[3]EE-SIMC'!#REF!,'[3]EE-SIMC'!#REF!,'[3]EE-SIMC'!#REF!,'[3]EE-SIMC'!#REF!,'[3]EE-SIMC'!#REF!,'[3]EE-SIMC'!#REF!,'[3]EE-SIMC'!#REF!,'[3]EE-SIMC'!#REF!,'[3]EE-SIMC'!$I$17,'[3]EE-SIMC'!#REF!,'[3]EE-SIMC'!#REF!,'[3]EE-SIMC'!#REF!,'[3]EE-SIMC'!#REF!,'[3]EE-SIMC'!#REF!,'[3]EE-SIMC'!#REF!,'[3]EE-SIMC'!#REF!,'[3]EE-SIMC'!#REF!,'[3]EE-SIMC'!#REF!,'[3]EE-SIMC'!#REF!,'[3]EE-SIMC'!#REF!,'[3]EE-SIMC'!#REF!,'[3]EE-SIMC'!#REF!,'[3]EE-SIMC'!#REF!,'[3]EE-SIMC'!#REF!,'[3]EE-SIMC'!#REF!</definedName>
    <definedName name="_xlnm.Print_Area" localSheetId="1">'Project Control'!$A$1:$AL$69</definedName>
    <definedName name="_xlnm.Print_Area" localSheetId="0">ตัวอย่าง!$A$1:$AL$69</definedName>
    <definedName name="Print_Area_MI" localSheetId="0">#REF!</definedName>
    <definedName name="Print_Area_MI">#REF!</definedName>
    <definedName name="rung" localSheetId="0">'[6]EE-SIMC'!#REF!,'[6]EE-SIMC'!#REF!,'[6]EE-SIMC'!#REF!,'[6]EE-SIMC'!#REF!,'[6]EE-SIMC'!#REF!,'[6]EE-SIMC'!#REF!,'[6]EE-SIMC'!#REF!,'[6]EE-SIMC'!#REF!,'[6]EE-SIMC'!#REF!,'[6]EE-SIMC'!#REF!,'[6]EE-SIMC'!#REF!,'[6]EE-SIMC'!$I$17,'[6]EE-SIMC'!#REF!,'[6]EE-SIMC'!#REF!,'[6]EE-SIMC'!#REF!,'[6]EE-SIMC'!#REF!,'[6]EE-SIMC'!#REF!,'[6]EE-SIMC'!#REF!,'[6]EE-SIMC'!#REF!,'[6]EE-SIMC'!#REF!,'[6]EE-SIMC'!#REF!,'[6]EE-SIMC'!#REF!,'[6]EE-SIMC'!#REF!,'[6]EE-SIMC'!#REF!,'[6]EE-SIMC'!#REF!,'[6]EE-SIMC'!#REF!,'[6]EE-SIMC'!#REF!,'[6]EE-SIMC'!#REF!</definedName>
    <definedName name="rung">'[6]EE-SIMC'!#REF!,'[6]EE-SIMC'!#REF!,'[6]EE-SIMC'!#REF!,'[6]EE-SIMC'!#REF!,'[6]EE-SIMC'!#REF!,'[6]EE-SIMC'!#REF!,'[6]EE-SIMC'!#REF!,'[6]EE-SIMC'!#REF!,'[6]EE-SIMC'!#REF!,'[6]EE-SIMC'!#REF!,'[6]EE-SIMC'!#REF!,'[6]EE-SIMC'!$I$17,'[6]EE-SIMC'!#REF!,'[6]EE-SIMC'!#REF!,'[6]EE-SIMC'!#REF!,'[6]EE-SIMC'!#REF!,'[6]EE-SIMC'!#REF!,'[6]EE-SIMC'!#REF!,'[6]EE-SIMC'!#REF!,'[6]EE-SIMC'!#REF!,'[6]EE-SIMC'!#REF!,'[6]EE-SIMC'!#REF!,'[6]EE-SIMC'!#REF!,'[6]EE-SIMC'!#REF!,'[6]EE-SIMC'!#REF!,'[6]EE-SIMC'!#REF!,'[6]EE-SIMC'!#REF!,'[6]EE-SIMC'!#REF!</definedName>
    <definedName name="s" localSheetId="0">#REF!</definedName>
    <definedName name="s">#REF!</definedName>
    <definedName name="sf" localSheetId="0">#REF!</definedName>
    <definedName name="sf">#REF!</definedName>
    <definedName name="T.">#N/A</definedName>
    <definedName name="TEST0" localSheetId="0">#REF!</definedName>
    <definedName name="TEST0">#REF!</definedName>
    <definedName name="TESTHKEY" localSheetId="0">#REF!</definedName>
    <definedName name="TESTHKEY">#REF!</definedName>
    <definedName name="TESTKEYS" localSheetId="0">#REF!</definedName>
    <definedName name="TESTKEYS">#REF!</definedName>
    <definedName name="TESTVKEY" localSheetId="0">#REF!</definedName>
    <definedName name="TESTVKEY">#REF!</definedName>
    <definedName name="Type">[7]Pro_type!$A$1:$A$65536</definedName>
    <definedName name="v" localSheetId="0">[8]CI!#REF!</definedName>
    <definedName name="v">[8]CI!#REF!</definedName>
    <definedName name="โถส้วมนั่งราบ" localSheetId="0">#REF!</definedName>
    <definedName name="โถส้วมนั่งราบ">#REF!</definedName>
    <definedName name="ฟ700" localSheetId="0">'[6]EE-SIMC'!#REF!</definedName>
    <definedName name="ฟ700">'[6]EE-SIMC'!#REF!</definedName>
    <definedName name="หมวดค่าครุภัณฑ์" localSheetId="0">#REF!</definedName>
    <definedName name="หมวดค่าครุภัณฑ์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0" i="1" l="1"/>
  <c r="D29" i="1"/>
  <c r="D28" i="1"/>
  <c r="AF62" i="2" l="1"/>
  <c r="V62" i="2"/>
  <c r="W61" i="2"/>
  <c r="X61" i="2" s="1"/>
  <c r="Y60" i="2"/>
  <c r="W60" i="2"/>
  <c r="X60" i="2" s="1"/>
  <c r="W59" i="2"/>
  <c r="X59" i="2" s="1"/>
  <c r="W58" i="2"/>
  <c r="X58" i="2" s="1"/>
  <c r="Y58" i="2" s="1"/>
  <c r="W57" i="2"/>
  <c r="X57" i="2" s="1"/>
  <c r="W56" i="2"/>
  <c r="X56" i="2" s="1"/>
  <c r="Y56" i="2" s="1"/>
  <c r="W55" i="2"/>
  <c r="X55" i="2" s="1"/>
  <c r="W54" i="2"/>
  <c r="X54" i="2" s="1"/>
  <c r="Y54" i="2" s="1"/>
  <c r="X53" i="2"/>
  <c r="Y53" i="2" s="1"/>
  <c r="W53" i="2"/>
  <c r="AL53" i="2" s="1"/>
  <c r="W52" i="2"/>
  <c r="AL52" i="2" s="1"/>
  <c r="W51" i="2"/>
  <c r="AL51" i="2" s="1"/>
  <c r="W50" i="2"/>
  <c r="X50" i="2" s="1"/>
  <c r="W49" i="2"/>
  <c r="AL49" i="2" s="1"/>
  <c r="W48" i="2"/>
  <c r="AL48" i="2" s="1"/>
  <c r="W47" i="2"/>
  <c r="AL47" i="2" s="1"/>
  <c r="W46" i="2"/>
  <c r="X46" i="2" s="1"/>
  <c r="Y46" i="2" s="1"/>
  <c r="W45" i="2"/>
  <c r="AL45" i="2" s="1"/>
  <c r="W44" i="2"/>
  <c r="W43" i="2"/>
  <c r="AL43" i="2" s="1"/>
  <c r="W42" i="2"/>
  <c r="X42" i="2" s="1"/>
  <c r="W41" i="2"/>
  <c r="AL41" i="2" s="1"/>
  <c r="W40" i="2"/>
  <c r="AL40" i="2" s="1"/>
  <c r="W39" i="2"/>
  <c r="AL39" i="2" s="1"/>
  <c r="W38" i="2"/>
  <c r="X38" i="2" s="1"/>
  <c r="Y38" i="2" s="1"/>
  <c r="W37" i="2"/>
  <c r="AL37" i="2" s="1"/>
  <c r="W36" i="2"/>
  <c r="AL36" i="2" s="1"/>
  <c r="W35" i="2"/>
  <c r="AL35" i="2" s="1"/>
  <c r="W34" i="2"/>
  <c r="X34" i="2" s="1"/>
  <c r="W33" i="2"/>
  <c r="AL33" i="2" s="1"/>
  <c r="F34" i="2"/>
  <c r="C34" i="2"/>
  <c r="W32" i="2"/>
  <c r="AL32" i="2" s="1"/>
  <c r="J33" i="2"/>
  <c r="D33" i="2"/>
  <c r="W31" i="2"/>
  <c r="X31" i="2" s="1"/>
  <c r="L32" i="2"/>
  <c r="J32" i="2"/>
  <c r="D32" i="2"/>
  <c r="W30" i="2"/>
  <c r="AL30" i="2" s="1"/>
  <c r="L31" i="2"/>
  <c r="J31" i="2"/>
  <c r="G31" i="2"/>
  <c r="D31" i="2"/>
  <c r="W29" i="2"/>
  <c r="AL29" i="2" s="1"/>
  <c r="L30" i="2"/>
  <c r="J30" i="2"/>
  <c r="G30" i="2"/>
  <c r="D30" i="2"/>
  <c r="W28" i="2"/>
  <c r="L29" i="2"/>
  <c r="J29" i="2"/>
  <c r="G29" i="2"/>
  <c r="D29" i="2"/>
  <c r="W27" i="2"/>
  <c r="AL27" i="2" s="1"/>
  <c r="L28" i="2"/>
  <c r="J28" i="2"/>
  <c r="G28" i="2"/>
  <c r="D28" i="2"/>
  <c r="W26" i="2"/>
  <c r="L27" i="2"/>
  <c r="M27" i="2" s="1"/>
  <c r="M28" i="2" s="1"/>
  <c r="J27" i="2"/>
  <c r="G27" i="2"/>
  <c r="D27" i="2"/>
  <c r="W25" i="2"/>
  <c r="AL25" i="2" s="1"/>
  <c r="K26" i="2"/>
  <c r="K27" i="2" s="1"/>
  <c r="K28" i="2" s="1"/>
  <c r="J26" i="2"/>
  <c r="D26" i="2"/>
  <c r="E26" i="2" s="1"/>
  <c r="W24" i="2"/>
  <c r="X24" i="2" s="1"/>
  <c r="Y24" i="2" s="1"/>
  <c r="W23" i="2"/>
  <c r="X23" i="2" s="1"/>
  <c r="Y23" i="2" s="1"/>
  <c r="AL22" i="2"/>
  <c r="W22" i="2"/>
  <c r="W21" i="2"/>
  <c r="W20" i="2"/>
  <c r="W19" i="2"/>
  <c r="X19" i="2" s="1"/>
  <c r="E20" i="2"/>
  <c r="W18" i="2"/>
  <c r="D19" i="2"/>
  <c r="C19" i="2"/>
  <c r="W17" i="2"/>
  <c r="E18" i="2"/>
  <c r="W16" i="2"/>
  <c r="X16" i="2" s="1"/>
  <c r="W15" i="2"/>
  <c r="X15" i="2" s="1"/>
  <c r="Y15" i="2" s="1"/>
  <c r="E16" i="2"/>
  <c r="X14" i="2"/>
  <c r="Y14" i="2" s="1"/>
  <c r="W14" i="2"/>
  <c r="T14" i="2"/>
  <c r="T15" i="2" s="1"/>
  <c r="T16" i="2" s="1"/>
  <c r="T17" i="2" s="1"/>
  <c r="T18" i="2" s="1"/>
  <c r="T19" i="2" s="1"/>
  <c r="T20" i="2" s="1"/>
  <c r="T21" i="2" s="1"/>
  <c r="E15" i="2"/>
  <c r="AB13" i="2"/>
  <c r="X13" i="2"/>
  <c r="E14" i="2"/>
  <c r="AD12" i="2"/>
  <c r="E12" i="2"/>
  <c r="E11" i="2"/>
  <c r="E10" i="2"/>
  <c r="C20" i="1"/>
  <c r="E21" i="1"/>
  <c r="X13" i="1"/>
  <c r="AB13" i="1" s="1"/>
  <c r="AD12" i="1"/>
  <c r="T14" i="1"/>
  <c r="T15" i="1" s="1"/>
  <c r="T16" i="1" s="1"/>
  <c r="T17" i="1" s="1"/>
  <c r="T18" i="1" s="1"/>
  <c r="T19" i="1" s="1"/>
  <c r="T20" i="1" s="1"/>
  <c r="T21" i="1" s="1"/>
  <c r="AL22" i="1"/>
  <c r="V62" i="1"/>
  <c r="W14" i="1"/>
  <c r="C36" i="1"/>
  <c r="X51" i="2" l="1"/>
  <c r="X29" i="2"/>
  <c r="Y29" i="2" s="1"/>
  <c r="X37" i="2"/>
  <c r="Y37" i="2" s="1"/>
  <c r="X43" i="2"/>
  <c r="Z43" i="2" s="1"/>
  <c r="X41" i="2"/>
  <c r="Y41" i="2" s="1"/>
  <c r="X20" i="2"/>
  <c r="Y20" i="2" s="1"/>
  <c r="X25" i="2"/>
  <c r="Y25" i="2" s="1"/>
  <c r="M29" i="2"/>
  <c r="M30" i="2" s="1"/>
  <c r="M31" i="2" s="1"/>
  <c r="X47" i="2"/>
  <c r="X49" i="2"/>
  <c r="Y49" i="2" s="1"/>
  <c r="Z14" i="2"/>
  <c r="E19" i="2"/>
  <c r="D34" i="2"/>
  <c r="X30" i="2"/>
  <c r="X32" i="2"/>
  <c r="Z32" i="2" s="1"/>
  <c r="X33" i="2"/>
  <c r="Y33" i="2" s="1"/>
  <c r="X35" i="2"/>
  <c r="Z37" i="2"/>
  <c r="X39" i="2"/>
  <c r="Z39" i="2" s="1"/>
  <c r="Z41" i="2"/>
  <c r="Z53" i="2"/>
  <c r="J34" i="2"/>
  <c r="X27" i="2"/>
  <c r="Y27" i="2" s="1"/>
  <c r="Z29" i="2"/>
  <c r="X45" i="2"/>
  <c r="Y19" i="2"/>
  <c r="AA14" i="2"/>
  <c r="Y16" i="2"/>
  <c r="Y13" i="2"/>
  <c r="Z13" i="2"/>
  <c r="AB14" i="2"/>
  <c r="AB15" i="2" s="1"/>
  <c r="Z15" i="2"/>
  <c r="Z23" i="2"/>
  <c r="G34" i="2"/>
  <c r="H27" i="2"/>
  <c r="H28" i="2" s="1"/>
  <c r="H29" i="2" s="1"/>
  <c r="H30" i="2" s="1"/>
  <c r="H31" i="2" s="1"/>
  <c r="H32" i="2" s="1"/>
  <c r="X28" i="2"/>
  <c r="Z35" i="2"/>
  <c r="Y35" i="2"/>
  <c r="AA41" i="2"/>
  <c r="X44" i="2"/>
  <c r="Z44" i="2" s="1"/>
  <c r="Z51" i="2"/>
  <c r="Y51" i="2"/>
  <c r="Z16" i="2"/>
  <c r="X17" i="2"/>
  <c r="X18" i="2"/>
  <c r="Z18" i="2" s="1"/>
  <c r="Z19" i="2"/>
  <c r="X21" i="2"/>
  <c r="X22" i="2"/>
  <c r="Z22" i="2" s="1"/>
  <c r="Y31" i="2"/>
  <c r="Y34" i="2"/>
  <c r="X48" i="2"/>
  <c r="Z48" i="2" s="1"/>
  <c r="Y50" i="2"/>
  <c r="Y55" i="2"/>
  <c r="Y59" i="2"/>
  <c r="Z27" i="2"/>
  <c r="AL28" i="2"/>
  <c r="Z30" i="2"/>
  <c r="Y30" i="2"/>
  <c r="X36" i="2"/>
  <c r="Z36" i="2" s="1"/>
  <c r="AL44" i="2"/>
  <c r="X52" i="2"/>
  <c r="Z52" i="2" s="1"/>
  <c r="W62" i="2"/>
  <c r="Z24" i="2"/>
  <c r="E27" i="2"/>
  <c r="E28" i="2" s="1"/>
  <c r="E29" i="2" s="1"/>
  <c r="E30" i="2" s="1"/>
  <c r="E31" i="2" s="1"/>
  <c r="E32" i="2" s="1"/>
  <c r="E33" i="2" s="1"/>
  <c r="X26" i="2"/>
  <c r="Z26" i="2" s="1"/>
  <c r="AL26" i="2"/>
  <c r="K29" i="2"/>
  <c r="K30" i="2" s="1"/>
  <c r="K31" i="2" s="1"/>
  <c r="K32" i="2" s="1"/>
  <c r="K33" i="2" s="1"/>
  <c r="AA29" i="2"/>
  <c r="AA37" i="2"/>
  <c r="X40" i="2"/>
  <c r="Z40" i="2" s="1"/>
  <c r="Y42" i="2"/>
  <c r="Z47" i="2"/>
  <c r="Y47" i="2"/>
  <c r="AA53" i="2"/>
  <c r="Y57" i="2"/>
  <c r="Y61" i="2"/>
  <c r="Z31" i="2"/>
  <c r="Z34" i="2"/>
  <c r="Z38" i="2"/>
  <c r="Z42" i="2"/>
  <c r="Z46" i="2"/>
  <c r="Z50" i="2"/>
  <c r="Z54" i="2"/>
  <c r="Z55" i="2"/>
  <c r="Z56" i="2"/>
  <c r="Z57" i="2"/>
  <c r="Z58" i="2"/>
  <c r="Z59" i="2"/>
  <c r="Z60" i="2"/>
  <c r="Z61" i="2"/>
  <c r="AL31" i="2"/>
  <c r="AL34" i="2"/>
  <c r="AL38" i="2"/>
  <c r="AL42" i="2"/>
  <c r="AL46" i="2"/>
  <c r="AL50" i="2"/>
  <c r="E11" i="1"/>
  <c r="E12" i="1"/>
  <c r="E15" i="1"/>
  <c r="L30" i="1"/>
  <c r="W15" i="1"/>
  <c r="W16" i="1"/>
  <c r="X16" i="1" s="1"/>
  <c r="W17" i="1"/>
  <c r="X17" i="1" s="1"/>
  <c r="W18" i="1"/>
  <c r="W19" i="1"/>
  <c r="W20" i="1"/>
  <c r="X20" i="1" s="1"/>
  <c r="W21" i="1"/>
  <c r="W22" i="1"/>
  <c r="W23" i="1"/>
  <c r="W24" i="1"/>
  <c r="X24" i="1" s="1"/>
  <c r="Y24" i="1" s="1"/>
  <c r="E28" i="1"/>
  <c r="E29" i="1" s="1"/>
  <c r="J28" i="1"/>
  <c r="K28" i="1" s="1"/>
  <c r="W25" i="1"/>
  <c r="G29" i="1"/>
  <c r="H29" i="1" s="1"/>
  <c r="J29" i="1"/>
  <c r="L29" i="1"/>
  <c r="M29" i="1" s="1"/>
  <c r="W26" i="1"/>
  <c r="X26" i="1" s="1"/>
  <c r="Y26" i="1" s="1"/>
  <c r="G31" i="1"/>
  <c r="J30" i="1"/>
  <c r="W27" i="1"/>
  <c r="D31" i="1"/>
  <c r="J31" i="1"/>
  <c r="W28" i="1"/>
  <c r="X28" i="1"/>
  <c r="J32" i="1"/>
  <c r="W29" i="1"/>
  <c r="X29" i="1" s="1"/>
  <c r="Y29" i="1" s="1"/>
  <c r="W30" i="1"/>
  <c r="W31" i="1"/>
  <c r="AL31" i="1" s="1"/>
  <c r="W32" i="1"/>
  <c r="W33" i="1"/>
  <c r="W34" i="1"/>
  <c r="X34" i="1" s="1"/>
  <c r="Y34" i="1" s="1"/>
  <c r="W35" i="1"/>
  <c r="X35" i="1" s="1"/>
  <c r="Y35" i="1" s="1"/>
  <c r="W36" i="1"/>
  <c r="X36" i="1" s="1"/>
  <c r="W37" i="1"/>
  <c r="W38" i="1"/>
  <c r="W39" i="1"/>
  <c r="X39" i="1" s="1"/>
  <c r="Y39" i="1" s="1"/>
  <c r="W40" i="1"/>
  <c r="X40" i="1" s="1"/>
  <c r="Y40" i="1" s="1"/>
  <c r="W41" i="1"/>
  <c r="W42" i="1"/>
  <c r="AL42" i="1"/>
  <c r="W43" i="1"/>
  <c r="W44" i="1"/>
  <c r="W45" i="1"/>
  <c r="W46" i="1"/>
  <c r="W47" i="1"/>
  <c r="W48" i="1"/>
  <c r="W49" i="1"/>
  <c r="W50" i="1"/>
  <c r="X50" i="1" s="1"/>
  <c r="Y50" i="1" s="1"/>
  <c r="W51" i="1"/>
  <c r="W52" i="1"/>
  <c r="X52" i="1" s="1"/>
  <c r="Y52" i="1" s="1"/>
  <c r="W53" i="1"/>
  <c r="W54" i="1"/>
  <c r="X54" i="1" s="1"/>
  <c r="W55" i="1"/>
  <c r="W56" i="1"/>
  <c r="W57" i="1"/>
  <c r="X57" i="1" s="1"/>
  <c r="Y57" i="1" s="1"/>
  <c r="W58" i="1"/>
  <c r="X58" i="1" s="1"/>
  <c r="W59" i="1"/>
  <c r="W60" i="1"/>
  <c r="W61" i="1"/>
  <c r="X61" i="1"/>
  <c r="Y61" i="1" s="1"/>
  <c r="Z33" i="2" l="1"/>
  <c r="AA33" i="2" s="1"/>
  <c r="Y43" i="2"/>
  <c r="Y32" i="2"/>
  <c r="Y39" i="2"/>
  <c r="N31" i="2"/>
  <c r="Z25" i="2"/>
  <c r="AA25" i="2" s="1"/>
  <c r="Z49" i="2"/>
  <c r="AA49" i="2" s="1"/>
  <c r="Z20" i="2"/>
  <c r="AA20" i="2" s="1"/>
  <c r="Y45" i="2"/>
  <c r="Z45" i="2"/>
  <c r="AA45" i="2" s="1"/>
  <c r="X62" i="2"/>
  <c r="Y62" i="2" s="1"/>
  <c r="AA26" i="2"/>
  <c r="AA59" i="2"/>
  <c r="AA52" i="2"/>
  <c r="AA30" i="2"/>
  <c r="AA48" i="2"/>
  <c r="Y21" i="2"/>
  <c r="AA44" i="2"/>
  <c r="Y28" i="2"/>
  <c r="AA23" i="2"/>
  <c r="AA54" i="2"/>
  <c r="AA38" i="2"/>
  <c r="AA61" i="2"/>
  <c r="AA50" i="2"/>
  <c r="AA34" i="2"/>
  <c r="AA24" i="2"/>
  <c r="AA19" i="2"/>
  <c r="AA60" i="2"/>
  <c r="AA56" i="2"/>
  <c r="AA46" i="2"/>
  <c r="AA31" i="2"/>
  <c r="AA47" i="2"/>
  <c r="Y40" i="2"/>
  <c r="Y52" i="2"/>
  <c r="Y36" i="2"/>
  <c r="AA27" i="2"/>
  <c r="Y48" i="2"/>
  <c r="Y22" i="2"/>
  <c r="Y18" i="2"/>
  <c r="Y44" i="2"/>
  <c r="AB16" i="2"/>
  <c r="AA42" i="2"/>
  <c r="AA32" i="2"/>
  <c r="Y17" i="2"/>
  <c r="AA18" i="2"/>
  <c r="AA43" i="2"/>
  <c r="AA16" i="2"/>
  <c r="AA51" i="2"/>
  <c r="Z28" i="2"/>
  <c r="AC13" i="2"/>
  <c r="AA13" i="2"/>
  <c r="AA22" i="2"/>
  <c r="AA55" i="2"/>
  <c r="AA40" i="2"/>
  <c r="Y26" i="2"/>
  <c r="AA36" i="2"/>
  <c r="AA39" i="2"/>
  <c r="AA35" i="2"/>
  <c r="Z17" i="2"/>
  <c r="Z21" i="2"/>
  <c r="AA58" i="2"/>
  <c r="AA57" i="2"/>
  <c r="AA15" i="2"/>
  <c r="W62" i="1"/>
  <c r="Z16" i="1"/>
  <c r="F36" i="1"/>
  <c r="AL50" i="1"/>
  <c r="X60" i="1"/>
  <c r="Y60" i="1" s="1"/>
  <c r="Z52" i="1"/>
  <c r="AA52" i="1" s="1"/>
  <c r="AL52" i="1"/>
  <c r="X56" i="1"/>
  <c r="Y56" i="1" s="1"/>
  <c r="X38" i="1"/>
  <c r="Y38" i="1" s="1"/>
  <c r="AL38" i="1"/>
  <c r="AL25" i="1"/>
  <c r="X25" i="1"/>
  <c r="Y25" i="1" s="1"/>
  <c r="X41" i="1"/>
  <c r="Y41" i="1" s="1"/>
  <c r="AL41" i="1"/>
  <c r="Z57" i="1"/>
  <c r="AA57" i="1" s="1"/>
  <c r="Z58" i="1"/>
  <c r="AA58" i="1" s="1"/>
  <c r="Z50" i="1"/>
  <c r="AA50" i="1" s="1"/>
  <c r="G33" i="1"/>
  <c r="AL36" i="1"/>
  <c r="Z61" i="1"/>
  <c r="AA61" i="1" s="1"/>
  <c r="AL28" i="1"/>
  <c r="G30" i="1"/>
  <c r="Z17" i="1"/>
  <c r="Z54" i="1"/>
  <c r="AA54" i="1" s="1"/>
  <c r="AL34" i="1"/>
  <c r="X42" i="1"/>
  <c r="Y42" i="1" s="1"/>
  <c r="AF62" i="1"/>
  <c r="L31" i="1"/>
  <c r="M30" i="1"/>
  <c r="K29" i="1"/>
  <c r="K30" i="1" s="1"/>
  <c r="K31" i="1" s="1"/>
  <c r="K32" i="1" s="1"/>
  <c r="Z24" i="1"/>
  <c r="AA24" i="1" s="1"/>
  <c r="E16" i="1"/>
  <c r="D32" i="1"/>
  <c r="X59" i="1"/>
  <c r="Z59" i="1" s="1"/>
  <c r="Y58" i="1"/>
  <c r="X55" i="1"/>
  <c r="Y54" i="1"/>
  <c r="X51" i="1"/>
  <c r="AL51" i="1"/>
  <c r="AL35" i="1"/>
  <c r="L32" i="1"/>
  <c r="X18" i="1"/>
  <c r="Z18" i="1" s="1"/>
  <c r="AL27" i="1"/>
  <c r="X27" i="1"/>
  <c r="X53" i="1"/>
  <c r="AL53" i="1"/>
  <c r="AL32" i="1"/>
  <c r="X32" i="1"/>
  <c r="Z32" i="1" s="1"/>
  <c r="AL30" i="1"/>
  <c r="X30" i="1"/>
  <c r="X14" i="1"/>
  <c r="X49" i="1"/>
  <c r="AL49" i="1"/>
  <c r="L34" i="1"/>
  <c r="X48" i="1"/>
  <c r="AL48" i="1"/>
  <c r="X47" i="1"/>
  <c r="AL47" i="1"/>
  <c r="X46" i="1"/>
  <c r="AL46" i="1"/>
  <c r="X45" i="1"/>
  <c r="AL45" i="1"/>
  <c r="X44" i="1"/>
  <c r="AL44" i="1"/>
  <c r="X43" i="1"/>
  <c r="AL43" i="1"/>
  <c r="Z40" i="1"/>
  <c r="AL40" i="1"/>
  <c r="AL37" i="1"/>
  <c r="X37" i="1"/>
  <c r="Z37" i="1" s="1"/>
  <c r="Y36" i="1"/>
  <c r="G32" i="1"/>
  <c r="G36" i="1" s="1"/>
  <c r="Y28" i="1"/>
  <c r="AL39" i="1"/>
  <c r="L33" i="1"/>
  <c r="Z34" i="1"/>
  <c r="X31" i="1"/>
  <c r="Z31" i="1" s="1"/>
  <c r="AL29" i="1"/>
  <c r="Z28" i="1"/>
  <c r="AL26" i="1"/>
  <c r="E30" i="1"/>
  <c r="X19" i="1"/>
  <c r="Z19" i="1" s="1"/>
  <c r="Y17" i="1"/>
  <c r="Z36" i="1"/>
  <c r="AL33" i="1"/>
  <c r="Z29" i="1"/>
  <c r="Z26" i="1"/>
  <c r="AA16" i="1"/>
  <c r="X15" i="1"/>
  <c r="Z39" i="1"/>
  <c r="Z35" i="1"/>
  <c r="X33" i="1"/>
  <c r="Z33" i="1" s="1"/>
  <c r="Y16" i="1"/>
  <c r="X23" i="1"/>
  <c r="X22" i="1"/>
  <c r="Z22" i="1" s="1"/>
  <c r="X21" i="1"/>
  <c r="E13" i="1"/>
  <c r="Z62" i="2" l="1"/>
  <c r="AA62" i="2" s="1"/>
  <c r="Z14" i="1"/>
  <c r="AB14" i="1"/>
  <c r="AB15" i="1" s="1"/>
  <c r="AA17" i="1"/>
  <c r="Z15" i="1"/>
  <c r="AA28" i="2"/>
  <c r="AA21" i="2"/>
  <c r="AB17" i="2"/>
  <c r="AA17" i="2"/>
  <c r="AD13" i="2"/>
  <c r="AC14" i="2"/>
  <c r="Z21" i="1"/>
  <c r="Z13" i="1"/>
  <c r="X62" i="1"/>
  <c r="Y62" i="1" s="1"/>
  <c r="M31" i="1"/>
  <c r="M32" i="1" s="1"/>
  <c r="M33" i="1" s="1"/>
  <c r="Z56" i="1"/>
  <c r="AA56" i="1" s="1"/>
  <c r="E31" i="1"/>
  <c r="H30" i="1"/>
  <c r="H31" i="1" s="1"/>
  <c r="H32" i="1" s="1"/>
  <c r="H33" i="1" s="1"/>
  <c r="H34" i="1" s="1"/>
  <c r="Z60" i="1"/>
  <c r="AA60" i="1" s="1"/>
  <c r="Z38" i="1"/>
  <c r="AA38" i="1" s="1"/>
  <c r="Z41" i="1"/>
  <c r="AA41" i="1" s="1"/>
  <c r="Z25" i="1"/>
  <c r="AA25" i="1" s="1"/>
  <c r="Z42" i="1"/>
  <c r="AA42" i="1" s="1"/>
  <c r="Y13" i="1"/>
  <c r="AA22" i="1"/>
  <c r="AA31" i="1"/>
  <c r="AA32" i="1"/>
  <c r="AA37" i="1"/>
  <c r="Y23" i="1"/>
  <c r="AA28" i="1"/>
  <c r="AA34" i="1"/>
  <c r="Y20" i="1"/>
  <c r="Y33" i="1"/>
  <c r="Y15" i="1"/>
  <c r="AA26" i="1"/>
  <c r="Y43" i="1"/>
  <c r="Z43" i="1"/>
  <c r="Y45" i="1"/>
  <c r="Z45" i="1"/>
  <c r="Y47" i="1"/>
  <c r="Z47" i="1"/>
  <c r="Y30" i="1"/>
  <c r="Y27" i="1"/>
  <c r="Y18" i="1"/>
  <c r="Y51" i="1"/>
  <c r="Y21" i="1"/>
  <c r="AA35" i="1"/>
  <c r="Y19" i="1"/>
  <c r="Y49" i="1"/>
  <c r="Z49" i="1"/>
  <c r="Z30" i="1"/>
  <c r="Z27" i="1"/>
  <c r="Z20" i="1"/>
  <c r="Z51" i="1"/>
  <c r="Y59" i="1"/>
  <c r="AA39" i="1"/>
  <c r="AA29" i="1"/>
  <c r="AA19" i="1"/>
  <c r="Y31" i="1"/>
  <c r="Y37" i="1"/>
  <c r="AA40" i="1"/>
  <c r="Y44" i="1"/>
  <c r="Z44" i="1"/>
  <c r="Y46" i="1"/>
  <c r="Z46" i="1"/>
  <c r="Y48" i="1"/>
  <c r="Z48" i="1"/>
  <c r="Y14" i="1"/>
  <c r="Y53" i="1"/>
  <c r="AA15" i="1"/>
  <c r="Y32" i="1"/>
  <c r="AA18" i="1"/>
  <c r="Y55" i="1"/>
  <c r="Y22" i="1"/>
  <c r="AA33" i="1"/>
  <c r="Z23" i="1"/>
  <c r="AA36" i="1"/>
  <c r="Z53" i="1"/>
  <c r="AA59" i="1"/>
  <c r="Z55" i="1"/>
  <c r="AA13" i="1" l="1"/>
  <c r="AC13" i="1"/>
  <c r="AD13" i="1" s="1"/>
  <c r="AA14" i="1"/>
  <c r="AB16" i="1"/>
  <c r="AB17" i="1" s="1"/>
  <c r="AB18" i="1" s="1"/>
  <c r="AB19" i="1" s="1"/>
  <c r="AB20" i="1" s="1"/>
  <c r="AB21" i="1" s="1"/>
  <c r="AB22" i="1" s="1"/>
  <c r="AB18" i="2"/>
  <c r="AD14" i="2"/>
  <c r="AC15" i="2"/>
  <c r="AA21" i="1"/>
  <c r="Z62" i="1"/>
  <c r="AA62" i="1" s="1"/>
  <c r="E32" i="1"/>
  <c r="AA23" i="1"/>
  <c r="AA43" i="1"/>
  <c r="AA55" i="1"/>
  <c r="AA30" i="1"/>
  <c r="AA49" i="1"/>
  <c r="AA47" i="1"/>
  <c r="AA44" i="1"/>
  <c r="AA20" i="1"/>
  <c r="AA53" i="1"/>
  <c r="AA27" i="1"/>
  <c r="AA46" i="1"/>
  <c r="AA51" i="1"/>
  <c r="AA48" i="1"/>
  <c r="AA45" i="1"/>
  <c r="AC14" i="1" l="1"/>
  <c r="AC15" i="1" s="1"/>
  <c r="AD15" i="1" s="1"/>
  <c r="AB19" i="2"/>
  <c r="AD15" i="2"/>
  <c r="AC16" i="2"/>
  <c r="AB23" i="1"/>
  <c r="AD14" i="1" l="1"/>
  <c r="AC16" i="1"/>
  <c r="AB20" i="2"/>
  <c r="AC17" i="2"/>
  <c r="AD16" i="2"/>
  <c r="AB24" i="1"/>
  <c r="J34" i="1"/>
  <c r="J33" i="1"/>
  <c r="AC17" i="1" l="1"/>
  <c r="AD16" i="1"/>
  <c r="AC18" i="2"/>
  <c r="AD17" i="2"/>
  <c r="AB21" i="2"/>
  <c r="AB25" i="1"/>
  <c r="J35" i="1"/>
  <c r="J36" i="1" s="1"/>
  <c r="D20" i="1"/>
  <c r="K33" i="1"/>
  <c r="K34" i="1" s="1"/>
  <c r="K35" i="1" l="1"/>
  <c r="N33" i="1" s="1"/>
  <c r="AC18" i="1"/>
  <c r="AD17" i="1"/>
  <c r="AB22" i="2"/>
  <c r="AC19" i="2"/>
  <c r="AD18" i="2"/>
  <c r="AB26" i="1"/>
  <c r="AC19" i="1" l="1"/>
  <c r="AD18" i="1"/>
  <c r="AC20" i="2"/>
  <c r="AD19" i="2"/>
  <c r="AB23" i="2"/>
  <c r="AB27" i="1"/>
  <c r="AC20" i="1" l="1"/>
  <c r="AD19" i="1"/>
  <c r="AC21" i="2"/>
  <c r="AD20" i="2"/>
  <c r="AB24" i="2"/>
  <c r="AB28" i="1"/>
  <c r="E17" i="1"/>
  <c r="D33" i="1"/>
  <c r="AC21" i="1" l="1"/>
  <c r="AD20" i="1"/>
  <c r="AC22" i="2"/>
  <c r="AD21" i="2"/>
  <c r="AB25" i="2"/>
  <c r="AB29" i="1"/>
  <c r="E33" i="1"/>
  <c r="AC22" i="1" l="1"/>
  <c r="AD21" i="1"/>
  <c r="AC23" i="2"/>
  <c r="AD22" i="2"/>
  <c r="AB26" i="2"/>
  <c r="AB30" i="1"/>
  <c r="D34" i="1"/>
  <c r="E34" i="1" s="1"/>
  <c r="AC23" i="1" l="1"/>
  <c r="AD22" i="1"/>
  <c r="AC24" i="2"/>
  <c r="AD23" i="2"/>
  <c r="AB27" i="2"/>
  <c r="AB31" i="1"/>
  <c r="E19" i="1"/>
  <c r="E20" i="1" s="1"/>
  <c r="D35" i="1"/>
  <c r="D36" i="1" s="1"/>
  <c r="AC24" i="1" l="1"/>
  <c r="AD23" i="1"/>
  <c r="AC25" i="2"/>
  <c r="AD24" i="2"/>
  <c r="AB28" i="2"/>
  <c r="AB32" i="1"/>
  <c r="E35" i="1"/>
  <c r="AC25" i="1" l="1"/>
  <c r="AD24" i="1"/>
  <c r="AC26" i="2"/>
  <c r="AD25" i="2"/>
  <c r="AB29" i="2"/>
  <c r="AB33" i="1"/>
  <c r="AC26" i="1" l="1"/>
  <c r="AD25" i="1"/>
  <c r="AC27" i="2"/>
  <c r="AD26" i="2"/>
  <c r="AB30" i="2"/>
  <c r="AB34" i="1"/>
  <c r="AC27" i="1" l="1"/>
  <c r="AD26" i="1"/>
  <c r="AC28" i="2"/>
  <c r="AD27" i="2"/>
  <c r="AB31" i="2"/>
  <c r="AB35" i="1"/>
  <c r="AC28" i="1" l="1"/>
  <c r="AD27" i="1"/>
  <c r="AC29" i="2"/>
  <c r="AD28" i="2"/>
  <c r="AB32" i="2"/>
  <c r="AB36" i="1"/>
  <c r="AC29" i="1" l="1"/>
  <c r="AD28" i="1"/>
  <c r="AC30" i="2"/>
  <c r="AD29" i="2"/>
  <c r="AB33" i="2"/>
  <c r="AB37" i="1"/>
  <c r="AC30" i="1" l="1"/>
  <c r="AD29" i="1"/>
  <c r="AB34" i="2"/>
  <c r="AC31" i="2"/>
  <c r="AD30" i="2"/>
  <c r="AB38" i="1"/>
  <c r="AC31" i="1" l="1"/>
  <c r="AD30" i="1"/>
  <c r="AB35" i="2"/>
  <c r="AC32" i="2"/>
  <c r="AD31" i="2"/>
  <c r="AB39" i="1"/>
  <c r="AC32" i="1" l="1"/>
  <c r="AD31" i="1"/>
  <c r="AC33" i="2"/>
  <c r="AD32" i="2"/>
  <c r="AB36" i="2"/>
  <c r="AB40" i="1"/>
  <c r="AC33" i="1" l="1"/>
  <c r="AD32" i="1"/>
  <c r="AB37" i="2"/>
  <c r="AC34" i="2"/>
  <c r="AD33" i="2"/>
  <c r="AB41" i="1"/>
  <c r="AC34" i="1" l="1"/>
  <c r="AD33" i="1"/>
  <c r="AC35" i="2"/>
  <c r="AD34" i="2"/>
  <c r="AB38" i="2"/>
  <c r="AB42" i="1"/>
  <c r="AC35" i="1" l="1"/>
  <c r="AD34" i="1"/>
  <c r="AB39" i="2"/>
  <c r="AC36" i="2"/>
  <c r="AD35" i="2"/>
  <c r="AB43" i="1"/>
  <c r="AC36" i="1" l="1"/>
  <c r="AD35" i="1"/>
  <c r="AC37" i="2"/>
  <c r="AD36" i="2"/>
  <c r="AB40" i="2"/>
  <c r="AB44" i="1"/>
  <c r="AC37" i="1" l="1"/>
  <c r="AD36" i="1"/>
  <c r="AC38" i="2"/>
  <c r="AD37" i="2"/>
  <c r="AB41" i="2"/>
  <c r="AB45" i="1"/>
  <c r="AC38" i="1" l="1"/>
  <c r="AD37" i="1"/>
  <c r="AC39" i="2"/>
  <c r="AD38" i="2"/>
  <c r="AB42" i="2"/>
  <c r="AB46" i="1"/>
  <c r="AC39" i="1" l="1"/>
  <c r="AD38" i="1"/>
  <c r="AC40" i="2"/>
  <c r="AD39" i="2"/>
  <c r="AB43" i="2"/>
  <c r="AB47" i="1"/>
  <c r="AC40" i="1" l="1"/>
  <c r="AD39" i="1"/>
  <c r="AB44" i="2"/>
  <c r="AC41" i="2"/>
  <c r="AD40" i="2"/>
  <c r="AB48" i="1"/>
  <c r="AC41" i="1" l="1"/>
  <c r="AD40" i="1"/>
  <c r="AC42" i="2"/>
  <c r="AD41" i="2"/>
  <c r="AB45" i="2"/>
  <c r="AB49" i="1"/>
  <c r="AC42" i="1" l="1"/>
  <c r="AD41" i="1"/>
  <c r="AC43" i="2"/>
  <c r="AD42" i="2"/>
  <c r="AB46" i="2"/>
  <c r="AB50" i="1"/>
  <c r="AC43" i="1" l="1"/>
  <c r="AD42" i="1"/>
  <c r="AC44" i="2"/>
  <c r="AD43" i="2"/>
  <c r="AB47" i="2"/>
  <c r="AB51" i="1"/>
  <c r="AC44" i="1" l="1"/>
  <c r="AD43" i="1"/>
  <c r="AC45" i="2"/>
  <c r="AD44" i="2"/>
  <c r="AB48" i="2"/>
  <c r="AB52" i="1"/>
  <c r="AC45" i="1" l="1"/>
  <c r="AD44" i="1"/>
  <c r="AC46" i="2"/>
  <c r="AD45" i="2"/>
  <c r="AB49" i="2"/>
  <c r="AB53" i="1"/>
  <c r="AC46" i="1" l="1"/>
  <c r="AD45" i="1"/>
  <c r="AC47" i="2"/>
  <c r="AD46" i="2"/>
  <c r="AB50" i="2"/>
  <c r="AB54" i="1"/>
  <c r="AC47" i="1" l="1"/>
  <c r="AD46" i="1"/>
  <c r="AC48" i="2"/>
  <c r="AD47" i="2"/>
  <c r="AB51" i="2"/>
  <c r="AB55" i="1"/>
  <c r="AC48" i="1" l="1"/>
  <c r="AD47" i="1"/>
  <c r="AC49" i="2"/>
  <c r="AD48" i="2"/>
  <c r="AB52" i="2"/>
  <c r="AB56" i="1"/>
  <c r="AC49" i="1" l="1"/>
  <c r="AD48" i="1"/>
  <c r="AC50" i="2"/>
  <c r="AD49" i="2"/>
  <c r="AB53" i="2"/>
  <c r="AB57" i="1"/>
  <c r="AC50" i="1" l="1"/>
  <c r="AD49" i="1"/>
  <c r="AC51" i="2"/>
  <c r="AD50" i="2"/>
  <c r="AB54" i="2"/>
  <c r="AB58" i="1"/>
  <c r="AC51" i="1" l="1"/>
  <c r="AD50" i="1"/>
  <c r="AC52" i="2"/>
  <c r="AD51" i="2"/>
  <c r="AB55" i="2"/>
  <c r="AB59" i="1"/>
  <c r="AC52" i="1" l="1"/>
  <c r="AD51" i="1"/>
  <c r="AC53" i="2"/>
  <c r="AD52" i="2"/>
  <c r="AB56" i="2"/>
  <c r="AB60" i="1"/>
  <c r="AC53" i="1" l="1"/>
  <c r="AD52" i="1"/>
  <c r="AC54" i="2"/>
  <c r="AD53" i="2"/>
  <c r="AB57" i="2"/>
  <c r="AB61" i="1"/>
  <c r="AC54" i="1" l="1"/>
  <c r="AD53" i="1"/>
  <c r="AC55" i="2"/>
  <c r="AD54" i="2"/>
  <c r="AB58" i="2"/>
  <c r="AC55" i="1" l="1"/>
  <c r="AD54" i="1"/>
  <c r="AC56" i="2"/>
  <c r="AD55" i="2"/>
  <c r="AB59" i="2"/>
  <c r="AC56" i="1" l="1"/>
  <c r="AD55" i="1"/>
  <c r="AC57" i="2"/>
  <c r="AD56" i="2"/>
  <c r="AB60" i="2"/>
  <c r="AC57" i="1" l="1"/>
  <c r="AD56" i="1"/>
  <c r="AC58" i="2"/>
  <c r="AD57" i="2"/>
  <c r="AB61" i="2"/>
  <c r="AC58" i="1" l="1"/>
  <c r="AD57" i="1"/>
  <c r="AC59" i="2"/>
  <c r="AD58" i="2"/>
  <c r="AC59" i="1" l="1"/>
  <c r="AD58" i="1"/>
  <c r="AC60" i="2"/>
  <c r="AD59" i="2"/>
  <c r="AC60" i="1" l="1"/>
  <c r="AD59" i="1"/>
  <c r="AC61" i="2"/>
  <c r="AD61" i="2" s="1"/>
  <c r="AD60" i="2"/>
  <c r="AC61" i="1" l="1"/>
  <c r="AD61" i="1" s="1"/>
  <c r="AD60" i="1"/>
</calcChain>
</file>

<file path=xl/comments1.xml><?xml version="1.0" encoding="utf-8"?>
<comments xmlns="http://schemas.openxmlformats.org/spreadsheetml/2006/main">
  <authors>
    <author>USER</author>
  </authors>
  <commentList>
    <comment ref="T13" authorId="0" shapeId="0">
      <text>
        <r>
          <rPr>
            <b/>
            <sz val="10"/>
            <color indexed="81"/>
            <rFont val="Tahoma"/>
            <family val="2"/>
          </rPr>
          <t>ระบุวันที่ในช่องนี้ ช่องถัดไปจะรันอัตโนมัติ</t>
        </r>
      </text>
    </comment>
  </commentList>
</comments>
</file>

<file path=xl/sharedStrings.xml><?xml version="1.0" encoding="utf-8"?>
<sst xmlns="http://schemas.openxmlformats.org/spreadsheetml/2006/main" count="282" uniqueCount="108">
  <si>
    <t>คงเหลือ</t>
  </si>
  <si>
    <t>รวมทั้งสิ้น</t>
  </si>
  <si>
    <t>6. วงเงินค่าก่อสร้าง</t>
  </si>
  <si>
    <t>4. ลักษณะอาคาร</t>
  </si>
  <si>
    <t>3. วัตถุประสงค์</t>
  </si>
  <si>
    <t xml:space="preserve"> </t>
  </si>
  <si>
    <t xml:space="preserve">2. เหตุผลความจำเป็น  </t>
  </si>
  <si>
    <t xml:space="preserve">         รวม</t>
  </si>
  <si>
    <t>(5)=(2)-(4)</t>
  </si>
  <si>
    <t>(4)</t>
  </si>
  <si>
    <t>(3)</t>
  </si>
  <si>
    <t>(2)</t>
  </si>
  <si>
    <t>(1)</t>
  </si>
  <si>
    <t>งวด</t>
  </si>
  <si>
    <t>เบิกจ่ายสะสม</t>
  </si>
  <si>
    <t>เบิกจ่ายแต่ละปี</t>
  </si>
  <si>
    <t>เงินนอกสะสม</t>
  </si>
  <si>
    <t>ตั้งไว้</t>
  </si>
  <si>
    <t>จำนวนงวด</t>
  </si>
  <si>
    <t>งบประมาณสะสม</t>
  </si>
  <si>
    <t>จำนวน</t>
  </si>
  <si>
    <t>ปีงบประมาณ</t>
  </si>
  <si>
    <t>เงินนอก</t>
  </si>
  <si>
    <t>เบิกจ่ายจริงเงินนอกงบประมาณ</t>
  </si>
  <si>
    <t>งบประมาณ</t>
  </si>
  <si>
    <t>เบิกจ่ายจริง</t>
  </si>
  <si>
    <t xml:space="preserve">งบประมาณ  </t>
  </si>
  <si>
    <t>6. สิ้นสุดก่อสร้างตามสัญญา</t>
  </si>
  <si>
    <t>5. เริ่มก่อสร้างตามสัญญา</t>
  </si>
  <si>
    <t>4. เซ็นสัญญา</t>
  </si>
  <si>
    <t>3. สงป.อนุมัติ</t>
  </si>
  <si>
    <t xml:space="preserve">2. ประกวดราคา    </t>
  </si>
  <si>
    <t>แต่ละงวด</t>
  </si>
  <si>
    <t>งวดย่อย</t>
  </si>
  <si>
    <t>ต่อไป</t>
  </si>
  <si>
    <t>ที่ต้องจ่าย</t>
  </si>
  <si>
    <t>จริงสะสม</t>
  </si>
  <si>
    <t>เงินนอกงบฯ</t>
  </si>
  <si>
    <t>เงินงบประมาณ</t>
  </si>
  <si>
    <t>งานจริง</t>
  </si>
  <si>
    <t>สะสม</t>
  </si>
  <si>
    <t>ตามแผน</t>
  </si>
  <si>
    <t>ร้อยละ</t>
  </si>
  <si>
    <t>วัน</t>
  </si>
  <si>
    <t>งวดที่</t>
  </si>
  <si>
    <t xml:space="preserve">1. ออกแบบรูปรายการ </t>
  </si>
  <si>
    <t>เงินค้าง</t>
  </si>
  <si>
    <t>ค้าง</t>
  </si>
  <si>
    <t>วันที่เบิกจ่าย</t>
  </si>
  <si>
    <t>คงเหลือเงิน</t>
  </si>
  <si>
    <t>การเบิกจ่าย</t>
  </si>
  <si>
    <t>การเบิกจ่ายจริง</t>
  </si>
  <si>
    <t>วันส่งมอบ</t>
  </si>
  <si>
    <t>จำนวนเงิน</t>
  </si>
  <si>
    <t>แผนการเบิกจ่ายสะสม</t>
  </si>
  <si>
    <t>แผนการเบิกจ่าย</t>
  </si>
  <si>
    <t>ที่ขอตั้ง</t>
  </si>
  <si>
    <t>2.ดำเนินการจริง</t>
  </si>
  <si>
    <t>หมายเหตุ</t>
  </si>
  <si>
    <t>ประมาณการ</t>
  </si>
  <si>
    <t>ผลการดำเนินงาน</t>
  </si>
  <si>
    <t>งวดเงิน</t>
  </si>
  <si>
    <t xml:space="preserve">   งวดงาน </t>
  </si>
  <si>
    <t>1.ประมาณการ/</t>
  </si>
  <si>
    <t>รายละเอียด</t>
  </si>
  <si>
    <t>นอกงบประมาณ</t>
  </si>
  <si>
    <t>เงิน</t>
  </si>
  <si>
    <t xml:space="preserve">เงิน </t>
  </si>
  <si>
    <t xml:space="preserve"> ปีงบประมาณ</t>
  </si>
  <si>
    <t xml:space="preserve">รายการ               </t>
  </si>
  <si>
    <t>ผลผลิต</t>
  </si>
  <si>
    <t>แผนงาน</t>
  </si>
  <si>
    <t>รายการผูกพันตามสัญญา</t>
  </si>
  <si>
    <t xml:space="preserve">5. สถานที่ก่อสร้าง          </t>
  </si>
  <si>
    <t xml:space="preserve">สัญญาเลขที่  </t>
  </si>
  <si>
    <t>เงินล่วงหน้า</t>
  </si>
  <si>
    <t>คือ จำนวนเงินล่วงหน้า</t>
  </si>
  <si>
    <t>คือ จำนวนเงินที่ตั้งไว้จ่ายในแต่ละงวด</t>
  </si>
  <si>
    <t>คือ เงินล่วงหน้าที่หักจากเงินที่ต้องจ่ายในแต่ละงวด</t>
  </si>
  <si>
    <t>คือ เงินที่จ่ายจริงในแต่ละงวด ที่หักจากเงินค่าจ้างล่วงหน้าในแต่ละงวดแล้ว</t>
  </si>
  <si>
    <t>ตามแผน (3)</t>
  </si>
  <si>
    <t>หักเงินค่าจ้างล่วงหน้า (5)</t>
  </si>
  <si>
    <t>จำนวนเงินที่ต้องจ่ายจริง (6)</t>
  </si>
  <si>
    <t>(4) - (5) = (6)</t>
  </si>
  <si>
    <t>(5)</t>
  </si>
  <si>
    <t>คือ การแบ่งงวดงานเป็นร้อยละ **โดยไม่รวมกับร้อยละของเงินที่จ่ายล่วงหน้า</t>
  </si>
  <si>
    <t>50% / 50%</t>
  </si>
  <si>
    <t>คือ จำนวนเงินขึ้นอยู่กับเงินจ่ายล่วงหน้าที่แบ่งเป็น % บวกกับเงินงบประมาณและเงินนอกงบประมาณ ** ในที่นี้แบ่ง % ของเงินนอกงบประมาณและเงินงบประมาณเป็นอย่างละ 50% เท่ากัน</t>
  </si>
  <si>
    <t>คือ จำนวนเงินขึ้นอยู่กับการแบ่ง % การจ่ายของเงินงบประมาณและเงินนอกงบประมาณ ** ในที่นี้แบ่ง % ของเงินนอกงบประมาณและเงินงบประมาณเป็นอย่างละ 50% เท่ากัน</t>
  </si>
  <si>
    <t>โปรดระบุ...............</t>
  </si>
  <si>
    <t>**ระบุวันที่</t>
  </si>
  <si>
    <t>ระบุเงินล่วงหน้า</t>
  </si>
  <si>
    <t>ระบุเงินล่วงหน้า /2</t>
  </si>
  <si>
    <t>2564</t>
  </si>
  <si>
    <t>2565</t>
  </si>
  <si>
    <t>2566</t>
  </si>
  <si>
    <t>กระทรวงการอุดมศึกษา วิทยาศาสตร์ วิจัยและนวัตกรรม   มหาวิทยาลัยมหิดล</t>
  </si>
  <si>
    <t>รายละเอียดค่าสิ่งก่อสร้างปีงบประมาณ 2567</t>
  </si>
  <si>
    <t>2570</t>
  </si>
  <si>
    <t>2571</t>
  </si>
  <si>
    <t>2572</t>
  </si>
  <si>
    <t>รายละเอียดค่าสิ่งก่อสร้างปีงบประมาณ 2570</t>
  </si>
  <si>
    <t>1. งบประมาณจำแนกตามแหล่งเงิน</t>
  </si>
  <si>
    <t>โปรดระบุ.............</t>
  </si>
  <si>
    <t xml:space="preserve">7. การดำเนินการและงวดงาน   </t>
  </si>
  <si>
    <t>8. การตั้งงบประมาณ/ประมาณการเบิกจ่าย</t>
  </si>
  <si>
    <t>9. รายละเอียดงวดงานและงวดเงิน</t>
  </si>
  <si>
    <t>9.รายละเอียดงวดงานและงวดเงิน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</si>
</sst>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164" formatCode="_-* #,##0_-;\-* #,##0_-;_-* &quot;-&quot;_-;_-@_-"/>
    <numFmt numFmtId="165" formatCode="_-* #,##0.00_-;\-* #,##0.00_-;_-* &quot;-&quot;??_-;_-@_-"/>
    <numFmt numFmtId="166" formatCode="_-* #,##0_-;\-* #,##0_-;_-* &quot;-&quot;??_-;_-@_-"/>
    <numFmt numFmtId="167" formatCode="ดดด\ \ yy"/>
    <numFmt numFmtId="168" formatCode="_(* #,##0_);_(* \(#,##0\);_(* &quot;-&quot;??_);_(@_)"/>
    <numFmt numFmtId="169" formatCode="_-* #,##0.00000_-;\-* #,##0.00000_-;_-* &quot;-&quot;??_-;_-@_-"/>
    <numFmt numFmtId="170" formatCode="ดดด\-bb"/>
    <numFmt numFmtId="171" formatCode="_ * #,##0_ ;_ * \-#,##0_ ;_ * &quot;-&quot;_ ;_ @_ "/>
    <numFmt numFmtId="172" formatCode="0."/>
    <numFmt numFmtId="173" formatCode="d\ ดดด\ bb"/>
    <numFmt numFmtId="174" formatCode="dd\ ดดด\ \ yy"/>
    <numFmt numFmtId="175" formatCode="dd\ ดดด\ yy"/>
  </numFmts>
  <fonts count="41" x14ac:knownFonts="1">
    <font>
      <sz val="10"/>
      <name val="Arial"/>
      <family val="2"/>
    </font>
    <font>
      <sz val="14"/>
      <name val="Cordia New"/>
      <family val="2"/>
    </font>
    <font>
      <sz val="13"/>
      <name val="BrowalliaUPC"/>
      <family val="2"/>
      <charset val="222"/>
    </font>
    <font>
      <sz val="10"/>
      <name val="Arial"/>
      <family val="2"/>
    </font>
    <font>
      <sz val="13"/>
      <color indexed="10"/>
      <name val="BrowalliaUPC"/>
      <family val="2"/>
      <charset val="222"/>
    </font>
    <font>
      <sz val="11"/>
      <color indexed="8"/>
      <name val="Tahoma"/>
      <family val="2"/>
    </font>
    <font>
      <sz val="16"/>
      <name val="AngsanaUPC"/>
      <family val="1"/>
      <charset val="222"/>
    </font>
    <font>
      <b/>
      <sz val="14"/>
      <name val="BrowalliaUPC"/>
      <family val="2"/>
      <charset val="222"/>
    </font>
    <font>
      <b/>
      <sz val="13"/>
      <name val="BrowalliaUPC"/>
      <family val="2"/>
      <charset val="222"/>
    </font>
    <font>
      <b/>
      <u/>
      <sz val="13"/>
      <name val="BrowalliaUPC"/>
      <family val="2"/>
      <charset val="222"/>
    </font>
    <font>
      <b/>
      <sz val="13"/>
      <color indexed="10"/>
      <name val="BrowalliaUPC"/>
      <family val="2"/>
      <charset val="222"/>
    </font>
    <font>
      <b/>
      <sz val="14"/>
      <name val="CordiaUPC"/>
      <family val="2"/>
      <charset val="222"/>
    </font>
    <font>
      <sz val="13"/>
      <color indexed="8"/>
      <name val="Browallia New"/>
      <family val="2"/>
    </font>
    <font>
      <sz val="11"/>
      <color theme="1"/>
      <name val="Tahoma"/>
      <family val="2"/>
    </font>
    <font>
      <b/>
      <sz val="16"/>
      <name val="AngsanaUPC"/>
      <family val="1"/>
      <charset val="222"/>
    </font>
    <font>
      <sz val="14"/>
      <name val="BrowalliaUPC"/>
      <family val="2"/>
      <charset val="222"/>
    </font>
    <font>
      <b/>
      <sz val="13"/>
      <name val="BrowalliaUPC"/>
      <family val="2"/>
    </font>
    <font>
      <sz val="10"/>
      <name val="BrowalliaUPC"/>
      <family val="2"/>
      <charset val="222"/>
    </font>
    <font>
      <sz val="14"/>
      <color indexed="10"/>
      <name val="BrowalliaUPC"/>
      <family val="2"/>
      <charset val="222"/>
    </font>
    <font>
      <b/>
      <sz val="12"/>
      <name val="BrowalliaUPC"/>
      <family val="2"/>
      <charset val="222"/>
    </font>
    <font>
      <sz val="14"/>
      <name val="AngsanaUPC"/>
      <family val="1"/>
      <charset val="222"/>
    </font>
    <font>
      <sz val="11"/>
      <color indexed="8"/>
      <name val="Tahoma"/>
      <family val="2"/>
      <charset val="222"/>
    </font>
    <font>
      <b/>
      <sz val="18"/>
      <color indexed="10"/>
      <name val="BrowalliaUPC"/>
      <family val="2"/>
      <charset val="222"/>
    </font>
    <font>
      <b/>
      <sz val="18"/>
      <name val="BrowalliaUPC"/>
      <family val="2"/>
      <charset val="222"/>
    </font>
    <font>
      <b/>
      <sz val="20"/>
      <name val="BrowalliaUPC"/>
      <family val="2"/>
      <charset val="222"/>
    </font>
    <font>
      <sz val="13"/>
      <color rgb="FFFF0000"/>
      <name val="BrowalliaUPC"/>
      <family val="2"/>
      <charset val="222"/>
    </font>
    <font>
      <sz val="13"/>
      <color rgb="FFFF0000"/>
      <name val="BrowalliaUPC"/>
      <family val="2"/>
    </font>
    <font>
      <b/>
      <sz val="12"/>
      <color indexed="10"/>
      <name val="BrowalliaUPC"/>
      <family val="2"/>
      <charset val="222"/>
    </font>
    <font>
      <b/>
      <sz val="14"/>
      <color rgb="FFFF0000"/>
      <name val="BrowalliaUPC"/>
      <family val="2"/>
      <charset val="222"/>
    </font>
    <font>
      <b/>
      <sz val="10"/>
      <color indexed="81"/>
      <name val="Tahoma"/>
      <family val="2"/>
    </font>
    <font>
      <b/>
      <sz val="20"/>
      <name val="TH SarabunPSK"/>
      <family val="2"/>
    </font>
    <font>
      <b/>
      <sz val="14"/>
      <name val="TH SarabunPSK"/>
      <family val="2"/>
    </font>
    <font>
      <b/>
      <sz val="14"/>
      <color rgb="FFFF0000"/>
      <name val="TH SarabunPSK"/>
      <family val="2"/>
    </font>
    <font>
      <sz val="14"/>
      <name val="TH SarabunPSK"/>
      <family val="2"/>
    </font>
    <font>
      <sz val="14"/>
      <color indexed="10"/>
      <name val="TH SarabunPSK"/>
      <family val="2"/>
    </font>
    <font>
      <b/>
      <sz val="14"/>
      <color indexed="10"/>
      <name val="TH SarabunPSK"/>
      <family val="2"/>
    </font>
    <font>
      <sz val="14"/>
      <color rgb="FFFF0000"/>
      <name val="TH SarabunPSK"/>
      <family val="2"/>
    </font>
    <font>
      <sz val="14"/>
      <color indexed="8"/>
      <name val="TH SarabunPSK"/>
      <family val="2"/>
    </font>
    <font>
      <b/>
      <u/>
      <sz val="14"/>
      <name val="TH SarabunPSK"/>
      <family val="2"/>
    </font>
    <font>
      <sz val="20"/>
      <name val="TH SarabunPSK"/>
      <family val="2"/>
    </font>
    <font>
      <sz val="20"/>
      <color rgb="FFFF0000"/>
      <name val="TH SarabunPSK"/>
      <family val="2"/>
    </font>
  </fonts>
  <fills count="1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DACE6"/>
        <bgColor indexed="64"/>
      </patternFill>
    </fill>
    <fill>
      <patternFill patternType="solid">
        <fgColor rgb="FFFFE5FF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9FFE4"/>
        <bgColor indexed="64"/>
      </patternFill>
    </fill>
  </fills>
  <borders count="7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1">
    <xf numFmtId="0" fontId="0" fillId="0" borderId="0"/>
    <xf numFmtId="165" fontId="3" fillId="0" borderId="0" applyFont="0" applyFill="0" applyBorder="0" applyAlignment="0" applyProtection="0"/>
    <xf numFmtId="0" fontId="1" fillId="0" borderId="0"/>
    <xf numFmtId="167" fontId="5" fillId="0" borderId="0" applyFont="0" applyFill="0" applyBorder="0" applyAlignment="0" applyProtection="0"/>
    <xf numFmtId="0" fontId="1" fillId="0" borderId="0"/>
    <xf numFmtId="0" fontId="6" fillId="0" borderId="0"/>
    <xf numFmtId="0" fontId="1" fillId="0" borderId="0"/>
    <xf numFmtId="167" fontId="3" fillId="0" borderId="0" applyFont="0" applyFill="0" applyBorder="0" applyAlignment="0" applyProtection="0"/>
    <xf numFmtId="0" fontId="3" fillId="0" borderId="0"/>
    <xf numFmtId="165" fontId="1" fillId="0" borderId="0" applyFont="0" applyFill="0" applyBorder="0" applyAlignment="0" applyProtection="0"/>
    <xf numFmtId="165" fontId="3" fillId="0" borderId="0" applyFont="0" applyFill="0" applyBorder="0" applyAlignment="0" applyProtection="0"/>
    <xf numFmtId="171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171" fontId="3" fillId="0" borderId="0" applyFont="0" applyFill="0" applyBorder="0" applyAlignment="0" applyProtection="0"/>
    <xf numFmtId="0" fontId="13" fillId="0" borderId="0"/>
    <xf numFmtId="0" fontId="3" fillId="0" borderId="0"/>
    <xf numFmtId="0" fontId="1" fillId="0" borderId="0"/>
    <xf numFmtId="172" fontId="20" fillId="0" borderId="0" applyFont="0" applyFill="0" applyBorder="0" applyAlignment="0" applyProtection="0"/>
    <xf numFmtId="165" fontId="21" fillId="0" borderId="0" applyFont="0" applyFill="0" applyBorder="0" applyAlignment="0" applyProtection="0"/>
    <xf numFmtId="0" fontId="1" fillId="0" borderId="0"/>
    <xf numFmtId="0" fontId="1" fillId="0" borderId="0"/>
  </cellStyleXfs>
  <cellXfs count="632">
    <xf numFmtId="0" fontId="0" fillId="0" borderId="0" xfId="0"/>
    <xf numFmtId="0" fontId="2" fillId="0" borderId="0" xfId="2" applyFont="1"/>
    <xf numFmtId="166" fontId="2" fillId="0" borderId="0" xfId="1" applyNumberFormat="1" applyFont="1"/>
    <xf numFmtId="0" fontId="4" fillId="0" borderId="0" xfId="2" applyFont="1"/>
    <xf numFmtId="0" fontId="2" fillId="0" borderId="0" xfId="2" applyFont="1" applyFill="1"/>
    <xf numFmtId="37" fontId="2" fillId="0" borderId="0" xfId="2" applyNumberFormat="1" applyFont="1"/>
    <xf numFmtId="165" fontId="2" fillId="0" borderId="0" xfId="2" applyNumberFormat="1" applyFont="1" applyAlignment="1">
      <alignment horizontal="center"/>
    </xf>
    <xf numFmtId="166" fontId="2" fillId="0" borderId="0" xfId="3" applyNumberFormat="1" applyFont="1"/>
    <xf numFmtId="37" fontId="2" fillId="0" borderId="0" xfId="2" applyNumberFormat="1" applyFont="1" applyProtection="1"/>
    <xf numFmtId="0" fontId="2" fillId="0" borderId="0" xfId="4" applyFont="1" applyBorder="1"/>
    <xf numFmtId="166" fontId="2" fillId="0" borderId="0" xfId="3" applyNumberFormat="1" applyFont="1" applyBorder="1"/>
    <xf numFmtId="0" fontId="2" fillId="0" borderId="0" xfId="4" applyFont="1"/>
    <xf numFmtId="167" fontId="2" fillId="0" borderId="0" xfId="5" applyNumberFormat="1" applyFont="1" applyBorder="1" applyAlignment="1">
      <alignment horizontal="center"/>
    </xf>
    <xf numFmtId="0" fontId="2" fillId="0" borderId="0" xfId="4" applyFont="1" applyFill="1" applyBorder="1"/>
    <xf numFmtId="166" fontId="2" fillId="0" borderId="0" xfId="3" applyNumberFormat="1" applyFont="1" applyFill="1" applyBorder="1"/>
    <xf numFmtId="166" fontId="2" fillId="0" borderId="0" xfId="2" applyNumberFormat="1" applyFont="1" applyFill="1" applyAlignment="1">
      <alignment horizontal="left" vertical="center"/>
    </xf>
    <xf numFmtId="0" fontId="2" fillId="0" borderId="0" xfId="2" applyFont="1" applyBorder="1"/>
    <xf numFmtId="0" fontId="7" fillId="0" borderId="0" xfId="6" applyFont="1" applyFill="1"/>
    <xf numFmtId="168" fontId="7" fillId="0" borderId="0" xfId="6" applyNumberFormat="1" applyFont="1" applyFill="1"/>
    <xf numFmtId="37" fontId="7" fillId="0" borderId="0" xfId="6" applyNumberFormat="1" applyFont="1" applyFill="1"/>
    <xf numFmtId="166" fontId="2" fillId="0" borderId="0" xfId="2" applyNumberFormat="1" applyFont="1" applyFill="1" applyBorder="1"/>
    <xf numFmtId="166" fontId="6" fillId="0" borderId="0" xfId="7" applyNumberFormat="1" applyFont="1" applyFill="1" applyBorder="1" applyAlignment="1">
      <alignment vertical="top"/>
    </xf>
    <xf numFmtId="0" fontId="2" fillId="0" borderId="0" xfId="5" applyNumberFormat="1" applyFont="1" applyFill="1" applyBorder="1" applyAlignment="1">
      <alignment horizontal="left" indent="1"/>
    </xf>
    <xf numFmtId="0" fontId="2" fillId="0" borderId="0" xfId="8" applyNumberFormat="1" applyFont="1" applyFill="1" applyBorder="1" applyAlignment="1" applyProtection="1"/>
    <xf numFmtId="0" fontId="2" fillId="0" borderId="0" xfId="8" applyFont="1" applyBorder="1"/>
    <xf numFmtId="164" fontId="7" fillId="0" borderId="0" xfId="6" applyNumberFormat="1" applyFont="1" applyFill="1"/>
    <xf numFmtId="165" fontId="2" fillId="0" borderId="0" xfId="5" applyNumberFormat="1" applyFont="1" applyFill="1" applyBorder="1" applyAlignment="1">
      <alignment horizontal="left" indent="1"/>
    </xf>
    <xf numFmtId="0" fontId="7" fillId="0" borderId="0" xfId="6" applyFont="1" applyFill="1" applyAlignment="1">
      <alignment horizontal="right"/>
    </xf>
    <xf numFmtId="0" fontId="8" fillId="0" borderId="0" xfId="2" applyFont="1"/>
    <xf numFmtId="0" fontId="2" fillId="0" borderId="0" xfId="2" applyFont="1" applyFill="1" applyBorder="1"/>
    <xf numFmtId="166" fontId="6" fillId="0" borderId="0" xfId="7" applyNumberFormat="1" applyFont="1" applyFill="1" applyBorder="1" applyAlignment="1">
      <alignment horizontal="left" vertical="top"/>
    </xf>
    <xf numFmtId="166" fontId="8" fillId="0" borderId="0" xfId="9" applyNumberFormat="1" applyFont="1" applyBorder="1"/>
    <xf numFmtId="0" fontId="8" fillId="0" borderId="0" xfId="2" applyFont="1" applyFill="1" applyBorder="1"/>
    <xf numFmtId="0" fontId="8" fillId="0" borderId="0" xfId="2" applyFont="1" applyBorder="1"/>
    <xf numFmtId="37" fontId="8" fillId="0" borderId="0" xfId="2" applyNumberFormat="1" applyFont="1"/>
    <xf numFmtId="37" fontId="9" fillId="0" borderId="0" xfId="2" applyNumberFormat="1" applyFont="1"/>
    <xf numFmtId="0" fontId="9" fillId="0" borderId="0" xfId="2" applyFont="1"/>
    <xf numFmtId="169" fontId="8" fillId="0" borderId="0" xfId="2" applyNumberFormat="1" applyFont="1" applyAlignment="1">
      <alignment horizontal="center"/>
    </xf>
    <xf numFmtId="0" fontId="10" fillId="0" borderId="0" xfId="2" applyFont="1"/>
    <xf numFmtId="0" fontId="2" fillId="0" borderId="0" xfId="5" applyNumberFormat="1" applyFont="1" applyFill="1" applyBorder="1" applyAlignment="1">
      <alignment horizontal="right" indent="1"/>
    </xf>
    <xf numFmtId="0" fontId="2" fillId="0" borderId="1" xfId="2" applyFont="1" applyBorder="1"/>
    <xf numFmtId="166" fontId="2" fillId="0" borderId="5" xfId="11" applyNumberFormat="1" applyFont="1" applyFill="1" applyBorder="1"/>
    <xf numFmtId="166" fontId="2" fillId="0" borderId="3" xfId="11" applyNumberFormat="1" applyFont="1" applyFill="1" applyBorder="1"/>
    <xf numFmtId="9" fontId="2" fillId="0" borderId="2" xfId="12" applyFont="1" applyFill="1" applyBorder="1" applyAlignment="1">
      <alignment horizontal="center"/>
    </xf>
    <xf numFmtId="166" fontId="2" fillId="0" borderId="3" xfId="13" quotePrefix="1" applyNumberFormat="1" applyFont="1" applyFill="1" applyBorder="1" applyAlignment="1">
      <alignment horizontal="center"/>
    </xf>
    <xf numFmtId="9" fontId="2" fillId="0" borderId="3" xfId="12" applyFont="1" applyFill="1" applyBorder="1"/>
    <xf numFmtId="170" fontId="11" fillId="0" borderId="3" xfId="3" applyNumberFormat="1" applyFont="1" applyFill="1" applyBorder="1" applyAlignment="1">
      <alignment horizontal="center" vertical="center"/>
    </xf>
    <xf numFmtId="0" fontId="2" fillId="0" borderId="3" xfId="2" applyFont="1" applyFill="1" applyBorder="1" applyAlignment="1">
      <alignment horizontal="center"/>
    </xf>
    <xf numFmtId="165" fontId="14" fillId="0" borderId="0" xfId="14" applyNumberFormat="1" applyFont="1" applyFill="1" applyBorder="1" applyAlignment="1">
      <alignment horizontal="center" vertical="top" wrapText="1"/>
    </xf>
    <xf numFmtId="166" fontId="14" fillId="0" borderId="6" xfId="7" applyNumberFormat="1" applyFont="1" applyFill="1" applyBorder="1" applyAlignment="1">
      <alignment vertical="top"/>
    </xf>
    <xf numFmtId="37" fontId="2" fillId="0" borderId="0" xfId="2" applyNumberFormat="1" applyFont="1" applyFill="1" applyBorder="1" applyAlignment="1" applyProtection="1">
      <alignment horizontal="center"/>
    </xf>
    <xf numFmtId="37" fontId="8" fillId="0" borderId="0" xfId="2" applyNumberFormat="1" applyFont="1" applyFill="1" applyBorder="1" applyAlignment="1" applyProtection="1">
      <alignment horizontal="left"/>
    </xf>
    <xf numFmtId="0" fontId="8" fillId="0" borderId="1" xfId="2" applyFont="1" applyBorder="1"/>
    <xf numFmtId="9" fontId="2" fillId="0" borderId="8" xfId="12" applyFont="1" applyFill="1" applyBorder="1" applyAlignment="1">
      <alignment horizontal="center"/>
    </xf>
    <xf numFmtId="166" fontId="2" fillId="0" borderId="9" xfId="13" quotePrefix="1" applyNumberFormat="1" applyFont="1" applyFill="1" applyBorder="1" applyAlignment="1">
      <alignment horizontal="center"/>
    </xf>
    <xf numFmtId="9" fontId="2" fillId="0" borderId="9" xfId="12" applyFont="1" applyFill="1" applyBorder="1"/>
    <xf numFmtId="170" fontId="11" fillId="0" borderId="9" xfId="3" applyNumberFormat="1" applyFont="1" applyFill="1" applyBorder="1" applyAlignment="1">
      <alignment horizontal="center" vertical="center"/>
    </xf>
    <xf numFmtId="2" fontId="12" fillId="0" borderId="10" xfId="12" applyNumberFormat="1" applyFont="1" applyFill="1" applyBorder="1" applyAlignment="1">
      <alignment horizontal="center"/>
    </xf>
    <xf numFmtId="0" fontId="2" fillId="0" borderId="9" xfId="2" applyFont="1" applyFill="1" applyBorder="1" applyAlignment="1">
      <alignment horizontal="center"/>
    </xf>
    <xf numFmtId="166" fontId="8" fillId="0" borderId="0" xfId="2" applyNumberFormat="1" applyFont="1" applyFill="1" applyBorder="1"/>
    <xf numFmtId="37" fontId="8" fillId="0" borderId="0" xfId="2" applyNumberFormat="1" applyFont="1" applyProtection="1"/>
    <xf numFmtId="166" fontId="2" fillId="0" borderId="15" xfId="11" applyNumberFormat="1" applyFont="1" applyFill="1" applyBorder="1"/>
    <xf numFmtId="9" fontId="2" fillId="0" borderId="13" xfId="12" applyFont="1" applyFill="1" applyBorder="1" applyAlignment="1">
      <alignment horizontal="center"/>
    </xf>
    <xf numFmtId="166" fontId="2" fillId="0" borderId="14" xfId="13" quotePrefix="1" applyNumberFormat="1" applyFont="1" applyFill="1" applyBorder="1" applyAlignment="1">
      <alignment horizontal="center"/>
    </xf>
    <xf numFmtId="170" fontId="11" fillId="0" borderId="14" xfId="3" applyNumberFormat="1" applyFont="1" applyFill="1" applyBorder="1" applyAlignment="1">
      <alignment horizontal="center" vertical="center"/>
    </xf>
    <xf numFmtId="2" fontId="12" fillId="0" borderId="15" xfId="12" applyNumberFormat="1" applyFont="1" applyFill="1" applyBorder="1" applyAlignment="1">
      <alignment horizontal="center"/>
    </xf>
    <xf numFmtId="0" fontId="2" fillId="0" borderId="14" xfId="2" applyFont="1" applyFill="1" applyBorder="1" applyAlignment="1">
      <alignment horizontal="center"/>
    </xf>
    <xf numFmtId="165" fontId="2" fillId="0" borderId="0" xfId="10" applyFont="1"/>
    <xf numFmtId="166" fontId="2" fillId="0" borderId="0" xfId="3" applyNumberFormat="1" applyFont="1" applyAlignment="1">
      <alignment horizontal="right"/>
    </xf>
    <xf numFmtId="49" fontId="2" fillId="0" borderId="0" xfId="5" applyNumberFormat="1" applyFont="1" applyAlignment="1">
      <alignment horizontal="left" indent="5"/>
    </xf>
    <xf numFmtId="49" fontId="2" fillId="0" borderId="0" xfId="5" applyNumberFormat="1" applyFont="1" applyAlignment="1">
      <alignment horizontal="left"/>
    </xf>
    <xf numFmtId="166" fontId="2" fillId="0" borderId="19" xfId="11" applyNumberFormat="1" applyFont="1" applyFill="1" applyBorder="1"/>
    <xf numFmtId="166" fontId="2" fillId="0" borderId="17" xfId="11" applyNumberFormat="1" applyFont="1" applyFill="1" applyBorder="1"/>
    <xf numFmtId="9" fontId="2" fillId="0" borderId="16" xfId="12" applyFont="1" applyFill="1" applyBorder="1" applyAlignment="1">
      <alignment horizontal="center"/>
    </xf>
    <xf numFmtId="166" fontId="2" fillId="0" borderId="17" xfId="13" quotePrefix="1" applyNumberFormat="1" applyFont="1" applyFill="1" applyBorder="1" applyAlignment="1">
      <alignment horizontal="center"/>
    </xf>
    <xf numFmtId="9" fontId="2" fillId="0" borderId="17" xfId="12" applyFont="1" applyFill="1" applyBorder="1"/>
    <xf numFmtId="0" fontId="2" fillId="0" borderId="0" xfId="2" applyFont="1" applyAlignment="1">
      <alignment horizontal="left" indent="1"/>
    </xf>
    <xf numFmtId="166" fontId="2" fillId="0" borderId="1" xfId="2" applyNumberFormat="1" applyFont="1" applyBorder="1"/>
    <xf numFmtId="170" fontId="11" fillId="0" borderId="17" xfId="3" applyNumberFormat="1" applyFont="1" applyFill="1" applyBorder="1" applyAlignment="1">
      <alignment horizontal="center" vertical="center"/>
    </xf>
    <xf numFmtId="2" fontId="12" fillId="0" borderId="19" xfId="12" applyNumberFormat="1" applyFont="1" applyFill="1" applyBorder="1" applyAlignment="1">
      <alignment horizontal="center"/>
    </xf>
    <xf numFmtId="0" fontId="2" fillId="0" borderId="17" xfId="2" applyFont="1" applyFill="1" applyBorder="1" applyAlignment="1">
      <alignment horizontal="center"/>
    </xf>
    <xf numFmtId="166" fontId="2" fillId="0" borderId="1" xfId="10" applyNumberFormat="1" applyFont="1" applyFill="1" applyBorder="1"/>
    <xf numFmtId="166" fontId="2" fillId="0" borderId="0" xfId="2" applyNumberFormat="1" applyFont="1" applyAlignment="1">
      <alignment horizontal="left" vertical="center"/>
    </xf>
    <xf numFmtId="0" fontId="2" fillId="0" borderId="0" xfId="2" applyFont="1" applyAlignment="1">
      <alignment horizontal="left" indent="2"/>
    </xf>
    <xf numFmtId="166" fontId="2" fillId="0" borderId="1" xfId="10" applyNumberFormat="1" applyFont="1" applyBorder="1"/>
    <xf numFmtId="0" fontId="2" fillId="0" borderId="1" xfId="2" applyFont="1" applyFill="1" applyBorder="1"/>
    <xf numFmtId="37" fontId="8" fillId="0" borderId="0" xfId="2" applyNumberFormat="1" applyFont="1" applyAlignment="1" applyProtection="1">
      <alignment horizontal="left"/>
    </xf>
    <xf numFmtId="0" fontId="2" fillId="0" borderId="0" xfId="8" applyFont="1" applyAlignment="1">
      <alignment horizontal="left" indent="5"/>
    </xf>
    <xf numFmtId="0" fontId="8" fillId="0" borderId="7" xfId="2" applyFont="1" applyFill="1" applyBorder="1" applyAlignment="1">
      <alignment horizontal="center"/>
    </xf>
    <xf numFmtId="37" fontId="2" fillId="0" borderId="0" xfId="2" applyNumberFormat="1" applyFont="1" applyBorder="1" applyAlignment="1" applyProtection="1">
      <alignment horizontal="left"/>
    </xf>
    <xf numFmtId="0" fontId="2" fillId="0" borderId="0" xfId="8" applyFont="1"/>
    <xf numFmtId="37" fontId="2" fillId="0" borderId="0" xfId="2" applyNumberFormat="1" applyFont="1" applyProtection="1">
      <protection locked="0"/>
    </xf>
    <xf numFmtId="0" fontId="17" fillId="0" borderId="0" xfId="8" applyFont="1"/>
    <xf numFmtId="37" fontId="2" fillId="0" borderId="0" xfId="2" applyNumberFormat="1" applyFont="1" applyFill="1" applyBorder="1" applyAlignment="1" applyProtection="1">
      <alignment horizontal="left"/>
    </xf>
    <xf numFmtId="37" fontId="18" fillId="0" borderId="0" xfId="15" applyNumberFormat="1" applyFont="1" applyBorder="1" applyAlignment="1" applyProtection="1">
      <alignment horizontal="left"/>
    </xf>
    <xf numFmtId="0" fontId="7" fillId="0" borderId="0" xfId="15" applyFont="1"/>
    <xf numFmtId="37" fontId="18" fillId="0" borderId="0" xfId="15" applyNumberFormat="1" applyFont="1" applyProtection="1">
      <protection locked="0"/>
    </xf>
    <xf numFmtId="37" fontId="18" fillId="0" borderId="0" xfId="15" applyNumberFormat="1" applyFont="1" applyBorder="1" applyProtection="1"/>
    <xf numFmtId="37" fontId="8" fillId="2" borderId="22" xfId="2" applyNumberFormat="1" applyFont="1" applyFill="1" applyBorder="1" applyAlignment="1">
      <alignment horizontal="center"/>
    </xf>
    <xf numFmtId="168" fontId="8" fillId="0" borderId="23" xfId="2" applyNumberFormat="1" applyFont="1" applyBorder="1" applyAlignment="1">
      <alignment vertical="center"/>
    </xf>
    <xf numFmtId="168" fontId="8" fillId="0" borderId="24" xfId="2" applyNumberFormat="1" applyFont="1" applyBorder="1"/>
    <xf numFmtId="37" fontId="8" fillId="0" borderId="25" xfId="2" applyNumberFormat="1" applyFont="1" applyBorder="1" applyAlignment="1">
      <alignment horizontal="center"/>
    </xf>
    <xf numFmtId="37" fontId="8" fillId="0" borderId="26" xfId="2" applyNumberFormat="1" applyFont="1" applyBorder="1" applyAlignment="1" applyProtection="1">
      <alignment horizontal="left"/>
    </xf>
    <xf numFmtId="37" fontId="2" fillId="2" borderId="27" xfId="2" applyNumberFormat="1" applyFont="1" applyFill="1" applyBorder="1"/>
    <xf numFmtId="166" fontId="2" fillId="0" borderId="28" xfId="13" applyNumberFormat="1" applyFont="1" applyBorder="1" applyAlignment="1">
      <alignment vertical="center"/>
    </xf>
    <xf numFmtId="166" fontId="2" fillId="0" borderId="29" xfId="13" applyNumberFormat="1" applyFont="1" applyBorder="1" applyAlignment="1">
      <alignment vertical="center"/>
    </xf>
    <xf numFmtId="166" fontId="2" fillId="0" borderId="30" xfId="13" applyNumberFormat="1" applyFont="1" applyBorder="1"/>
    <xf numFmtId="166" fontId="2" fillId="0" borderId="17" xfId="13" applyNumberFormat="1" applyFont="1" applyBorder="1"/>
    <xf numFmtId="166" fontId="2" fillId="0" borderId="16" xfId="13" applyNumberFormat="1" applyFont="1" applyBorder="1" applyProtection="1"/>
    <xf numFmtId="37" fontId="2" fillId="0" borderId="16" xfId="2" applyNumberFormat="1" applyFont="1" applyBorder="1" applyAlignment="1" applyProtection="1">
      <alignment horizontal="center"/>
    </xf>
    <xf numFmtId="37" fontId="2" fillId="2" borderId="19" xfId="2" applyNumberFormat="1" applyFont="1" applyFill="1" applyBorder="1"/>
    <xf numFmtId="37" fontId="8" fillId="2" borderId="19" xfId="2" applyNumberFormat="1" applyFont="1" applyFill="1" applyBorder="1"/>
    <xf numFmtId="165" fontId="2" fillId="0" borderId="1" xfId="10" applyFont="1" applyBorder="1"/>
    <xf numFmtId="37" fontId="2" fillId="0" borderId="17" xfId="2" applyNumberFormat="1" applyFont="1" applyBorder="1"/>
    <xf numFmtId="0" fontId="8" fillId="0" borderId="12" xfId="2" applyFont="1" applyFill="1" applyBorder="1" applyAlignment="1">
      <alignment horizontal="center"/>
    </xf>
    <xf numFmtId="37" fontId="2" fillId="2" borderId="15" xfId="2" applyNumberFormat="1" applyFont="1" applyFill="1" applyBorder="1"/>
    <xf numFmtId="166" fontId="2" fillId="0" borderId="31" xfId="13" applyNumberFormat="1" applyFont="1" applyBorder="1" applyAlignment="1">
      <alignment vertical="center"/>
    </xf>
    <xf numFmtId="166" fontId="2" fillId="0" borderId="32" xfId="13" applyNumberFormat="1" applyFont="1" applyBorder="1"/>
    <xf numFmtId="37" fontId="2" fillId="0" borderId="32" xfId="2" applyNumberFormat="1" applyFont="1" applyBorder="1"/>
    <xf numFmtId="166" fontId="2" fillId="0" borderId="33" xfId="13" applyNumberFormat="1" applyFont="1" applyBorder="1" applyProtection="1"/>
    <xf numFmtId="37" fontId="2" fillId="0" borderId="33" xfId="2" applyNumberFormat="1" applyFont="1" applyBorder="1" applyAlignment="1" applyProtection="1">
      <alignment horizontal="center"/>
    </xf>
    <xf numFmtId="37" fontId="19" fillId="2" borderId="35" xfId="16" quotePrefix="1" applyNumberFormat="1" applyFont="1" applyFill="1" applyBorder="1" applyAlignment="1" applyProtection="1">
      <alignment horizontal="center"/>
    </xf>
    <xf numFmtId="37" fontId="7" fillId="0" borderId="36" xfId="16" quotePrefix="1" applyNumberFormat="1" applyFont="1" applyBorder="1" applyAlignment="1" applyProtection="1">
      <alignment horizontal="center"/>
    </xf>
    <xf numFmtId="37" fontId="8" fillId="2" borderId="37" xfId="2" quotePrefix="1" applyNumberFormat="1" applyFont="1" applyFill="1" applyBorder="1" applyAlignment="1" applyProtection="1">
      <alignment horizontal="center"/>
    </xf>
    <xf numFmtId="37" fontId="8" fillId="3" borderId="38" xfId="2" quotePrefix="1" applyNumberFormat="1" applyFont="1" applyFill="1" applyBorder="1" applyAlignment="1" applyProtection="1">
      <alignment horizontal="center" vertical="center"/>
    </xf>
    <xf numFmtId="37" fontId="8" fillId="3" borderId="36" xfId="2" quotePrefix="1" applyNumberFormat="1" applyFont="1" applyFill="1" applyBorder="1" applyAlignment="1" applyProtection="1">
      <alignment horizontal="center"/>
    </xf>
    <xf numFmtId="165" fontId="8" fillId="3" borderId="39" xfId="2" quotePrefix="1" applyNumberFormat="1" applyFont="1" applyFill="1" applyBorder="1" applyAlignment="1" applyProtection="1">
      <alignment horizontal="center"/>
    </xf>
    <xf numFmtId="0" fontId="8" fillId="3" borderId="39" xfId="2" applyFont="1" applyFill="1" applyBorder="1" applyAlignment="1">
      <alignment horizontal="center"/>
    </xf>
    <xf numFmtId="0" fontId="8" fillId="3" borderId="40" xfId="2" applyFont="1" applyFill="1" applyBorder="1"/>
    <xf numFmtId="37" fontId="7" fillId="2" borderId="41" xfId="16" applyNumberFormat="1" applyFont="1" applyFill="1" applyBorder="1" applyAlignment="1">
      <alignment horizontal="center"/>
    </xf>
    <xf numFmtId="0" fontId="19" fillId="0" borderId="42" xfId="16" applyFont="1" applyBorder="1" applyAlignment="1">
      <alignment horizontal="center"/>
    </xf>
    <xf numFmtId="37" fontId="19" fillId="0" borderId="42" xfId="16" applyNumberFormat="1" applyFont="1" applyBorder="1" applyAlignment="1">
      <alignment horizontal="center"/>
    </xf>
    <xf numFmtId="37" fontId="7" fillId="0" borderId="42" xfId="16" applyNumberFormat="1" applyFont="1" applyBorder="1" applyAlignment="1" applyProtection="1">
      <alignment horizontal="center"/>
    </xf>
    <xf numFmtId="37" fontId="8" fillId="2" borderId="27" xfId="2" applyNumberFormat="1" applyFont="1" applyFill="1" applyBorder="1" applyAlignment="1">
      <alignment horizontal="center"/>
    </xf>
    <xf numFmtId="0" fontId="8" fillId="3" borderId="43" xfId="2" applyFont="1" applyFill="1" applyBorder="1" applyAlignment="1">
      <alignment horizontal="center" vertical="center"/>
    </xf>
    <xf numFmtId="37" fontId="8" fillId="3" borderId="42" xfId="2" applyNumberFormat="1" applyFont="1" applyFill="1" applyBorder="1" applyAlignment="1">
      <alignment horizontal="center"/>
    </xf>
    <xf numFmtId="37" fontId="8" fillId="3" borderId="42" xfId="2" applyNumberFormat="1" applyFont="1" applyFill="1" applyBorder="1" applyAlignment="1" applyProtection="1">
      <alignment horizontal="center"/>
    </xf>
    <xf numFmtId="165" fontId="8" fillId="3" borderId="44" xfId="2" applyNumberFormat="1" applyFont="1" applyFill="1" applyBorder="1" applyAlignment="1" applyProtection="1">
      <alignment horizontal="center"/>
    </xf>
    <xf numFmtId="0" fontId="8" fillId="3" borderId="45" xfId="2" applyFont="1" applyFill="1" applyBorder="1" applyAlignment="1" applyProtection="1">
      <alignment horizontal="center"/>
    </xf>
    <xf numFmtId="37" fontId="8" fillId="3" borderId="46" xfId="2" applyNumberFormat="1" applyFont="1" applyFill="1" applyBorder="1" applyAlignment="1" applyProtection="1">
      <alignment horizontal="center"/>
    </xf>
    <xf numFmtId="37" fontId="7" fillId="2" borderId="47" xfId="16" applyNumberFormat="1" applyFont="1" applyFill="1" applyBorder="1" applyAlignment="1" applyProtection="1">
      <alignment horizontal="center"/>
    </xf>
    <xf numFmtId="0" fontId="7" fillId="0" borderId="48" xfId="16" applyFont="1" applyBorder="1" applyAlignment="1">
      <alignment horizontal="centerContinuous"/>
    </xf>
    <xf numFmtId="37" fontId="7" fillId="0" borderId="49" xfId="16" applyNumberFormat="1" applyFont="1" applyBorder="1" applyAlignment="1" applyProtection="1">
      <alignment horizontal="centerContinuous"/>
    </xf>
    <xf numFmtId="37" fontId="7" fillId="0" borderId="50" xfId="16" applyNumberFormat="1" applyFont="1" applyBorder="1" applyAlignment="1" applyProtection="1">
      <alignment horizontal="centerContinuous"/>
    </xf>
    <xf numFmtId="37" fontId="7" fillId="0" borderId="51" xfId="16" applyNumberFormat="1" applyFont="1" applyBorder="1" applyAlignment="1" applyProtection="1">
      <alignment horizontal="centerContinuous"/>
    </xf>
    <xf numFmtId="37" fontId="8" fillId="2" borderId="52" xfId="2" applyNumberFormat="1" applyFont="1" applyFill="1" applyBorder="1" applyAlignment="1" applyProtection="1">
      <alignment horizontal="center"/>
    </xf>
    <xf numFmtId="37" fontId="8" fillId="3" borderId="50" xfId="2" applyNumberFormat="1" applyFont="1" applyFill="1" applyBorder="1" applyAlignment="1" applyProtection="1">
      <alignment horizontal="center"/>
    </xf>
    <xf numFmtId="37" fontId="8" fillId="3" borderId="51" xfId="2" applyNumberFormat="1" applyFont="1" applyFill="1" applyBorder="1" applyAlignment="1" applyProtection="1">
      <alignment horizontal="center"/>
    </xf>
    <xf numFmtId="37" fontId="8" fillId="3" borderId="53" xfId="2" applyNumberFormat="1" applyFont="1" applyFill="1" applyBorder="1" applyProtection="1"/>
    <xf numFmtId="168" fontId="15" fillId="0" borderId="0" xfId="17" applyNumberFormat="1" applyFont="1" applyFill="1"/>
    <xf numFmtId="166" fontId="15" fillId="0" borderId="0" xfId="3" applyNumberFormat="1" applyFont="1" applyFill="1"/>
    <xf numFmtId="168" fontId="2" fillId="0" borderId="0" xfId="2" applyNumberFormat="1" applyFont="1"/>
    <xf numFmtId="37" fontId="8" fillId="0" borderId="0" xfId="2" applyNumberFormat="1" applyFont="1" applyBorder="1" applyAlignment="1" applyProtection="1">
      <alignment horizontal="left"/>
    </xf>
    <xf numFmtId="166" fontId="8" fillId="0" borderId="0" xfId="11" applyNumberFormat="1" applyFont="1" applyFill="1" applyBorder="1" applyAlignment="1" applyProtection="1">
      <alignment horizontal="right"/>
    </xf>
    <xf numFmtId="168" fontId="15" fillId="0" borderId="0" xfId="17" applyNumberFormat="1" applyFont="1"/>
    <xf numFmtId="166" fontId="2" fillId="0" borderId="0" xfId="2" applyNumberFormat="1" applyFont="1"/>
    <xf numFmtId="9" fontId="15" fillId="0" borderId="0" xfId="12" applyNumberFormat="1" applyFont="1"/>
    <xf numFmtId="166" fontId="8" fillId="0" borderId="5" xfId="11" applyNumberFormat="1" applyFont="1" applyBorder="1" applyProtection="1"/>
    <xf numFmtId="166" fontId="8" fillId="0" borderId="3" xfId="11" applyNumberFormat="1" applyFont="1" applyBorder="1" applyProtection="1"/>
    <xf numFmtId="37" fontId="8" fillId="0" borderId="4" xfId="2" applyNumberFormat="1" applyFont="1" applyBorder="1" applyAlignment="1" applyProtection="1">
      <alignment horizontal="center"/>
    </xf>
    <xf numFmtId="173" fontId="2" fillId="0" borderId="0" xfId="2" quotePrefix="1" applyNumberFormat="1" applyFont="1" applyBorder="1" applyAlignment="1" applyProtection="1">
      <alignment horizontal="center"/>
    </xf>
    <xf numFmtId="37" fontId="2" fillId="0" borderId="11" xfId="2" applyNumberFormat="1" applyFont="1" applyBorder="1" applyAlignment="1" applyProtection="1">
      <alignment horizontal="left"/>
    </xf>
    <xf numFmtId="166" fontId="8" fillId="0" borderId="19" xfId="11" applyNumberFormat="1" applyFont="1" applyFill="1" applyBorder="1" applyProtection="1"/>
    <xf numFmtId="166" fontId="8" fillId="0" borderId="17" xfId="11" applyNumberFormat="1" applyFont="1" applyFill="1" applyBorder="1" applyAlignment="1" applyProtection="1">
      <alignment horizontal="right"/>
    </xf>
    <xf numFmtId="49" fontId="8" fillId="0" borderId="18" xfId="2" applyNumberFormat="1" applyFont="1" applyFill="1" applyBorder="1" applyAlignment="1" applyProtection="1">
      <alignment horizontal="center"/>
    </xf>
    <xf numFmtId="173" fontId="2" fillId="0" borderId="0" xfId="2" applyNumberFormat="1" applyFont="1" applyBorder="1" applyAlignment="1" applyProtection="1">
      <alignment horizontal="center"/>
    </xf>
    <xf numFmtId="173" fontId="2" fillId="0" borderId="19" xfId="2" applyNumberFormat="1" applyFont="1" applyBorder="1" applyAlignment="1" applyProtection="1">
      <alignment horizontal="center"/>
    </xf>
    <xf numFmtId="37" fontId="2" fillId="0" borderId="18" xfId="2" applyNumberFormat="1" applyFont="1" applyBorder="1" applyAlignment="1" applyProtection="1">
      <alignment horizontal="left"/>
    </xf>
    <xf numFmtId="166" fontId="8" fillId="0" borderId="0" xfId="11" applyNumberFormat="1" applyFont="1" applyFill="1" applyBorder="1" applyAlignment="1" applyProtection="1"/>
    <xf numFmtId="166" fontId="8" fillId="0" borderId="1" xfId="11" applyNumberFormat="1" applyFont="1" applyFill="1" applyBorder="1" applyAlignment="1" applyProtection="1"/>
    <xf numFmtId="166" fontId="8" fillId="0" borderId="1" xfId="11" applyNumberFormat="1" applyFont="1" applyFill="1" applyBorder="1" applyAlignment="1" applyProtection="1">
      <alignment horizontal="right"/>
    </xf>
    <xf numFmtId="170" fontId="11" fillId="0" borderId="0" xfId="3" applyNumberFormat="1" applyFont="1" applyFill="1" applyBorder="1" applyAlignment="1">
      <alignment horizontal="center" vertical="center"/>
    </xf>
    <xf numFmtId="170" fontId="11" fillId="0" borderId="19" xfId="3" applyNumberFormat="1" applyFont="1" applyFill="1" applyBorder="1" applyAlignment="1">
      <alignment horizontal="center" vertical="center"/>
    </xf>
    <xf numFmtId="166" fontId="8" fillId="4" borderId="19" xfId="11" applyNumberFormat="1" applyFont="1" applyFill="1" applyBorder="1" applyProtection="1"/>
    <xf numFmtId="166" fontId="8" fillId="4" borderId="17" xfId="11" applyNumberFormat="1" applyFont="1" applyFill="1" applyBorder="1" applyAlignment="1" applyProtection="1">
      <alignment horizontal="right"/>
    </xf>
    <xf numFmtId="49" fontId="8" fillId="4" borderId="18" xfId="2" applyNumberFormat="1" applyFont="1" applyFill="1" applyBorder="1" applyAlignment="1" applyProtection="1">
      <alignment horizontal="center"/>
    </xf>
    <xf numFmtId="37" fontId="8" fillId="3" borderId="37" xfId="2" applyNumberFormat="1" applyFont="1" applyFill="1" applyBorder="1" applyAlignment="1" applyProtection="1">
      <alignment horizontal="center"/>
    </xf>
    <xf numFmtId="37" fontId="8" fillId="3" borderId="36" xfId="2" applyNumberFormat="1" applyFont="1" applyFill="1" applyBorder="1" applyAlignment="1" applyProtection="1">
      <alignment horizontal="center"/>
    </xf>
    <xf numFmtId="37" fontId="8" fillId="3" borderId="40" xfId="2" applyNumberFormat="1" applyFont="1" applyFill="1" applyBorder="1" applyAlignment="1" applyProtection="1">
      <alignment horizontal="center"/>
    </xf>
    <xf numFmtId="173" fontId="2" fillId="0" borderId="58" xfId="2" applyNumberFormat="1" applyFont="1" applyBorder="1" applyAlignment="1" applyProtection="1">
      <alignment horizontal="center"/>
    </xf>
    <xf numFmtId="37" fontId="2" fillId="0" borderId="34" xfId="2" applyNumberFormat="1" applyFont="1" applyBorder="1" applyAlignment="1" applyProtection="1">
      <alignment horizontal="left"/>
    </xf>
    <xf numFmtId="166" fontId="8" fillId="0" borderId="0" xfId="18" applyNumberFormat="1" applyFont="1" applyFill="1" applyBorder="1" applyAlignment="1" applyProtection="1">
      <alignment horizontal="right"/>
    </xf>
    <xf numFmtId="37" fontId="8" fillId="0" borderId="0" xfId="2" applyNumberFormat="1" applyFont="1" applyFill="1" applyBorder="1" applyAlignment="1" applyProtection="1">
      <alignment horizontal="center"/>
    </xf>
    <xf numFmtId="37" fontId="8" fillId="3" borderId="52" xfId="2" applyNumberFormat="1" applyFont="1" applyFill="1" applyBorder="1" applyAlignment="1" applyProtection="1">
      <alignment horizontal="center"/>
    </xf>
    <xf numFmtId="37" fontId="8" fillId="3" borderId="66" xfId="2" applyNumberFormat="1" applyFont="1" applyFill="1" applyBorder="1" applyAlignment="1" applyProtection="1">
      <alignment horizontal="center"/>
    </xf>
    <xf numFmtId="37" fontId="8" fillId="3" borderId="53" xfId="2" applyNumberFormat="1" applyFont="1" applyFill="1" applyBorder="1" applyAlignment="1" applyProtection="1">
      <alignment horizontal="center"/>
    </xf>
    <xf numFmtId="166" fontId="8" fillId="0" borderId="55" xfId="11" applyNumberFormat="1" applyFont="1" applyFill="1" applyBorder="1" applyProtection="1"/>
    <xf numFmtId="166" fontId="8" fillId="0" borderId="54" xfId="11" applyNumberFormat="1" applyFont="1" applyFill="1" applyBorder="1" applyAlignment="1" applyProtection="1">
      <alignment horizontal="right"/>
    </xf>
    <xf numFmtId="49" fontId="8" fillId="0" borderId="67" xfId="2" applyNumberFormat="1" applyFont="1" applyFill="1" applyBorder="1" applyAlignment="1" applyProtection="1">
      <alignment horizontal="center"/>
    </xf>
    <xf numFmtId="37" fontId="2" fillId="0" borderId="0" xfId="2" applyNumberFormat="1" applyFont="1" applyBorder="1" applyProtection="1"/>
    <xf numFmtId="37" fontId="2" fillId="0" borderId="0" xfId="2" applyNumberFormat="1" applyFont="1" applyBorder="1" applyAlignment="1" applyProtection="1">
      <alignment horizontal="center"/>
    </xf>
    <xf numFmtId="37" fontId="2" fillId="0" borderId="0" xfId="2" applyNumberFormat="1" applyFont="1" applyAlignment="1" applyProtection="1">
      <alignment horizontal="fill"/>
    </xf>
    <xf numFmtId="165" fontId="2" fillId="0" borderId="0" xfId="2" quotePrefix="1" applyNumberFormat="1" applyFont="1" applyBorder="1" applyAlignment="1">
      <alignment horizontal="left"/>
    </xf>
    <xf numFmtId="165" fontId="8" fillId="0" borderId="68" xfId="2" quotePrefix="1" applyNumberFormat="1" applyFont="1" applyBorder="1" applyAlignment="1">
      <alignment horizontal="left"/>
    </xf>
    <xf numFmtId="37" fontId="2" fillId="0" borderId="68" xfId="2" applyNumberFormat="1" applyFont="1" applyBorder="1" applyAlignment="1" applyProtection="1">
      <alignment horizontal="left"/>
    </xf>
    <xf numFmtId="37" fontId="8" fillId="0" borderId="68" xfId="2" applyNumberFormat="1" applyFont="1" applyBorder="1" applyAlignment="1" applyProtection="1">
      <alignment horizontal="left"/>
    </xf>
    <xf numFmtId="37" fontId="8" fillId="3" borderId="69" xfId="2" applyNumberFormat="1" applyFont="1" applyFill="1" applyBorder="1" applyAlignment="1" applyProtection="1">
      <alignment horizontal="center" vertical="center"/>
    </xf>
    <xf numFmtId="37" fontId="8" fillId="3" borderId="70" xfId="2" applyNumberFormat="1" applyFont="1" applyFill="1" applyBorder="1" applyAlignment="1" applyProtection="1">
      <alignment horizontal="center" vertical="center"/>
    </xf>
    <xf numFmtId="37" fontId="8" fillId="3" borderId="71" xfId="2" applyNumberFormat="1" applyFont="1" applyFill="1" applyBorder="1" applyAlignment="1" applyProtection="1">
      <alignment horizontal="center" vertical="center"/>
    </xf>
    <xf numFmtId="49" fontId="2" fillId="0" borderId="0" xfId="17" applyNumberFormat="1" applyFont="1" applyAlignment="1">
      <alignment horizontal="justify"/>
    </xf>
    <xf numFmtId="166" fontId="2" fillId="0" borderId="0" xfId="3" applyNumberFormat="1" applyFont="1" applyProtection="1"/>
    <xf numFmtId="37" fontId="8" fillId="3" borderId="52" xfId="2" applyNumberFormat="1" applyFont="1" applyFill="1" applyBorder="1" applyAlignment="1" applyProtection="1">
      <alignment horizontal="center" vertical="center"/>
    </xf>
    <xf numFmtId="37" fontId="8" fillId="3" borderId="72" xfId="2" applyNumberFormat="1" applyFont="1" applyFill="1" applyBorder="1" applyAlignment="1" applyProtection="1">
      <alignment horizontal="center" vertical="center"/>
    </xf>
    <xf numFmtId="37" fontId="8" fillId="3" borderId="53" xfId="2" applyNumberFormat="1" applyFont="1" applyFill="1" applyBorder="1" applyAlignment="1" applyProtection="1">
      <alignment horizontal="center" vertical="center"/>
    </xf>
    <xf numFmtId="37" fontId="7" fillId="0" borderId="0" xfId="2" applyNumberFormat="1" applyFont="1" applyAlignment="1" applyProtection="1">
      <alignment horizontal="left"/>
    </xf>
    <xf numFmtId="37" fontId="7" fillId="0" borderId="0" xfId="19" applyNumberFormat="1" applyFont="1" applyAlignment="1" applyProtection="1">
      <alignment horizontal="left"/>
    </xf>
    <xf numFmtId="37" fontId="2" fillId="0" borderId="0" xfId="2" quotePrefix="1" applyNumberFormat="1" applyFont="1" applyAlignment="1" applyProtection="1">
      <alignment horizontal="left"/>
    </xf>
    <xf numFmtId="166" fontId="2" fillId="0" borderId="0" xfId="3" quotePrefix="1" applyNumberFormat="1" applyFont="1" applyAlignment="1" applyProtection="1">
      <alignment horizontal="left"/>
    </xf>
    <xf numFmtId="0" fontId="22" fillId="0" borderId="0" xfId="2" applyFont="1" applyFill="1" applyAlignment="1">
      <alignment horizontal="right"/>
    </xf>
    <xf numFmtId="37" fontId="2" fillId="0" borderId="0" xfId="2" applyNumberFormat="1" applyFont="1" applyAlignment="1" applyProtection="1">
      <alignment horizontal="left"/>
    </xf>
    <xf numFmtId="166" fontId="2" fillId="0" borderId="0" xfId="3" applyNumberFormat="1" applyFont="1" applyAlignment="1" applyProtection="1">
      <alignment horizontal="left"/>
    </xf>
    <xf numFmtId="0" fontId="7" fillId="0" borderId="0" xfId="2" applyFont="1"/>
    <xf numFmtId="0" fontId="2" fillId="0" borderId="0" xfId="2" applyFont="1" applyAlignment="1"/>
    <xf numFmtId="166" fontId="2" fillId="0" borderId="0" xfId="1" applyNumberFormat="1" applyFont="1" applyAlignment="1"/>
    <xf numFmtId="0" fontId="4" fillId="0" borderId="0" xfId="2" applyFont="1" applyAlignment="1"/>
    <xf numFmtId="0" fontId="2" fillId="0" borderId="0" xfId="2" applyFont="1" applyFill="1" applyAlignment="1"/>
    <xf numFmtId="0" fontId="2" fillId="0" borderId="0" xfId="2" applyFont="1" applyAlignment="1">
      <alignment horizontal="center"/>
    </xf>
    <xf numFmtId="37" fontId="23" fillId="0" borderId="0" xfId="20" applyNumberFormat="1" applyFont="1" applyAlignment="1">
      <alignment horizontal="left"/>
    </xf>
    <xf numFmtId="0" fontId="2" fillId="0" borderId="0" xfId="2" applyFont="1" applyAlignment="1">
      <alignment horizontal="centerContinuous"/>
    </xf>
    <xf numFmtId="166" fontId="2" fillId="0" borderId="0" xfId="3" applyNumberFormat="1" applyFont="1" applyAlignment="1">
      <alignment horizontal="centerContinuous"/>
    </xf>
    <xf numFmtId="0" fontId="24" fillId="0" borderId="0" xfId="2" applyFont="1" applyAlignment="1">
      <alignment horizontal="left"/>
    </xf>
    <xf numFmtId="173" fontId="2" fillId="0" borderId="15" xfId="2" applyNumberFormat="1" applyFont="1" applyBorder="1" applyAlignment="1" applyProtection="1">
      <alignment horizontal="center"/>
    </xf>
    <xf numFmtId="0" fontId="8" fillId="0" borderId="73" xfId="2" applyFont="1" applyFill="1" applyBorder="1" applyAlignment="1">
      <alignment horizontal="center"/>
    </xf>
    <xf numFmtId="0" fontId="2" fillId="0" borderId="74" xfId="2" applyFont="1" applyFill="1" applyBorder="1" applyAlignment="1">
      <alignment horizontal="center"/>
    </xf>
    <xf numFmtId="2" fontId="12" fillId="0" borderId="75" xfId="12" applyNumberFormat="1" applyFont="1" applyFill="1" applyBorder="1" applyAlignment="1">
      <alignment horizontal="center"/>
    </xf>
    <xf numFmtId="170" fontId="11" fillId="0" borderId="74" xfId="3" applyNumberFormat="1" applyFont="1" applyFill="1" applyBorder="1" applyAlignment="1">
      <alignment horizontal="center" vertical="center"/>
    </xf>
    <xf numFmtId="166" fontId="2" fillId="0" borderId="74" xfId="13" quotePrefix="1" applyNumberFormat="1" applyFont="1" applyFill="1" applyBorder="1" applyAlignment="1">
      <alignment horizontal="center"/>
    </xf>
    <xf numFmtId="9" fontId="2" fillId="0" borderId="76" xfId="12" applyFont="1" applyFill="1" applyBorder="1" applyAlignment="1">
      <alignment horizontal="center"/>
    </xf>
    <xf numFmtId="173" fontId="2" fillId="0" borderId="21" xfId="2" applyNumberFormat="1" applyFont="1" applyBorder="1" applyAlignment="1" applyProtection="1">
      <alignment horizontal="center"/>
    </xf>
    <xf numFmtId="0" fontId="8" fillId="0" borderId="77" xfId="2" applyFont="1" applyFill="1" applyBorder="1" applyAlignment="1">
      <alignment horizontal="center"/>
    </xf>
    <xf numFmtId="0" fontId="8" fillId="0" borderId="78" xfId="2" applyFont="1" applyFill="1" applyBorder="1" applyAlignment="1">
      <alignment horizontal="center"/>
    </xf>
    <xf numFmtId="2" fontId="12" fillId="0" borderId="5" xfId="12" applyNumberFormat="1" applyFont="1" applyFill="1" applyBorder="1" applyAlignment="1">
      <alignment horizontal="center"/>
    </xf>
    <xf numFmtId="166" fontId="2" fillId="0" borderId="5" xfId="13" quotePrefix="1" applyNumberFormat="1" applyFont="1" applyFill="1" applyBorder="1" applyAlignment="1">
      <alignment horizontal="center"/>
    </xf>
    <xf numFmtId="0" fontId="16" fillId="0" borderId="73" xfId="2" applyFont="1" applyFill="1" applyBorder="1" applyAlignment="1">
      <alignment horizontal="center"/>
    </xf>
    <xf numFmtId="0" fontId="16" fillId="0" borderId="74" xfId="2" applyFont="1" applyFill="1" applyBorder="1" applyAlignment="1">
      <alignment horizontal="center"/>
    </xf>
    <xf numFmtId="174" fontId="11" fillId="0" borderId="14" xfId="3" applyNumberFormat="1" applyFont="1" applyFill="1" applyBorder="1" applyAlignment="1">
      <alignment horizontal="center" vertical="center"/>
    </xf>
    <xf numFmtId="174" fontId="11" fillId="0" borderId="17" xfId="3" applyNumberFormat="1" applyFont="1" applyFill="1" applyBorder="1" applyAlignment="1">
      <alignment horizontal="center" vertical="center"/>
    </xf>
    <xf numFmtId="166" fontId="2" fillId="6" borderId="14" xfId="13" quotePrefix="1" applyNumberFormat="1" applyFont="1" applyFill="1" applyBorder="1" applyAlignment="1">
      <alignment horizontal="center"/>
    </xf>
    <xf numFmtId="166" fontId="2" fillId="6" borderId="17" xfId="13" quotePrefix="1" applyNumberFormat="1" applyFont="1" applyFill="1" applyBorder="1" applyAlignment="1">
      <alignment horizontal="center"/>
    </xf>
    <xf numFmtId="175" fontId="11" fillId="0" borderId="17" xfId="3" applyNumberFormat="1" applyFont="1" applyFill="1" applyBorder="1" applyAlignment="1">
      <alignment horizontal="center" vertical="center"/>
    </xf>
    <xf numFmtId="9" fontId="2" fillId="8" borderId="0" xfId="2" applyNumberFormat="1" applyFont="1" applyFill="1" applyAlignment="1">
      <alignment horizontal="center"/>
    </xf>
    <xf numFmtId="2" fontId="12" fillId="8" borderId="15" xfId="12" applyNumberFormat="1" applyFont="1" applyFill="1" applyBorder="1" applyAlignment="1">
      <alignment horizontal="center"/>
    </xf>
    <xf numFmtId="2" fontId="12" fillId="8" borderId="19" xfId="12" applyNumberFormat="1" applyFont="1" applyFill="1" applyBorder="1" applyAlignment="1">
      <alignment horizontal="center"/>
    </xf>
    <xf numFmtId="0" fontId="26" fillId="10" borderId="0" xfId="2" applyFont="1" applyFill="1" applyAlignment="1">
      <alignment horizontal="center"/>
    </xf>
    <xf numFmtId="166" fontId="2" fillId="10" borderId="14" xfId="13" quotePrefix="1" applyNumberFormat="1" applyFont="1" applyFill="1" applyBorder="1" applyAlignment="1">
      <alignment horizontal="center"/>
    </xf>
    <xf numFmtId="166" fontId="2" fillId="10" borderId="17" xfId="13" quotePrefix="1" applyNumberFormat="1" applyFont="1" applyFill="1" applyBorder="1" applyAlignment="1">
      <alignment horizontal="center"/>
    </xf>
    <xf numFmtId="0" fontId="25" fillId="6" borderId="0" xfId="2" quotePrefix="1" applyFont="1" applyFill="1" applyAlignment="1">
      <alignment horizontal="center"/>
    </xf>
    <xf numFmtId="0" fontId="25" fillId="11" borderId="0" xfId="2" quotePrefix="1" applyFont="1" applyFill="1" applyAlignment="1">
      <alignment horizontal="center"/>
    </xf>
    <xf numFmtId="166" fontId="2" fillId="11" borderId="14" xfId="13" quotePrefix="1" applyNumberFormat="1" applyFont="1" applyFill="1" applyBorder="1" applyAlignment="1">
      <alignment horizontal="center"/>
    </xf>
    <xf numFmtId="166" fontId="2" fillId="11" borderId="17" xfId="13" quotePrefix="1" applyNumberFormat="1" applyFont="1" applyFill="1" applyBorder="1" applyAlignment="1">
      <alignment horizontal="center"/>
    </xf>
    <xf numFmtId="0" fontId="2" fillId="7" borderId="0" xfId="2" applyFont="1" applyFill="1"/>
    <xf numFmtId="166" fontId="2" fillId="7" borderId="74" xfId="13" quotePrefix="1" applyNumberFormat="1" applyFont="1" applyFill="1" applyBorder="1" applyAlignment="1">
      <alignment horizontal="center"/>
    </xf>
    <xf numFmtId="166" fontId="2" fillId="9" borderId="74" xfId="13" quotePrefix="1" applyNumberFormat="1" applyFont="1" applyFill="1" applyBorder="1" applyAlignment="1">
      <alignment horizontal="center"/>
    </xf>
    <xf numFmtId="166" fontId="2" fillId="9" borderId="14" xfId="13" quotePrefix="1" applyNumberFormat="1" applyFont="1" applyFill="1" applyBorder="1" applyAlignment="1">
      <alignment horizontal="center"/>
    </xf>
    <xf numFmtId="166" fontId="2" fillId="9" borderId="17" xfId="13" quotePrefix="1" applyNumberFormat="1" applyFont="1" applyFill="1" applyBorder="1" applyAlignment="1">
      <alignment horizontal="center"/>
    </xf>
    <xf numFmtId="166" fontId="25" fillId="0" borderId="19" xfId="11" applyNumberFormat="1" applyFont="1" applyFill="1" applyBorder="1"/>
    <xf numFmtId="0" fontId="19" fillId="3" borderId="53" xfId="2" applyFont="1" applyFill="1" applyBorder="1" applyAlignment="1">
      <alignment horizontal="center"/>
    </xf>
    <xf numFmtId="0" fontId="19" fillId="3" borderId="65" xfId="2" applyFont="1" applyFill="1" applyBorder="1" applyAlignment="1">
      <alignment horizontal="centerContinuous" vertical="center"/>
    </xf>
    <xf numFmtId="0" fontId="19" fillId="3" borderId="64" xfId="2" applyFont="1" applyFill="1" applyBorder="1" applyAlignment="1">
      <alignment horizontal="centerContinuous" vertical="center"/>
    </xf>
    <xf numFmtId="0" fontId="19" fillId="3" borderId="47" xfId="2" applyFont="1" applyFill="1" applyBorder="1" applyAlignment="1">
      <alignment horizontal="centerContinuous" vertical="center"/>
    </xf>
    <xf numFmtId="0" fontId="27" fillId="3" borderId="47" xfId="2" applyFont="1" applyFill="1" applyBorder="1" applyAlignment="1">
      <alignment horizontal="center"/>
    </xf>
    <xf numFmtId="166" fontId="19" fillId="3" borderId="47" xfId="1" applyNumberFormat="1" applyFont="1" applyFill="1" applyBorder="1" applyAlignment="1">
      <alignment horizontal="center"/>
    </xf>
    <xf numFmtId="0" fontId="19" fillId="3" borderId="46" xfId="2" applyFont="1" applyFill="1" applyBorder="1" applyAlignment="1">
      <alignment horizontal="center"/>
    </xf>
    <xf numFmtId="0" fontId="19" fillId="3" borderId="38" xfId="2" applyFont="1" applyFill="1" applyBorder="1" applyAlignment="1">
      <alignment horizontal="centerContinuous" vertical="center"/>
    </xf>
    <xf numFmtId="0" fontId="19" fillId="3" borderId="56" xfId="2" quotePrefix="1" applyFont="1" applyFill="1" applyBorder="1" applyAlignment="1">
      <alignment horizontal="centerContinuous" vertical="center"/>
    </xf>
    <xf numFmtId="0" fontId="19" fillId="3" borderId="35" xfId="2" applyFont="1" applyFill="1" applyBorder="1" applyAlignment="1">
      <alignment horizontal="center" vertical="center"/>
    </xf>
    <xf numFmtId="37" fontId="19" fillId="3" borderId="45" xfId="2" applyNumberFormat="1" applyFont="1" applyFill="1" applyBorder="1" applyAlignment="1" applyProtection="1">
      <alignment horizontal="center"/>
    </xf>
    <xf numFmtId="37" fontId="19" fillId="3" borderId="43" xfId="2" applyNumberFormat="1" applyFont="1" applyFill="1" applyBorder="1" applyAlignment="1" applyProtection="1">
      <alignment horizontal="center" vertical="center"/>
    </xf>
    <xf numFmtId="37" fontId="19" fillId="3" borderId="60" xfId="2" applyNumberFormat="1" applyFont="1" applyFill="1" applyBorder="1" applyAlignment="1" applyProtection="1">
      <alignment horizontal="centerContinuous"/>
    </xf>
    <xf numFmtId="37" fontId="19" fillId="3" borderId="61" xfId="2" applyNumberFormat="1" applyFont="1" applyFill="1" applyBorder="1" applyAlignment="1" applyProtection="1">
      <alignment horizontal="centerContinuous"/>
    </xf>
    <xf numFmtId="37" fontId="19" fillId="3" borderId="59" xfId="2" applyNumberFormat="1" applyFont="1" applyFill="1" applyBorder="1" applyAlignment="1" applyProtection="1">
      <alignment horizontal="centerContinuous"/>
    </xf>
    <xf numFmtId="37" fontId="19" fillId="3" borderId="0" xfId="2" applyNumberFormat="1" applyFont="1" applyFill="1" applyBorder="1" applyAlignment="1" applyProtection="1">
      <alignment horizontal="center"/>
    </xf>
    <xf numFmtId="37" fontId="19" fillId="3" borderId="46" xfId="2" applyNumberFormat="1" applyFont="1" applyFill="1" applyBorder="1" applyAlignment="1" applyProtection="1">
      <alignment horizontal="center"/>
    </xf>
    <xf numFmtId="37" fontId="19" fillId="3" borderId="44" xfId="2" applyNumberFormat="1" applyFont="1" applyFill="1" applyBorder="1" applyAlignment="1" applyProtection="1">
      <alignment horizontal="center"/>
    </xf>
    <xf numFmtId="37" fontId="19" fillId="3" borderId="41" xfId="2" applyNumberFormat="1" applyFont="1" applyFill="1" applyBorder="1" applyAlignment="1" applyProtection="1">
      <alignment horizontal="center"/>
    </xf>
    <xf numFmtId="0" fontId="27" fillId="3" borderId="41" xfId="2" applyFont="1" applyFill="1" applyBorder="1" applyAlignment="1">
      <alignment horizontal="center"/>
    </xf>
    <xf numFmtId="166" fontId="19" fillId="3" borderId="41" xfId="1" applyNumberFormat="1" applyFont="1" applyFill="1" applyBorder="1" applyAlignment="1">
      <alignment horizontal="center"/>
    </xf>
    <xf numFmtId="0" fontId="19" fillId="3" borderId="40" xfId="2" quotePrefix="1" applyFont="1" applyFill="1" applyBorder="1" applyAlignment="1">
      <alignment horizontal="center"/>
    </xf>
    <xf numFmtId="37" fontId="19" fillId="3" borderId="36" xfId="2" applyNumberFormat="1" applyFont="1" applyFill="1" applyBorder="1" applyAlignment="1" applyProtection="1">
      <alignment horizontal="center"/>
    </xf>
    <xf numFmtId="37" fontId="19" fillId="3" borderId="39" xfId="2" applyNumberFormat="1" applyFont="1" applyFill="1" applyBorder="1" applyAlignment="1" applyProtection="1">
      <alignment horizontal="center"/>
    </xf>
    <xf numFmtId="165" fontId="19" fillId="3" borderId="57" xfId="2" applyNumberFormat="1" applyFont="1" applyFill="1" applyBorder="1" applyAlignment="1" applyProtection="1">
      <alignment horizontal="center"/>
    </xf>
    <xf numFmtId="37" fontId="19" fillId="3" borderId="56" xfId="2" applyNumberFormat="1" applyFont="1" applyFill="1" applyBorder="1" applyAlignment="1" applyProtection="1">
      <alignment horizontal="center"/>
    </xf>
    <xf numFmtId="37" fontId="19" fillId="3" borderId="38" xfId="2" quotePrefix="1" applyNumberFormat="1" applyFont="1" applyFill="1" applyBorder="1" applyAlignment="1" applyProtection="1">
      <alignment horizontal="center" vertical="center"/>
    </xf>
    <xf numFmtId="37" fontId="19" fillId="3" borderId="38" xfId="2" applyNumberFormat="1" applyFont="1" applyFill="1" applyBorder="1" applyAlignment="1" applyProtection="1">
      <alignment horizontal="center"/>
    </xf>
    <xf numFmtId="37" fontId="19" fillId="3" borderId="40" xfId="2" applyNumberFormat="1" applyFont="1" applyFill="1" applyBorder="1" applyAlignment="1" applyProtection="1">
      <alignment horizontal="center"/>
    </xf>
    <xf numFmtId="37" fontId="19" fillId="3" borderId="37" xfId="2" applyNumberFormat="1" applyFont="1" applyFill="1" applyBorder="1" applyAlignment="1" applyProtection="1">
      <alignment horizontal="center"/>
    </xf>
    <xf numFmtId="0" fontId="27" fillId="3" borderId="35" xfId="2" applyFont="1" applyFill="1" applyBorder="1" applyAlignment="1">
      <alignment horizontal="center"/>
    </xf>
    <xf numFmtId="166" fontId="19" fillId="3" borderId="35" xfId="1" applyNumberFormat="1" applyFont="1" applyFill="1" applyBorder="1" applyAlignment="1">
      <alignment horizontal="center"/>
    </xf>
    <xf numFmtId="9" fontId="2" fillId="0" borderId="0" xfId="2" applyNumberFormat="1" applyFont="1"/>
    <xf numFmtId="9" fontId="2" fillId="9" borderId="74" xfId="12" applyFont="1" applyFill="1" applyBorder="1"/>
    <xf numFmtId="9" fontId="2" fillId="9" borderId="14" xfId="12" applyFont="1" applyFill="1" applyBorder="1"/>
    <xf numFmtId="9" fontId="2" fillId="9" borderId="17" xfId="12" applyFont="1" applyFill="1" applyBorder="1"/>
    <xf numFmtId="166" fontId="2" fillId="9" borderId="0" xfId="13" quotePrefix="1" applyNumberFormat="1" applyFont="1" applyFill="1" applyBorder="1" applyAlignment="1">
      <alignment horizontal="center"/>
    </xf>
    <xf numFmtId="0" fontId="2" fillId="12" borderId="0" xfId="2" applyFont="1" applyFill="1" applyAlignment="1">
      <alignment horizontal="centerContinuous"/>
    </xf>
    <xf numFmtId="166" fontId="2" fillId="12" borderId="74" xfId="13" quotePrefix="1" applyNumberFormat="1" applyFont="1" applyFill="1" applyBorder="1" applyAlignment="1">
      <alignment horizontal="center"/>
    </xf>
    <xf numFmtId="166" fontId="2" fillId="12" borderId="14" xfId="11" applyNumberFormat="1" applyFont="1" applyFill="1" applyBorder="1"/>
    <xf numFmtId="166" fontId="2" fillId="12" borderId="17" xfId="11" applyNumberFormat="1" applyFont="1" applyFill="1" applyBorder="1"/>
    <xf numFmtId="166" fontId="25" fillId="12" borderId="17" xfId="11" applyNumberFormat="1" applyFont="1" applyFill="1" applyBorder="1"/>
    <xf numFmtId="37" fontId="2" fillId="0" borderId="0" xfId="2" quotePrefix="1" applyNumberFormat="1" applyFont="1" applyAlignment="1">
      <alignment horizontal="center"/>
    </xf>
    <xf numFmtId="0" fontId="2" fillId="0" borderId="34" xfId="2" applyNumberFormat="1" applyFont="1" applyBorder="1" applyAlignment="1" applyProtection="1">
      <alignment horizontal="center"/>
    </xf>
    <xf numFmtId="0" fontId="2" fillId="0" borderId="18" xfId="2" applyNumberFormat="1" applyFont="1" applyBorder="1" applyAlignment="1" applyProtection="1">
      <alignment horizontal="center"/>
    </xf>
    <xf numFmtId="37" fontId="25" fillId="0" borderId="32" xfId="2" applyNumberFormat="1" applyFont="1" applyBorder="1" applyAlignment="1" applyProtection="1">
      <alignment horizontal="center"/>
    </xf>
    <xf numFmtId="37" fontId="25" fillId="0" borderId="17" xfId="2" applyNumberFormat="1" applyFont="1" applyBorder="1" applyAlignment="1" applyProtection="1">
      <alignment horizontal="center"/>
    </xf>
    <xf numFmtId="37" fontId="25" fillId="0" borderId="20" xfId="2" applyNumberFormat="1" applyFont="1" applyBorder="1" applyAlignment="1" applyProtection="1">
      <alignment horizontal="center"/>
    </xf>
    <xf numFmtId="0" fontId="25" fillId="0" borderId="0" xfId="2" applyFont="1"/>
    <xf numFmtId="37" fontId="28" fillId="0" borderId="0" xfId="2" applyNumberFormat="1" applyFont="1" applyProtection="1"/>
    <xf numFmtId="49" fontId="25" fillId="0" borderId="0" xfId="5" applyNumberFormat="1" applyFont="1" applyAlignment="1">
      <alignment horizontal="left"/>
    </xf>
    <xf numFmtId="0" fontId="30" fillId="0" borderId="0" xfId="2" applyFont="1" applyAlignment="1">
      <alignment horizontal="left"/>
    </xf>
    <xf numFmtId="0" fontId="31" fillId="0" borderId="0" xfId="2" applyFont="1"/>
    <xf numFmtId="37" fontId="31" fillId="0" borderId="0" xfId="2" applyNumberFormat="1" applyFont="1" applyAlignment="1" applyProtection="1">
      <alignment horizontal="left"/>
    </xf>
    <xf numFmtId="37" fontId="32" fillId="0" borderId="0" xfId="2" applyNumberFormat="1" applyFont="1" applyProtection="1"/>
    <xf numFmtId="170" fontId="31" fillId="0" borderId="74" xfId="3" applyNumberFormat="1" applyFont="1" applyFill="1" applyBorder="1" applyAlignment="1">
      <alignment horizontal="center" vertical="center"/>
    </xf>
    <xf numFmtId="170" fontId="31" fillId="0" borderId="19" xfId="3" applyNumberFormat="1" applyFont="1" applyFill="1" applyBorder="1" applyAlignment="1">
      <alignment horizontal="center" vertical="center"/>
    </xf>
    <xf numFmtId="170" fontId="31" fillId="0" borderId="0" xfId="3" applyNumberFormat="1" applyFont="1" applyFill="1" applyBorder="1" applyAlignment="1">
      <alignment horizontal="center" vertical="center"/>
    </xf>
    <xf numFmtId="174" fontId="31" fillId="0" borderId="14" xfId="3" applyNumberFormat="1" applyFont="1" applyFill="1" applyBorder="1" applyAlignment="1">
      <alignment horizontal="center" vertical="center"/>
    </xf>
    <xf numFmtId="170" fontId="31" fillId="0" borderId="14" xfId="3" applyNumberFormat="1" applyFont="1" applyFill="1" applyBorder="1" applyAlignment="1">
      <alignment horizontal="center" vertical="center"/>
    </xf>
    <xf numFmtId="174" fontId="31" fillId="0" borderId="17" xfId="3" applyNumberFormat="1" applyFont="1" applyFill="1" applyBorder="1" applyAlignment="1">
      <alignment horizontal="center" vertical="center"/>
    </xf>
    <xf numFmtId="170" fontId="31" fillId="0" borderId="17" xfId="3" applyNumberFormat="1" applyFont="1" applyFill="1" applyBorder="1" applyAlignment="1">
      <alignment horizontal="center" vertical="center"/>
    </xf>
    <xf numFmtId="168" fontId="33" fillId="0" borderId="0" xfId="17" applyNumberFormat="1" applyFont="1"/>
    <xf numFmtId="9" fontId="33" fillId="0" borderId="0" xfId="12" applyNumberFormat="1" applyFont="1"/>
    <xf numFmtId="166" fontId="33" fillId="0" borderId="0" xfId="3" applyNumberFormat="1" applyFont="1" applyFill="1"/>
    <xf numFmtId="168" fontId="33" fillId="0" borderId="0" xfId="17" applyNumberFormat="1" applyFont="1" applyFill="1"/>
    <xf numFmtId="175" fontId="31" fillId="0" borderId="17" xfId="3" applyNumberFormat="1" applyFont="1" applyFill="1" applyBorder="1" applyAlignment="1">
      <alignment horizontal="center" vertical="center"/>
    </xf>
    <xf numFmtId="37" fontId="31" fillId="0" borderId="51" xfId="16" applyNumberFormat="1" applyFont="1" applyBorder="1" applyAlignment="1" applyProtection="1">
      <alignment horizontal="centerContinuous"/>
    </xf>
    <xf numFmtId="37" fontId="31" fillId="0" borderId="50" xfId="16" applyNumberFormat="1" applyFont="1" applyBorder="1" applyAlignment="1" applyProtection="1">
      <alignment horizontal="centerContinuous"/>
    </xf>
    <xf numFmtId="37" fontId="31" fillId="0" borderId="49" xfId="16" applyNumberFormat="1" applyFont="1" applyBorder="1" applyAlignment="1" applyProtection="1">
      <alignment horizontal="centerContinuous"/>
    </xf>
    <xf numFmtId="0" fontId="31" fillId="0" borderId="48" xfId="16" applyFont="1" applyBorder="1" applyAlignment="1">
      <alignment horizontal="centerContinuous"/>
    </xf>
    <xf numFmtId="37" fontId="31" fillId="2" borderId="47" xfId="16" applyNumberFormat="1" applyFont="1" applyFill="1" applyBorder="1" applyAlignment="1" applyProtection="1">
      <alignment horizontal="center"/>
    </xf>
    <xf numFmtId="37" fontId="31" fillId="0" borderId="42" xfId="16" applyNumberFormat="1" applyFont="1" applyBorder="1" applyAlignment="1" applyProtection="1">
      <alignment horizontal="center"/>
    </xf>
    <xf numFmtId="37" fontId="31" fillId="2" borderId="41" xfId="16" applyNumberFormat="1" applyFont="1" applyFill="1" applyBorder="1" applyAlignment="1">
      <alignment horizontal="center"/>
    </xf>
    <xf numFmtId="37" fontId="31" fillId="0" borderId="36" xfId="16" quotePrefix="1" applyNumberFormat="1" applyFont="1" applyBorder="1" applyAlignment="1" applyProtection="1">
      <alignment horizontal="center"/>
    </xf>
    <xf numFmtId="37" fontId="34" fillId="0" borderId="0" xfId="15" applyNumberFormat="1" applyFont="1" applyBorder="1" applyProtection="1"/>
    <xf numFmtId="37" fontId="34" fillId="0" borderId="0" xfId="15" applyNumberFormat="1" applyFont="1" applyBorder="1" applyAlignment="1" applyProtection="1">
      <alignment horizontal="left"/>
    </xf>
    <xf numFmtId="37" fontId="34" fillId="0" borderId="0" xfId="15" applyNumberFormat="1" applyFont="1" applyProtection="1">
      <protection locked="0"/>
    </xf>
    <xf numFmtId="0" fontId="31" fillId="0" borderId="0" xfId="15" applyFont="1"/>
    <xf numFmtId="170" fontId="31" fillId="0" borderId="9" xfId="3" applyNumberFormat="1" applyFont="1" applyFill="1" applyBorder="1" applyAlignment="1">
      <alignment horizontal="center" vertical="center"/>
    </xf>
    <xf numFmtId="170" fontId="31" fillId="0" borderId="3" xfId="3" applyNumberFormat="1" applyFont="1" applyFill="1" applyBorder="1" applyAlignment="1">
      <alignment horizontal="center" vertical="center"/>
    </xf>
    <xf numFmtId="0" fontId="31" fillId="0" borderId="0" xfId="6" applyFont="1" applyFill="1" applyAlignment="1">
      <alignment horizontal="right"/>
    </xf>
    <xf numFmtId="37" fontId="31" fillId="0" borderId="0" xfId="6" applyNumberFormat="1" applyFont="1" applyFill="1"/>
    <xf numFmtId="0" fontId="31" fillId="0" borderId="0" xfId="6" applyFont="1" applyFill="1"/>
    <xf numFmtId="164" fontId="31" fillId="0" borderId="0" xfId="6" applyNumberFormat="1" applyFont="1" applyFill="1"/>
    <xf numFmtId="168" fontId="31" fillId="0" borderId="0" xfId="6" applyNumberFormat="1" applyFont="1" applyFill="1"/>
    <xf numFmtId="0" fontId="33" fillId="0" borderId="0" xfId="2" applyFont="1" applyAlignment="1">
      <alignment horizontal="centerContinuous"/>
    </xf>
    <xf numFmtId="166" fontId="33" fillId="0" borderId="0" xfId="3" applyNumberFormat="1" applyFont="1" applyAlignment="1">
      <alignment horizontal="centerContinuous"/>
    </xf>
    <xf numFmtId="0" fontId="33" fillId="12" borderId="0" xfId="2" applyFont="1" applyFill="1" applyAlignment="1">
      <alignment horizontal="centerContinuous"/>
    </xf>
    <xf numFmtId="37" fontId="33" fillId="0" borderId="0" xfId="2" applyNumberFormat="1" applyFont="1"/>
    <xf numFmtId="0" fontId="33" fillId="0" borderId="0" xfId="2" applyFont="1" applyAlignment="1"/>
    <xf numFmtId="37" fontId="31" fillId="0" borderId="0" xfId="20" applyNumberFormat="1" applyFont="1" applyAlignment="1">
      <alignment horizontal="left"/>
    </xf>
    <xf numFmtId="0" fontId="33" fillId="0" borderId="0" xfId="2" applyFont="1" applyAlignment="1">
      <alignment horizontal="center"/>
    </xf>
    <xf numFmtId="0" fontId="33" fillId="0" borderId="0" xfId="2" applyFont="1" applyFill="1" applyAlignment="1"/>
    <xf numFmtId="0" fontId="34" fillId="0" borderId="0" xfId="2" applyFont="1" applyAlignment="1"/>
    <xf numFmtId="166" fontId="33" fillId="0" borderId="0" xfId="1" applyNumberFormat="1" applyFont="1" applyAlignment="1"/>
    <xf numFmtId="37" fontId="33" fillId="0" borderId="0" xfId="2" applyNumberFormat="1" applyFont="1" applyProtection="1"/>
    <xf numFmtId="37" fontId="33" fillId="0" borderId="0" xfId="2" applyNumberFormat="1" applyFont="1" applyAlignment="1" applyProtection="1">
      <alignment horizontal="left"/>
    </xf>
    <xf numFmtId="166" fontId="33" fillId="0" borderId="0" xfId="3" applyNumberFormat="1" applyFont="1" applyAlignment="1" applyProtection="1">
      <alignment horizontal="left"/>
    </xf>
    <xf numFmtId="165" fontId="33" fillId="0" borderId="0" xfId="2" applyNumberFormat="1" applyFont="1" applyAlignment="1">
      <alignment horizontal="center"/>
    </xf>
    <xf numFmtId="0" fontId="33" fillId="0" borderId="0" xfId="2" applyFont="1"/>
    <xf numFmtId="166" fontId="33" fillId="9" borderId="0" xfId="13" quotePrefix="1" applyNumberFormat="1" applyFont="1" applyFill="1" applyBorder="1" applyAlignment="1">
      <alignment horizontal="center"/>
    </xf>
    <xf numFmtId="37" fontId="33" fillId="0" borderId="0" xfId="2" quotePrefix="1" applyNumberFormat="1" applyFont="1" applyAlignment="1">
      <alignment horizontal="center"/>
    </xf>
    <xf numFmtId="0" fontId="33" fillId="0" borderId="0" xfId="2" applyFont="1" applyFill="1"/>
    <xf numFmtId="0" fontId="34" fillId="0" borderId="0" xfId="2" applyFont="1"/>
    <xf numFmtId="0" fontId="35" fillId="0" borderId="0" xfId="2" applyFont="1" applyFill="1" applyAlignment="1">
      <alignment horizontal="right"/>
    </xf>
    <xf numFmtId="166" fontId="33" fillId="0" borderId="0" xfId="1" applyNumberFormat="1" applyFont="1"/>
    <xf numFmtId="0" fontId="36" fillId="0" borderId="0" xfId="2" applyFont="1"/>
    <xf numFmtId="37" fontId="33" fillId="0" borderId="0" xfId="2" quotePrefix="1" applyNumberFormat="1" applyFont="1" applyAlignment="1" applyProtection="1">
      <alignment horizontal="left"/>
    </xf>
    <xf numFmtId="166" fontId="33" fillId="0" borderId="0" xfId="3" quotePrefix="1" applyNumberFormat="1" applyFont="1" applyAlignment="1" applyProtection="1">
      <alignment horizontal="left"/>
    </xf>
    <xf numFmtId="9" fontId="33" fillId="8" borderId="0" xfId="2" applyNumberFormat="1" applyFont="1" applyFill="1" applyAlignment="1">
      <alignment horizontal="center"/>
    </xf>
    <xf numFmtId="166" fontId="33" fillId="0" borderId="0" xfId="3" applyNumberFormat="1" applyFont="1" applyProtection="1"/>
    <xf numFmtId="0" fontId="36" fillId="10" borderId="0" xfId="2" applyFont="1" applyFill="1" applyAlignment="1">
      <alignment horizontal="center"/>
    </xf>
    <xf numFmtId="49" fontId="33" fillId="0" borderId="0" xfId="17" applyNumberFormat="1" applyFont="1" applyAlignment="1">
      <alignment horizontal="justify"/>
    </xf>
    <xf numFmtId="0" fontId="36" fillId="11" borderId="0" xfId="2" quotePrefix="1" applyFont="1" applyFill="1" applyAlignment="1">
      <alignment horizontal="center"/>
    </xf>
    <xf numFmtId="0" fontId="36" fillId="6" borderId="0" xfId="2" quotePrefix="1" applyFont="1" applyFill="1" applyAlignment="1">
      <alignment horizontal="center"/>
    </xf>
    <xf numFmtId="37" fontId="31" fillId="3" borderId="53" xfId="2" applyNumberFormat="1" applyFont="1" applyFill="1" applyBorder="1" applyAlignment="1" applyProtection="1">
      <alignment horizontal="center" vertical="center"/>
    </xf>
    <xf numFmtId="37" fontId="31" fillId="3" borderId="72" xfId="2" applyNumberFormat="1" applyFont="1" applyFill="1" applyBorder="1" applyAlignment="1" applyProtection="1">
      <alignment horizontal="center" vertical="center"/>
    </xf>
    <xf numFmtId="37" fontId="31" fillId="3" borderId="52" xfId="2" applyNumberFormat="1" applyFont="1" applyFill="1" applyBorder="1" applyAlignment="1" applyProtection="1">
      <alignment horizontal="center" vertical="center"/>
    </xf>
    <xf numFmtId="0" fontId="33" fillId="7" borderId="0" xfId="2" applyFont="1" applyFill="1"/>
    <xf numFmtId="37" fontId="31" fillId="3" borderId="71" xfId="2" applyNumberFormat="1" applyFont="1" applyFill="1" applyBorder="1" applyAlignment="1" applyProtection="1">
      <alignment horizontal="center" vertical="center"/>
    </xf>
    <xf numFmtId="37" fontId="31" fillId="3" borderId="70" xfId="2" applyNumberFormat="1" applyFont="1" applyFill="1" applyBorder="1" applyAlignment="1" applyProtection="1">
      <alignment horizontal="center" vertical="center"/>
    </xf>
    <xf numFmtId="37" fontId="31" fillId="3" borderId="69" xfId="2" applyNumberFormat="1" applyFont="1" applyFill="1" applyBorder="1" applyAlignment="1" applyProtection="1">
      <alignment horizontal="center" vertical="center"/>
    </xf>
    <xf numFmtId="37" fontId="31" fillId="0" borderId="68" xfId="2" applyNumberFormat="1" applyFont="1" applyBorder="1" applyAlignment="1" applyProtection="1">
      <alignment horizontal="left"/>
    </xf>
    <xf numFmtId="37" fontId="33" fillId="0" borderId="68" xfId="2" applyNumberFormat="1" applyFont="1" applyBorder="1" applyAlignment="1" applyProtection="1">
      <alignment horizontal="left"/>
    </xf>
    <xf numFmtId="37" fontId="33" fillId="0" borderId="0" xfId="2" applyNumberFormat="1" applyFont="1" applyBorder="1" applyAlignment="1" applyProtection="1">
      <alignment horizontal="left"/>
    </xf>
    <xf numFmtId="165" fontId="31" fillId="0" borderId="68" xfId="2" quotePrefix="1" applyNumberFormat="1" applyFont="1" applyBorder="1" applyAlignment="1">
      <alignment horizontal="left"/>
    </xf>
    <xf numFmtId="165" fontId="33" fillId="0" borderId="0" xfId="2" quotePrefix="1" applyNumberFormat="1" applyFont="1" applyBorder="1" applyAlignment="1">
      <alignment horizontal="left"/>
    </xf>
    <xf numFmtId="166" fontId="33" fillId="0" borderId="0" xfId="2" applyNumberFormat="1" applyFont="1"/>
    <xf numFmtId="37" fontId="33" fillId="0" borderId="0" xfId="2" applyNumberFormat="1" applyFont="1" applyAlignment="1" applyProtection="1">
      <alignment horizontal="fill"/>
    </xf>
    <xf numFmtId="37" fontId="33" fillId="0" borderId="0" xfId="2" applyNumberFormat="1" applyFont="1" applyBorder="1" applyAlignment="1" applyProtection="1">
      <alignment horizontal="center"/>
    </xf>
    <xf numFmtId="37" fontId="33" fillId="0" borderId="0" xfId="2" applyNumberFormat="1" applyFont="1" applyBorder="1" applyProtection="1"/>
    <xf numFmtId="49" fontId="31" fillId="0" borderId="67" xfId="2" applyNumberFormat="1" applyFont="1" applyFill="1" applyBorder="1" applyAlignment="1" applyProtection="1">
      <alignment horizontal="center"/>
    </xf>
    <xf numFmtId="166" fontId="31" fillId="0" borderId="54" xfId="11" applyNumberFormat="1" applyFont="1" applyFill="1" applyBorder="1" applyAlignment="1" applyProtection="1">
      <alignment horizontal="right"/>
    </xf>
    <xf numFmtId="166" fontId="31" fillId="0" borderId="55" xfId="11" applyNumberFormat="1" applyFont="1" applyFill="1" applyBorder="1" applyProtection="1"/>
    <xf numFmtId="37" fontId="31" fillId="3" borderId="53" xfId="2" applyNumberFormat="1" applyFont="1" applyFill="1" applyBorder="1" applyAlignment="1" applyProtection="1">
      <alignment horizontal="center"/>
    </xf>
    <xf numFmtId="37" fontId="31" fillId="3" borderId="66" xfId="2" applyNumberFormat="1" applyFont="1" applyFill="1" applyBorder="1" applyAlignment="1" applyProtection="1">
      <alignment horizontal="center"/>
    </xf>
    <xf numFmtId="37" fontId="31" fillId="3" borderId="52" xfId="2" applyNumberFormat="1" applyFont="1" applyFill="1" applyBorder="1" applyAlignment="1" applyProtection="1">
      <alignment horizontal="center"/>
    </xf>
    <xf numFmtId="37" fontId="31" fillId="0" borderId="0" xfId="2" applyNumberFormat="1" applyFont="1" applyFill="1" applyBorder="1" applyAlignment="1" applyProtection="1">
      <alignment horizontal="center"/>
    </xf>
    <xf numFmtId="173" fontId="33" fillId="0" borderId="0" xfId="2" applyNumberFormat="1" applyFont="1" applyBorder="1" applyAlignment="1" applyProtection="1">
      <alignment horizontal="center"/>
    </xf>
    <xf numFmtId="0" fontId="31" fillId="3" borderId="53" xfId="2" applyFont="1" applyFill="1" applyBorder="1" applyAlignment="1">
      <alignment horizontal="center"/>
    </xf>
    <xf numFmtId="0" fontId="31" fillId="3" borderId="65" xfId="2" applyFont="1" applyFill="1" applyBorder="1" applyAlignment="1">
      <alignment horizontal="centerContinuous" vertical="center"/>
    </xf>
    <xf numFmtId="0" fontId="31" fillId="3" borderId="64" xfId="2" applyFont="1" applyFill="1" applyBorder="1" applyAlignment="1">
      <alignment horizontal="centerContinuous" vertical="center"/>
    </xf>
    <xf numFmtId="0" fontId="31" fillId="3" borderId="47" xfId="2" applyFont="1" applyFill="1" applyBorder="1" applyAlignment="1">
      <alignment horizontal="centerContinuous" vertical="center"/>
    </xf>
    <xf numFmtId="0" fontId="35" fillId="3" borderId="47" xfId="2" applyFont="1" applyFill="1" applyBorder="1" applyAlignment="1">
      <alignment horizontal="center"/>
    </xf>
    <xf numFmtId="166" fontId="31" fillId="3" borderId="47" xfId="1" applyNumberFormat="1" applyFont="1" applyFill="1" applyBorder="1" applyAlignment="1">
      <alignment horizontal="center"/>
    </xf>
    <xf numFmtId="49" fontId="31" fillId="0" borderId="18" xfId="2" applyNumberFormat="1" applyFont="1" applyFill="1" applyBorder="1" applyAlignment="1" applyProtection="1">
      <alignment horizontal="center"/>
    </xf>
    <xf numFmtId="166" fontId="31" fillId="0" borderId="17" xfId="11" applyNumberFormat="1" applyFont="1" applyFill="1" applyBorder="1" applyAlignment="1" applyProtection="1">
      <alignment horizontal="right"/>
    </xf>
    <xf numFmtId="166" fontId="31" fillId="0" borderId="19" xfId="11" applyNumberFormat="1" applyFont="1" applyFill="1" applyBorder="1" applyProtection="1"/>
    <xf numFmtId="166" fontId="31" fillId="0" borderId="1" xfId="11" applyNumberFormat="1" applyFont="1" applyFill="1" applyBorder="1" applyAlignment="1" applyProtection="1">
      <alignment horizontal="right"/>
    </xf>
    <xf numFmtId="166" fontId="31" fillId="0" borderId="0" xfId="11" applyNumberFormat="1" applyFont="1" applyFill="1" applyBorder="1" applyAlignment="1" applyProtection="1">
      <alignment horizontal="right"/>
    </xf>
    <xf numFmtId="37" fontId="31" fillId="3" borderId="40" xfId="2" applyNumberFormat="1" applyFont="1" applyFill="1" applyBorder="1" applyAlignment="1" applyProtection="1">
      <alignment horizontal="center"/>
    </xf>
    <xf numFmtId="37" fontId="31" fillId="3" borderId="36" xfId="2" applyNumberFormat="1" applyFont="1" applyFill="1" applyBorder="1" applyAlignment="1" applyProtection="1">
      <alignment horizontal="center"/>
    </xf>
    <xf numFmtId="37" fontId="31" fillId="3" borderId="37" xfId="2" applyNumberFormat="1" applyFont="1" applyFill="1" applyBorder="1" applyAlignment="1" applyProtection="1">
      <alignment horizontal="center"/>
    </xf>
    <xf numFmtId="0" fontId="31" fillId="3" borderId="46" xfId="2" applyFont="1" applyFill="1" applyBorder="1" applyAlignment="1">
      <alignment horizontal="center"/>
    </xf>
    <xf numFmtId="0" fontId="31" fillId="3" borderId="38" xfId="2" applyFont="1" applyFill="1" applyBorder="1" applyAlignment="1">
      <alignment horizontal="centerContinuous" vertical="center"/>
    </xf>
    <xf numFmtId="0" fontId="31" fillId="3" borderId="56" xfId="2" quotePrefix="1" applyFont="1" applyFill="1" applyBorder="1" applyAlignment="1">
      <alignment horizontal="centerContinuous" vertical="center"/>
    </xf>
    <xf numFmtId="0" fontId="31" fillId="3" borderId="35" xfId="2" applyFont="1" applyFill="1" applyBorder="1" applyAlignment="1">
      <alignment horizontal="center" vertical="center"/>
    </xf>
    <xf numFmtId="37" fontId="31" fillId="3" borderId="45" xfId="2" applyNumberFormat="1" applyFont="1" applyFill="1" applyBorder="1" applyAlignment="1" applyProtection="1">
      <alignment horizontal="center"/>
    </xf>
    <xf numFmtId="37" fontId="31" fillId="3" borderId="43" xfId="2" applyNumberFormat="1" applyFont="1" applyFill="1" applyBorder="1" applyAlignment="1" applyProtection="1">
      <alignment horizontal="center" vertical="center"/>
    </xf>
    <xf numFmtId="37" fontId="31" fillId="3" borderId="60" xfId="2" applyNumberFormat="1" applyFont="1" applyFill="1" applyBorder="1" applyAlignment="1" applyProtection="1">
      <alignment horizontal="centerContinuous"/>
    </xf>
    <xf numFmtId="37" fontId="31" fillId="3" borderId="61" xfId="2" applyNumberFormat="1" applyFont="1" applyFill="1" applyBorder="1" applyAlignment="1" applyProtection="1">
      <alignment horizontal="centerContinuous"/>
    </xf>
    <xf numFmtId="37" fontId="31" fillId="3" borderId="59" xfId="2" applyNumberFormat="1" applyFont="1" applyFill="1" applyBorder="1" applyAlignment="1" applyProtection="1">
      <alignment horizontal="centerContinuous"/>
    </xf>
    <xf numFmtId="37" fontId="31" fillId="3" borderId="0" xfId="2" applyNumberFormat="1" applyFont="1" applyFill="1" applyBorder="1" applyAlignment="1" applyProtection="1">
      <alignment horizontal="center"/>
    </xf>
    <xf numFmtId="37" fontId="31" fillId="3" borderId="46" xfId="2" applyNumberFormat="1" applyFont="1" applyFill="1" applyBorder="1" applyAlignment="1" applyProtection="1">
      <alignment horizontal="center"/>
    </xf>
    <xf numFmtId="37" fontId="31" fillId="3" borderId="44" xfId="2" applyNumberFormat="1" applyFont="1" applyFill="1" applyBorder="1" applyAlignment="1" applyProtection="1">
      <alignment horizontal="center"/>
    </xf>
    <xf numFmtId="37" fontId="31" fillId="3" borderId="41" xfId="2" applyNumberFormat="1" applyFont="1" applyFill="1" applyBorder="1" applyAlignment="1" applyProtection="1">
      <alignment horizontal="center"/>
    </xf>
    <xf numFmtId="0" fontId="35" fillId="3" borderId="41" xfId="2" applyFont="1" applyFill="1" applyBorder="1" applyAlignment="1">
      <alignment horizontal="center"/>
    </xf>
    <xf numFmtId="166" fontId="31" fillId="3" borderId="41" xfId="1" applyNumberFormat="1" applyFont="1" applyFill="1" applyBorder="1" applyAlignment="1">
      <alignment horizontal="center"/>
    </xf>
    <xf numFmtId="166" fontId="31" fillId="0" borderId="0" xfId="18" applyNumberFormat="1" applyFont="1" applyFill="1" applyBorder="1" applyAlignment="1" applyProtection="1">
      <alignment horizontal="right"/>
    </xf>
    <xf numFmtId="37" fontId="33" fillId="0" borderId="34" xfId="2" applyNumberFormat="1" applyFont="1" applyBorder="1" applyAlignment="1" applyProtection="1">
      <alignment horizontal="left"/>
    </xf>
    <xf numFmtId="37" fontId="36" fillId="0" borderId="32" xfId="2" applyNumberFormat="1" applyFont="1" applyBorder="1" applyAlignment="1" applyProtection="1">
      <alignment horizontal="center"/>
    </xf>
    <xf numFmtId="173" fontId="33" fillId="0" borderId="58" xfId="2" applyNumberFormat="1" applyFont="1" applyBorder="1" applyAlignment="1" applyProtection="1">
      <alignment horizontal="center"/>
    </xf>
    <xf numFmtId="0" fontId="31" fillId="3" borderId="40" xfId="2" quotePrefix="1" applyFont="1" applyFill="1" applyBorder="1" applyAlignment="1">
      <alignment horizontal="center"/>
    </xf>
    <xf numFmtId="37" fontId="31" fillId="3" borderId="39" xfId="2" applyNumberFormat="1" applyFont="1" applyFill="1" applyBorder="1" applyAlignment="1" applyProtection="1">
      <alignment horizontal="center"/>
    </xf>
    <xf numFmtId="165" fontId="31" fillId="3" borderId="57" xfId="2" applyNumberFormat="1" applyFont="1" applyFill="1" applyBorder="1" applyAlignment="1" applyProtection="1">
      <alignment horizontal="center"/>
    </xf>
    <xf numFmtId="37" fontId="31" fillId="3" borderId="56" xfId="2" applyNumberFormat="1" applyFont="1" applyFill="1" applyBorder="1" applyAlignment="1" applyProtection="1">
      <alignment horizontal="center"/>
    </xf>
    <xf numFmtId="37" fontId="31" fillId="3" borderId="38" xfId="2" quotePrefix="1" applyNumberFormat="1" applyFont="1" applyFill="1" applyBorder="1" applyAlignment="1" applyProtection="1">
      <alignment horizontal="center" vertical="center"/>
    </xf>
    <xf numFmtId="37" fontId="31" fillId="3" borderId="38" xfId="2" applyNumberFormat="1" applyFont="1" applyFill="1" applyBorder="1" applyAlignment="1" applyProtection="1">
      <alignment horizontal="center"/>
    </xf>
    <xf numFmtId="0" fontId="35" fillId="3" borderId="35" xfId="2" applyFont="1" applyFill="1" applyBorder="1" applyAlignment="1">
      <alignment horizontal="center"/>
    </xf>
    <xf numFmtId="166" fontId="31" fillId="3" borderId="35" xfId="1" applyNumberFormat="1" applyFont="1" applyFill="1" applyBorder="1" applyAlignment="1">
      <alignment horizontal="center"/>
    </xf>
    <xf numFmtId="37" fontId="33" fillId="0" borderId="18" xfId="2" applyNumberFormat="1" applyFont="1" applyBorder="1" applyAlignment="1" applyProtection="1">
      <alignment horizontal="left"/>
    </xf>
    <xf numFmtId="37" fontId="36" fillId="0" borderId="17" xfId="2" applyNumberFormat="1" applyFont="1" applyBorder="1" applyAlignment="1" applyProtection="1">
      <alignment horizontal="center"/>
    </xf>
    <xf numFmtId="173" fontId="33" fillId="0" borderId="15" xfId="2" applyNumberFormat="1" applyFont="1" applyBorder="1" applyAlignment="1" applyProtection="1">
      <alignment horizontal="center"/>
    </xf>
    <xf numFmtId="0" fontId="31" fillId="0" borderId="73" xfId="2" applyFont="1" applyFill="1" applyBorder="1" applyAlignment="1">
      <alignment horizontal="center"/>
    </xf>
    <xf numFmtId="0" fontId="31" fillId="0" borderId="74" xfId="2" applyFont="1" applyFill="1" applyBorder="1" applyAlignment="1">
      <alignment horizontal="center"/>
    </xf>
    <xf numFmtId="2" fontId="37" fillId="0" borderId="75" xfId="12" applyNumberFormat="1" applyFont="1" applyFill="1" applyBorder="1" applyAlignment="1">
      <alignment horizontal="center"/>
    </xf>
    <xf numFmtId="166" fontId="33" fillId="7" borderId="74" xfId="13" quotePrefix="1" applyNumberFormat="1" applyFont="1" applyFill="1" applyBorder="1" applyAlignment="1">
      <alignment horizontal="center"/>
    </xf>
    <xf numFmtId="166" fontId="33" fillId="0" borderId="74" xfId="13" quotePrefix="1" applyNumberFormat="1" applyFont="1" applyFill="1" applyBorder="1" applyAlignment="1">
      <alignment horizontal="center"/>
    </xf>
    <xf numFmtId="166" fontId="33" fillId="9" borderId="74" xfId="13" quotePrefix="1" applyNumberFormat="1" applyFont="1" applyFill="1" applyBorder="1" applyAlignment="1">
      <alignment horizontal="center"/>
    </xf>
    <xf numFmtId="9" fontId="33" fillId="9" borderId="74" xfId="12" applyFont="1" applyFill="1" applyBorder="1"/>
    <xf numFmtId="9" fontId="33" fillId="0" borderId="76" xfId="12" applyFont="1" applyFill="1" applyBorder="1" applyAlignment="1">
      <alignment horizontal="center"/>
    </xf>
    <xf numFmtId="166" fontId="33" fillId="12" borderId="74" xfId="13" quotePrefix="1" applyNumberFormat="1" applyFont="1" applyFill="1" applyBorder="1" applyAlignment="1">
      <alignment horizontal="center"/>
    </xf>
    <xf numFmtId="0" fontId="33" fillId="0" borderId="74" xfId="2" applyFont="1" applyFill="1" applyBorder="1" applyAlignment="1">
      <alignment horizontal="center"/>
    </xf>
    <xf numFmtId="49" fontId="31" fillId="4" borderId="18" xfId="2" applyNumberFormat="1" applyFont="1" applyFill="1" applyBorder="1" applyAlignment="1" applyProtection="1">
      <alignment horizontal="center"/>
    </xf>
    <xf numFmtId="166" fontId="31" fillId="4" borderId="17" xfId="11" applyNumberFormat="1" applyFont="1" applyFill="1" applyBorder="1" applyAlignment="1" applyProtection="1">
      <alignment horizontal="right"/>
    </xf>
    <xf numFmtId="166" fontId="31" fillId="4" borderId="19" xfId="11" applyNumberFormat="1" applyFont="1" applyFill="1" applyBorder="1" applyProtection="1"/>
    <xf numFmtId="0" fontId="31" fillId="0" borderId="12" xfId="2" applyFont="1" applyFill="1" applyBorder="1" applyAlignment="1">
      <alignment horizontal="center"/>
    </xf>
    <xf numFmtId="0" fontId="33" fillId="0" borderId="14" xfId="2" applyFont="1" applyFill="1" applyBorder="1" applyAlignment="1">
      <alignment horizontal="center"/>
    </xf>
    <xf numFmtId="2" fontId="37" fillId="8" borderId="15" xfId="12" applyNumberFormat="1" applyFont="1" applyFill="1" applyBorder="1" applyAlignment="1">
      <alignment horizontal="center"/>
    </xf>
    <xf numFmtId="166" fontId="33" fillId="6" borderId="14" xfId="13" quotePrefix="1" applyNumberFormat="1" applyFont="1" applyFill="1" applyBorder="1" applyAlignment="1">
      <alignment horizontal="center"/>
    </xf>
    <xf numFmtId="166" fontId="33" fillId="11" borderId="14" xfId="13" quotePrefix="1" applyNumberFormat="1" applyFont="1" applyFill="1" applyBorder="1" applyAlignment="1">
      <alignment horizontal="center"/>
    </xf>
    <xf numFmtId="166" fontId="33" fillId="10" borderId="14" xfId="13" quotePrefix="1" applyNumberFormat="1" applyFont="1" applyFill="1" applyBorder="1" applyAlignment="1">
      <alignment horizontal="center"/>
    </xf>
    <xf numFmtId="166" fontId="33" fillId="9" borderId="14" xfId="13" quotePrefix="1" applyNumberFormat="1" applyFont="1" applyFill="1" applyBorder="1" applyAlignment="1">
      <alignment horizontal="center"/>
    </xf>
    <xf numFmtId="9" fontId="33" fillId="9" borderId="14" xfId="12" applyFont="1" applyFill="1" applyBorder="1"/>
    <xf numFmtId="9" fontId="33" fillId="0" borderId="13" xfId="12" applyFont="1" applyFill="1" applyBorder="1" applyAlignment="1">
      <alignment horizontal="center"/>
    </xf>
    <xf numFmtId="166" fontId="33" fillId="12" borderId="14" xfId="11" applyNumberFormat="1" applyFont="1" applyFill="1" applyBorder="1"/>
    <xf numFmtId="166" fontId="33" fillId="0" borderId="15" xfId="11" applyNumberFormat="1" applyFont="1" applyFill="1" applyBorder="1"/>
    <xf numFmtId="2" fontId="37" fillId="0" borderId="15" xfId="12" applyNumberFormat="1" applyFont="1" applyFill="1" applyBorder="1" applyAlignment="1">
      <alignment horizontal="center"/>
    </xf>
    <xf numFmtId="166" fontId="33" fillId="0" borderId="14" xfId="13" quotePrefix="1" applyNumberFormat="1" applyFont="1" applyFill="1" applyBorder="1" applyAlignment="1">
      <alignment horizontal="center"/>
    </xf>
    <xf numFmtId="0" fontId="33" fillId="0" borderId="1" xfId="2" applyFont="1" applyBorder="1"/>
    <xf numFmtId="173" fontId="33" fillId="0" borderId="19" xfId="2" applyNumberFormat="1" applyFont="1" applyBorder="1" applyAlignment="1" applyProtection="1">
      <alignment horizontal="center"/>
    </xf>
    <xf numFmtId="0" fontId="31" fillId="0" borderId="7" xfId="2" applyFont="1" applyFill="1" applyBorder="1" applyAlignment="1">
      <alignment horizontal="center"/>
    </xf>
    <xf numFmtId="0" fontId="33" fillId="0" borderId="17" xfId="2" applyFont="1" applyFill="1" applyBorder="1" applyAlignment="1">
      <alignment horizontal="center"/>
    </xf>
    <xf numFmtId="2" fontId="37" fillId="8" borderId="19" xfId="12" applyNumberFormat="1" applyFont="1" applyFill="1" applyBorder="1" applyAlignment="1">
      <alignment horizontal="center"/>
    </xf>
    <xf numFmtId="166" fontId="33" fillId="6" borderId="17" xfId="13" quotePrefix="1" applyNumberFormat="1" applyFont="1" applyFill="1" applyBorder="1" applyAlignment="1">
      <alignment horizontal="center"/>
    </xf>
    <xf numFmtId="166" fontId="33" fillId="11" borderId="17" xfId="13" quotePrefix="1" applyNumberFormat="1" applyFont="1" applyFill="1" applyBorder="1" applyAlignment="1">
      <alignment horizontal="center"/>
    </xf>
    <xf numFmtId="166" fontId="33" fillId="10" borderId="17" xfId="13" quotePrefix="1" applyNumberFormat="1" applyFont="1" applyFill="1" applyBorder="1" applyAlignment="1">
      <alignment horizontal="center"/>
    </xf>
    <xf numFmtId="166" fontId="33" fillId="9" borderId="17" xfId="13" quotePrefix="1" applyNumberFormat="1" applyFont="1" applyFill="1" applyBorder="1" applyAlignment="1">
      <alignment horizontal="center"/>
    </xf>
    <xf numFmtId="9" fontId="33" fillId="9" borderId="17" xfId="12" applyFont="1" applyFill="1" applyBorder="1"/>
    <xf numFmtId="9" fontId="33" fillId="0" borderId="16" xfId="12" applyFont="1" applyFill="1" applyBorder="1" applyAlignment="1">
      <alignment horizontal="center"/>
    </xf>
    <xf numFmtId="166" fontId="33" fillId="12" borderId="17" xfId="11" applyNumberFormat="1" applyFont="1" applyFill="1" applyBorder="1"/>
    <xf numFmtId="166" fontId="33" fillId="0" borderId="19" xfId="11" applyNumberFormat="1" applyFont="1" applyFill="1" applyBorder="1"/>
    <xf numFmtId="2" fontId="37" fillId="0" borderId="19" xfId="12" applyNumberFormat="1" applyFont="1" applyFill="1" applyBorder="1" applyAlignment="1">
      <alignment horizontal="center"/>
    </xf>
    <xf numFmtId="166" fontId="33" fillId="0" borderId="17" xfId="13" quotePrefix="1" applyNumberFormat="1" applyFont="1" applyFill="1" applyBorder="1" applyAlignment="1">
      <alignment horizontal="center"/>
    </xf>
    <xf numFmtId="166" fontId="31" fillId="0" borderId="1" xfId="11" applyNumberFormat="1" applyFont="1" applyFill="1" applyBorder="1" applyAlignment="1" applyProtection="1"/>
    <xf numFmtId="166" fontId="31" fillId="0" borderId="0" xfId="11" applyNumberFormat="1" applyFont="1" applyFill="1" applyBorder="1" applyAlignment="1" applyProtection="1"/>
    <xf numFmtId="37" fontId="33" fillId="0" borderId="11" xfId="2" applyNumberFormat="1" applyFont="1" applyBorder="1" applyAlignment="1" applyProtection="1">
      <alignment horizontal="left"/>
    </xf>
    <xf numFmtId="37" fontId="36" fillId="0" borderId="20" xfId="2" applyNumberFormat="1" applyFont="1" applyBorder="1" applyAlignment="1" applyProtection="1">
      <alignment horizontal="center"/>
    </xf>
    <xf numFmtId="173" fontId="33" fillId="0" borderId="21" xfId="2" applyNumberFormat="1" applyFont="1" applyBorder="1" applyAlignment="1" applyProtection="1">
      <alignment horizontal="center"/>
    </xf>
    <xf numFmtId="173" fontId="33" fillId="0" borderId="0" xfId="2" quotePrefix="1" applyNumberFormat="1" applyFont="1" applyBorder="1" applyAlignment="1" applyProtection="1">
      <alignment horizontal="center"/>
    </xf>
    <xf numFmtId="37" fontId="31" fillId="0" borderId="4" xfId="2" applyNumberFormat="1" applyFont="1" applyBorder="1" applyAlignment="1" applyProtection="1">
      <alignment horizontal="center"/>
    </xf>
    <xf numFmtId="166" fontId="31" fillId="0" borderId="3" xfId="11" applyNumberFormat="1" applyFont="1" applyBorder="1" applyProtection="1"/>
    <xf numFmtId="166" fontId="31" fillId="0" borderId="5" xfId="11" applyNumberFormat="1" applyFont="1" applyBorder="1" applyProtection="1"/>
    <xf numFmtId="166" fontId="33" fillId="0" borderId="0" xfId="3" applyNumberFormat="1" applyFont="1"/>
    <xf numFmtId="9" fontId="33" fillId="0" borderId="0" xfId="2" applyNumberFormat="1" applyFont="1"/>
    <xf numFmtId="37" fontId="33" fillId="0" borderId="0" xfId="2" applyNumberFormat="1" applyFont="1" applyFill="1" applyBorder="1" applyAlignment="1" applyProtection="1">
      <alignment horizontal="left"/>
    </xf>
    <xf numFmtId="37" fontId="31" fillId="0" borderId="0" xfId="2" applyNumberFormat="1" applyFont="1" applyBorder="1" applyAlignment="1" applyProtection="1">
      <alignment horizontal="left"/>
    </xf>
    <xf numFmtId="168" fontId="33" fillId="0" borderId="0" xfId="2" applyNumberFormat="1" applyFont="1"/>
    <xf numFmtId="166" fontId="36" fillId="12" borderId="17" xfId="11" applyNumberFormat="1" applyFont="1" applyFill="1" applyBorder="1"/>
    <xf numFmtId="166" fontId="36" fillId="0" borderId="19" xfId="11" applyNumberFormat="1" applyFont="1" applyFill="1" applyBorder="1"/>
    <xf numFmtId="37" fontId="31" fillId="3" borderId="53" xfId="2" applyNumberFormat="1" applyFont="1" applyFill="1" applyBorder="1" applyProtection="1"/>
    <xf numFmtId="37" fontId="31" fillId="3" borderId="51" xfId="2" applyNumberFormat="1" applyFont="1" applyFill="1" applyBorder="1" applyAlignment="1" applyProtection="1">
      <alignment horizontal="center"/>
    </xf>
    <xf numFmtId="37" fontId="31" fillId="3" borderId="50" xfId="2" applyNumberFormat="1" applyFont="1" applyFill="1" applyBorder="1" applyAlignment="1" applyProtection="1">
      <alignment horizontal="center"/>
    </xf>
    <xf numFmtId="37" fontId="31" fillId="2" borderId="52" xfId="2" applyNumberFormat="1" applyFont="1" applyFill="1" applyBorder="1" applyAlignment="1" applyProtection="1">
      <alignment horizontal="center"/>
    </xf>
    <xf numFmtId="9" fontId="33" fillId="0" borderId="17" xfId="12" applyFont="1" applyFill="1" applyBorder="1"/>
    <xf numFmtId="166" fontId="33" fillId="0" borderId="17" xfId="11" applyNumberFormat="1" applyFont="1" applyFill="1" applyBorder="1"/>
    <xf numFmtId="0" fontId="31" fillId="3" borderId="45" xfId="2" applyFont="1" applyFill="1" applyBorder="1" applyAlignment="1" applyProtection="1">
      <alignment horizontal="center"/>
    </xf>
    <xf numFmtId="165" fontId="31" fillId="3" borderId="44" xfId="2" applyNumberFormat="1" applyFont="1" applyFill="1" applyBorder="1" applyAlignment="1" applyProtection="1">
      <alignment horizontal="center"/>
    </xf>
    <xf numFmtId="37" fontId="31" fillId="3" borderId="42" xfId="2" applyNumberFormat="1" applyFont="1" applyFill="1" applyBorder="1" applyAlignment="1" applyProtection="1">
      <alignment horizontal="center"/>
    </xf>
    <xf numFmtId="37" fontId="31" fillId="3" borderId="42" xfId="2" applyNumberFormat="1" applyFont="1" applyFill="1" applyBorder="1" applyAlignment="1">
      <alignment horizontal="center"/>
    </xf>
    <xf numFmtId="0" fontId="31" fillId="3" borderId="43" xfId="2" applyFont="1" applyFill="1" applyBorder="1" applyAlignment="1">
      <alignment horizontal="center" vertical="center"/>
    </xf>
    <xf numFmtId="37" fontId="31" fillId="2" borderId="27" xfId="2" applyNumberFormat="1" applyFont="1" applyFill="1" applyBorder="1" applyAlignment="1">
      <alignment horizontal="center"/>
    </xf>
    <xf numFmtId="37" fontId="31" fillId="0" borderId="42" xfId="16" applyNumberFormat="1" applyFont="1" applyBorder="1" applyAlignment="1">
      <alignment horizontal="center"/>
    </xf>
    <xf numFmtId="0" fontId="31" fillId="0" borderId="42" xfId="16" applyFont="1" applyBorder="1" applyAlignment="1">
      <alignment horizontal="center"/>
    </xf>
    <xf numFmtId="0" fontId="31" fillId="3" borderId="40" xfId="2" applyFont="1" applyFill="1" applyBorder="1"/>
    <xf numFmtId="0" fontId="31" fillId="3" borderId="39" xfId="2" applyFont="1" applyFill="1" applyBorder="1" applyAlignment="1">
      <alignment horizontal="center"/>
    </xf>
    <xf numFmtId="165" fontId="31" fillId="3" borderId="39" xfId="2" quotePrefix="1" applyNumberFormat="1" applyFont="1" applyFill="1" applyBorder="1" applyAlignment="1" applyProtection="1">
      <alignment horizontal="center"/>
    </xf>
    <xf numFmtId="37" fontId="31" fillId="3" borderId="36" xfId="2" quotePrefix="1" applyNumberFormat="1" applyFont="1" applyFill="1" applyBorder="1" applyAlignment="1" applyProtection="1">
      <alignment horizontal="center"/>
    </xf>
    <xf numFmtId="37" fontId="31" fillId="2" borderId="37" xfId="2" quotePrefix="1" applyNumberFormat="1" applyFont="1" applyFill="1" applyBorder="1" applyAlignment="1" applyProtection="1">
      <alignment horizontal="center"/>
    </xf>
    <xf numFmtId="37" fontId="31" fillId="2" borderId="35" xfId="16" quotePrefix="1" applyNumberFormat="1" applyFont="1" applyFill="1" applyBorder="1" applyAlignment="1" applyProtection="1">
      <alignment horizontal="center"/>
    </xf>
    <xf numFmtId="0" fontId="33" fillId="0" borderId="34" xfId="2" applyNumberFormat="1" applyFont="1" applyBorder="1" applyAlignment="1" applyProtection="1">
      <alignment horizontal="center"/>
    </xf>
    <xf numFmtId="37" fontId="33" fillId="0" borderId="33" xfId="2" applyNumberFormat="1" applyFont="1" applyBorder="1" applyAlignment="1" applyProtection="1">
      <alignment horizontal="center"/>
    </xf>
    <xf numFmtId="166" fontId="33" fillId="0" borderId="33" xfId="13" applyNumberFormat="1" applyFont="1" applyBorder="1" applyProtection="1"/>
    <xf numFmtId="166" fontId="33" fillId="0" borderId="32" xfId="13" applyNumberFormat="1" applyFont="1" applyBorder="1"/>
    <xf numFmtId="37" fontId="33" fillId="0" borderId="32" xfId="2" applyNumberFormat="1" applyFont="1" applyBorder="1"/>
    <xf numFmtId="166" fontId="33" fillId="0" borderId="31" xfId="13" applyNumberFormat="1" applyFont="1" applyBorder="1" applyAlignment="1">
      <alignment vertical="center"/>
    </xf>
    <xf numFmtId="37" fontId="33" fillId="2" borderId="15" xfId="2" applyNumberFormat="1" applyFont="1" applyFill="1" applyBorder="1"/>
    <xf numFmtId="0" fontId="33" fillId="0" borderId="18" xfId="2" applyNumberFormat="1" applyFont="1" applyBorder="1" applyAlignment="1" applyProtection="1">
      <alignment horizontal="center"/>
    </xf>
    <xf numFmtId="37" fontId="33" fillId="0" borderId="16" xfId="2" applyNumberFormat="1" applyFont="1" applyBorder="1" applyAlignment="1" applyProtection="1">
      <alignment horizontal="center"/>
    </xf>
    <xf numFmtId="166" fontId="33" fillId="0" borderId="16" xfId="13" applyNumberFormat="1" applyFont="1" applyBorder="1" applyProtection="1"/>
    <xf numFmtId="166" fontId="33" fillId="0" borderId="17" xfId="13" applyNumberFormat="1" applyFont="1" applyBorder="1"/>
    <xf numFmtId="37" fontId="33" fillId="0" borderId="17" xfId="2" applyNumberFormat="1" applyFont="1" applyBorder="1"/>
    <xf numFmtId="166" fontId="33" fillId="0" borderId="29" xfId="13" applyNumberFormat="1" applyFont="1" applyBorder="1" applyAlignment="1">
      <alignment vertical="center"/>
    </xf>
    <xf numFmtId="37" fontId="33" fillId="2" borderId="19" xfId="2" applyNumberFormat="1" applyFont="1" applyFill="1" applyBorder="1"/>
    <xf numFmtId="165" fontId="33" fillId="0" borderId="1" xfId="10" applyFont="1" applyBorder="1"/>
    <xf numFmtId="37" fontId="31" fillId="2" borderId="19" xfId="2" applyNumberFormat="1" applyFont="1" applyFill="1" applyBorder="1"/>
    <xf numFmtId="0" fontId="33" fillId="0" borderId="1" xfId="2" applyFont="1" applyFill="1" applyBorder="1"/>
    <xf numFmtId="37" fontId="33" fillId="2" borderId="27" xfId="2" applyNumberFormat="1" applyFont="1" applyFill="1" applyBorder="1"/>
    <xf numFmtId="166" fontId="33" fillId="0" borderId="28" xfId="13" applyNumberFormat="1" applyFont="1" applyBorder="1" applyAlignment="1">
      <alignment vertical="center"/>
    </xf>
    <xf numFmtId="166" fontId="33" fillId="0" borderId="30" xfId="13" applyNumberFormat="1" applyFont="1" applyBorder="1"/>
    <xf numFmtId="0" fontId="33" fillId="0" borderId="0" xfId="2" applyFont="1" applyBorder="1"/>
    <xf numFmtId="37" fontId="31" fillId="0" borderId="26" xfId="2" applyNumberFormat="1" applyFont="1" applyBorder="1" applyAlignment="1" applyProtection="1">
      <alignment horizontal="left"/>
    </xf>
    <xf numFmtId="37" fontId="31" fillId="0" borderId="25" xfId="2" applyNumberFormat="1" applyFont="1" applyBorder="1" applyAlignment="1">
      <alignment horizontal="center"/>
    </xf>
    <xf numFmtId="168" fontId="31" fillId="0" borderId="24" xfId="2" applyNumberFormat="1" applyFont="1" applyBorder="1"/>
    <xf numFmtId="168" fontId="31" fillId="0" borderId="23" xfId="2" applyNumberFormat="1" applyFont="1" applyBorder="1" applyAlignment="1">
      <alignment vertical="center"/>
    </xf>
    <xf numFmtId="37" fontId="31" fillId="2" borderId="22" xfId="2" applyNumberFormat="1" applyFont="1" applyFill="1" applyBorder="1" applyAlignment="1">
      <alignment horizontal="center"/>
    </xf>
    <xf numFmtId="0" fontId="33" fillId="0" borderId="0" xfId="4" applyFont="1" applyBorder="1"/>
    <xf numFmtId="0" fontId="33" fillId="0" borderId="0" xfId="8" applyFont="1" applyAlignment="1">
      <alignment horizontal="left" indent="5"/>
    </xf>
    <xf numFmtId="0" fontId="33" fillId="0" borderId="0" xfId="8" applyFont="1"/>
    <xf numFmtId="37" fontId="33" fillId="0" borderId="0" xfId="2" applyNumberFormat="1" applyFont="1" applyProtection="1">
      <protection locked="0"/>
    </xf>
    <xf numFmtId="0" fontId="33" fillId="0" borderId="0" xfId="4" applyFont="1"/>
    <xf numFmtId="0" fontId="33" fillId="0" borderId="0" xfId="4" applyNumberFormat="1" applyFont="1" applyBorder="1"/>
    <xf numFmtId="0" fontId="33" fillId="0" borderId="0" xfId="4" applyNumberFormat="1" applyFont="1"/>
    <xf numFmtId="166" fontId="33" fillId="0" borderId="1" xfId="10" applyNumberFormat="1" applyFont="1" applyBorder="1"/>
    <xf numFmtId="166" fontId="33" fillId="0" borderId="1" xfId="10" applyNumberFormat="1" applyFont="1" applyFill="1" applyBorder="1"/>
    <xf numFmtId="166" fontId="33" fillId="0" borderId="1" xfId="2" applyNumberFormat="1" applyFont="1" applyBorder="1"/>
    <xf numFmtId="0" fontId="33" fillId="0" borderId="0" xfId="4" applyFont="1" applyFill="1" applyBorder="1"/>
    <xf numFmtId="0" fontId="33" fillId="0" borderId="0" xfId="2" applyFont="1" applyAlignment="1">
      <alignment horizontal="left" indent="1"/>
    </xf>
    <xf numFmtId="0" fontId="33" fillId="0" borderId="0" xfId="2" applyFont="1" applyAlignment="1">
      <alignment horizontal="left" indent="2"/>
    </xf>
    <xf numFmtId="166" fontId="33" fillId="0" borderId="0" xfId="2" applyNumberFormat="1" applyFont="1" applyFill="1" applyAlignment="1">
      <alignment horizontal="left" vertical="center"/>
    </xf>
    <xf numFmtId="166" fontId="33" fillId="0" borderId="0" xfId="2" applyNumberFormat="1" applyFont="1" applyAlignment="1">
      <alignment horizontal="left" vertical="center"/>
    </xf>
    <xf numFmtId="49" fontId="33" fillId="0" borderId="0" xfId="5" applyNumberFormat="1" applyFont="1" applyAlignment="1">
      <alignment horizontal="left"/>
    </xf>
    <xf numFmtId="49" fontId="33" fillId="0" borderId="0" xfId="5" applyNumberFormat="1" applyFont="1" applyAlignment="1">
      <alignment horizontal="left" indent="5"/>
    </xf>
    <xf numFmtId="37" fontId="31" fillId="0" borderId="0" xfId="2" applyNumberFormat="1" applyFont="1" applyProtection="1"/>
    <xf numFmtId="49" fontId="36" fillId="0" borderId="0" xfId="5" applyNumberFormat="1" applyFont="1" applyAlignment="1">
      <alignment horizontal="left"/>
    </xf>
    <xf numFmtId="166" fontId="33" fillId="0" borderId="0" xfId="3" applyNumberFormat="1" applyFont="1" applyAlignment="1">
      <alignment horizontal="right"/>
    </xf>
    <xf numFmtId="165" fontId="33" fillId="0" borderId="0" xfId="10" applyFont="1"/>
    <xf numFmtId="0" fontId="31" fillId="0" borderId="1" xfId="2" applyFont="1" applyBorder="1"/>
    <xf numFmtId="166" fontId="31" fillId="0" borderId="0" xfId="2" applyNumberFormat="1" applyFont="1" applyFill="1" applyBorder="1"/>
    <xf numFmtId="0" fontId="31" fillId="0" borderId="77" xfId="2" applyFont="1" applyFill="1" applyBorder="1" applyAlignment="1">
      <alignment horizontal="center"/>
    </xf>
    <xf numFmtId="0" fontId="33" fillId="0" borderId="9" xfId="2" applyFont="1" applyFill="1" applyBorder="1" applyAlignment="1">
      <alignment horizontal="center"/>
    </xf>
    <xf numFmtId="2" fontId="37" fillId="0" borderId="10" xfId="12" applyNumberFormat="1" applyFont="1" applyFill="1" applyBorder="1" applyAlignment="1">
      <alignment horizontal="center"/>
    </xf>
    <xf numFmtId="166" fontId="33" fillId="0" borderId="9" xfId="13" quotePrefix="1" applyNumberFormat="1" applyFont="1" applyFill="1" applyBorder="1" applyAlignment="1">
      <alignment horizontal="center"/>
    </xf>
    <xf numFmtId="9" fontId="33" fillId="0" borderId="9" xfId="12" applyFont="1" applyFill="1" applyBorder="1"/>
    <xf numFmtId="9" fontId="33" fillId="0" borderId="8" xfId="12" applyFont="1" applyFill="1" applyBorder="1" applyAlignment="1">
      <alignment horizontal="center"/>
    </xf>
    <xf numFmtId="37" fontId="31" fillId="0" borderId="0" xfId="2" applyNumberFormat="1" applyFont="1" applyFill="1" applyBorder="1" applyAlignment="1" applyProtection="1">
      <alignment horizontal="left"/>
    </xf>
    <xf numFmtId="37" fontId="33" fillId="0" borderId="0" xfId="2" applyNumberFormat="1" applyFont="1" applyFill="1" applyBorder="1" applyAlignment="1" applyProtection="1">
      <alignment horizontal="center"/>
    </xf>
    <xf numFmtId="166" fontId="31" fillId="0" borderId="6" xfId="7" applyNumberFormat="1" applyFont="1" applyFill="1" applyBorder="1" applyAlignment="1">
      <alignment vertical="top"/>
    </xf>
    <xf numFmtId="0" fontId="33" fillId="0" borderId="0" xfId="5" applyNumberFormat="1" applyFont="1" applyFill="1" applyBorder="1" applyAlignment="1">
      <alignment horizontal="left" indent="1"/>
    </xf>
    <xf numFmtId="165" fontId="31" fillId="0" borderId="0" xfId="14" applyNumberFormat="1" applyFont="1" applyFill="1" applyBorder="1" applyAlignment="1">
      <alignment horizontal="center" vertical="top" wrapText="1"/>
    </xf>
    <xf numFmtId="0" fontId="31" fillId="0" borderId="78" xfId="2" applyFont="1" applyFill="1" applyBorder="1" applyAlignment="1">
      <alignment horizontal="center"/>
    </xf>
    <xf numFmtId="0" fontId="33" fillId="0" borderId="3" xfId="2" applyFont="1" applyFill="1" applyBorder="1" applyAlignment="1">
      <alignment horizontal="center"/>
    </xf>
    <xf numFmtId="2" fontId="37" fillId="0" borderId="5" xfId="12" applyNumberFormat="1" applyFont="1" applyFill="1" applyBorder="1" applyAlignment="1">
      <alignment horizontal="center"/>
    </xf>
    <xf numFmtId="166" fontId="33" fillId="0" borderId="3" xfId="13" quotePrefix="1" applyNumberFormat="1" applyFont="1" applyFill="1" applyBorder="1" applyAlignment="1">
      <alignment horizontal="center"/>
    </xf>
    <xf numFmtId="9" fontId="33" fillId="0" borderId="3" xfId="12" applyFont="1" applyFill="1" applyBorder="1"/>
    <xf numFmtId="9" fontId="33" fillId="0" borderId="2" xfId="12" applyFont="1" applyFill="1" applyBorder="1" applyAlignment="1">
      <alignment horizontal="center"/>
    </xf>
    <xf numFmtId="166" fontId="33" fillId="0" borderId="3" xfId="11" applyNumberFormat="1" applyFont="1" applyFill="1" applyBorder="1"/>
    <xf numFmtId="166" fontId="33" fillId="0" borderId="5" xfId="11" applyNumberFormat="1" applyFont="1" applyFill="1" applyBorder="1"/>
    <xf numFmtId="166" fontId="33" fillId="0" borderId="5" xfId="13" quotePrefix="1" applyNumberFormat="1" applyFont="1" applyFill="1" applyBorder="1" applyAlignment="1">
      <alignment horizontal="center"/>
    </xf>
    <xf numFmtId="0" fontId="33" fillId="0" borderId="0" xfId="8" applyFont="1" applyBorder="1"/>
    <xf numFmtId="0" fontId="33" fillId="0" borderId="0" xfId="2" applyFont="1" applyFill="1" applyBorder="1"/>
    <xf numFmtId="0" fontId="33" fillId="0" borderId="0" xfId="5" applyNumberFormat="1" applyFont="1" applyFill="1" applyBorder="1" applyAlignment="1">
      <alignment horizontal="right" indent="1"/>
    </xf>
    <xf numFmtId="166" fontId="33" fillId="0" borderId="0" xfId="7" applyNumberFormat="1" applyFont="1" applyFill="1" applyBorder="1" applyAlignment="1">
      <alignment vertical="top"/>
    </xf>
    <xf numFmtId="0" fontId="35" fillId="0" borderId="0" xfId="2" applyFont="1"/>
    <xf numFmtId="169" fontId="31" fillId="0" borderId="0" xfId="2" applyNumberFormat="1" applyFont="1" applyAlignment="1">
      <alignment horizontal="center"/>
    </xf>
    <xf numFmtId="37" fontId="31" fillId="0" borderId="0" xfId="2" applyNumberFormat="1" applyFont="1"/>
    <xf numFmtId="37" fontId="38" fillId="0" borderId="0" xfId="2" applyNumberFormat="1" applyFont="1"/>
    <xf numFmtId="0" fontId="38" fillId="0" borderId="0" xfId="2" applyFont="1"/>
    <xf numFmtId="0" fontId="31" fillId="0" borderId="0" xfId="2" applyFont="1" applyBorder="1"/>
    <xf numFmtId="0" fontId="31" fillId="0" borderId="0" xfId="2" applyFont="1" applyFill="1" applyBorder="1"/>
    <xf numFmtId="0" fontId="33" fillId="0" borderId="0" xfId="8" applyNumberFormat="1" applyFont="1" applyFill="1" applyBorder="1" applyAlignment="1" applyProtection="1"/>
    <xf numFmtId="166" fontId="31" fillId="0" borderId="0" xfId="9" applyNumberFormat="1" applyFont="1" applyBorder="1"/>
    <xf numFmtId="166" fontId="33" fillId="0" borderId="0" xfId="7" applyNumberFormat="1" applyFont="1" applyFill="1" applyBorder="1" applyAlignment="1">
      <alignment horizontal="left" vertical="top"/>
    </xf>
    <xf numFmtId="165" fontId="33" fillId="0" borderId="0" xfId="5" applyNumberFormat="1" applyFont="1" applyFill="1" applyBorder="1" applyAlignment="1">
      <alignment horizontal="left" indent="1"/>
    </xf>
    <xf numFmtId="166" fontId="33" fillId="0" borderId="0" xfId="2" applyNumberFormat="1" applyFont="1" applyFill="1" applyBorder="1"/>
    <xf numFmtId="167" fontId="33" fillId="0" borderId="0" xfId="5" applyNumberFormat="1" applyFont="1" applyBorder="1" applyAlignment="1">
      <alignment horizontal="center"/>
    </xf>
    <xf numFmtId="166" fontId="33" fillId="0" borderId="0" xfId="3" applyNumberFormat="1" applyFont="1" applyFill="1" applyBorder="1"/>
    <xf numFmtId="166" fontId="33" fillId="0" borderId="0" xfId="3" applyNumberFormat="1" applyFont="1" applyBorder="1"/>
    <xf numFmtId="0" fontId="39" fillId="0" borderId="0" xfId="2" applyFont="1" applyAlignment="1">
      <alignment horizontal="centerContinuous"/>
    </xf>
    <xf numFmtId="0" fontId="30" fillId="0" borderId="0" xfId="2" applyFont="1"/>
    <xf numFmtId="37" fontId="39" fillId="0" borderId="0" xfId="2" applyNumberFormat="1" applyFont="1" applyProtection="1"/>
    <xf numFmtId="37" fontId="30" fillId="0" borderId="0" xfId="19" applyNumberFormat="1" applyFont="1" applyAlignment="1" applyProtection="1">
      <alignment horizontal="left"/>
    </xf>
    <xf numFmtId="0" fontId="40" fillId="0" borderId="0" xfId="2" applyFont="1"/>
    <xf numFmtId="37" fontId="30" fillId="0" borderId="0" xfId="2" applyNumberFormat="1" applyFont="1" applyAlignment="1" applyProtection="1">
      <alignment horizontal="left"/>
    </xf>
    <xf numFmtId="165" fontId="8" fillId="3" borderId="51" xfId="2" applyNumberFormat="1" applyFont="1" applyFill="1" applyBorder="1" applyAlignment="1" applyProtection="1">
      <alignment horizontal="center"/>
    </xf>
    <xf numFmtId="165" fontId="8" fillId="3" borderId="50" xfId="2" applyNumberFormat="1" applyFont="1" applyFill="1" applyBorder="1" applyAlignment="1" applyProtection="1">
      <alignment horizontal="center"/>
    </xf>
    <xf numFmtId="165" fontId="8" fillId="3" borderId="49" xfId="2" applyNumberFormat="1" applyFont="1" applyFill="1" applyBorder="1" applyAlignment="1" applyProtection="1">
      <alignment horizontal="center"/>
    </xf>
    <xf numFmtId="37" fontId="19" fillId="3" borderId="63" xfId="2" applyNumberFormat="1" applyFont="1" applyFill="1" applyBorder="1" applyAlignment="1">
      <alignment horizontal="center"/>
    </xf>
    <xf numFmtId="37" fontId="19" fillId="3" borderId="50" xfId="2" applyNumberFormat="1" applyFont="1" applyFill="1" applyBorder="1" applyAlignment="1">
      <alignment horizontal="center"/>
    </xf>
    <xf numFmtId="37" fontId="19" fillId="3" borderId="62" xfId="2" applyNumberFormat="1" applyFont="1" applyFill="1" applyBorder="1" applyAlignment="1">
      <alignment horizontal="center"/>
    </xf>
    <xf numFmtId="166" fontId="19" fillId="5" borderId="42" xfId="3" applyNumberFormat="1" applyFont="1" applyFill="1" applyBorder="1" applyAlignment="1" applyProtection="1">
      <alignment horizontal="center" vertical="center" wrapText="1"/>
    </xf>
    <xf numFmtId="166" fontId="19" fillId="5" borderId="36" xfId="3" applyNumberFormat="1" applyFont="1" applyFill="1" applyBorder="1" applyAlignment="1" applyProtection="1">
      <alignment horizontal="center" vertical="center" wrapText="1"/>
    </xf>
    <xf numFmtId="37" fontId="19" fillId="3" borderId="60" xfId="2" applyNumberFormat="1" applyFont="1" applyFill="1" applyBorder="1" applyAlignment="1" applyProtection="1">
      <alignment horizontal="center"/>
    </xf>
    <xf numFmtId="37" fontId="19" fillId="3" borderId="59" xfId="2" applyNumberFormat="1" applyFont="1" applyFill="1" applyBorder="1" applyAlignment="1" applyProtection="1">
      <alignment horizontal="center"/>
    </xf>
    <xf numFmtId="165" fontId="31" fillId="3" borderId="51" xfId="2" applyNumberFormat="1" applyFont="1" applyFill="1" applyBorder="1" applyAlignment="1" applyProtection="1">
      <alignment horizontal="center"/>
    </xf>
    <xf numFmtId="165" fontId="31" fillId="3" borderId="50" xfId="2" applyNumberFormat="1" applyFont="1" applyFill="1" applyBorder="1" applyAlignment="1" applyProtection="1">
      <alignment horizontal="center"/>
    </xf>
    <xf numFmtId="165" fontId="31" fillId="3" borderId="49" xfId="2" applyNumberFormat="1" applyFont="1" applyFill="1" applyBorder="1" applyAlignment="1" applyProtection="1">
      <alignment horizontal="center"/>
    </xf>
    <xf numFmtId="37" fontId="31" fillId="3" borderId="63" xfId="2" applyNumberFormat="1" applyFont="1" applyFill="1" applyBorder="1" applyAlignment="1">
      <alignment horizontal="center"/>
    </xf>
    <xf numFmtId="37" fontId="31" fillId="3" borderId="50" xfId="2" applyNumberFormat="1" applyFont="1" applyFill="1" applyBorder="1" applyAlignment="1">
      <alignment horizontal="center"/>
    </xf>
    <xf numFmtId="37" fontId="31" fillId="3" borderId="62" xfId="2" applyNumberFormat="1" applyFont="1" applyFill="1" applyBorder="1" applyAlignment="1">
      <alignment horizontal="center"/>
    </xf>
    <xf numFmtId="166" fontId="31" fillId="5" borderId="42" xfId="3" applyNumberFormat="1" applyFont="1" applyFill="1" applyBorder="1" applyAlignment="1" applyProtection="1">
      <alignment horizontal="center" vertical="center" wrapText="1"/>
    </xf>
    <xf numFmtId="166" fontId="31" fillId="5" borderId="36" xfId="3" applyNumberFormat="1" applyFont="1" applyFill="1" applyBorder="1" applyAlignment="1" applyProtection="1">
      <alignment horizontal="center" vertical="center" wrapText="1"/>
    </xf>
    <xf numFmtId="37" fontId="31" fillId="3" borderId="60" xfId="2" applyNumberFormat="1" applyFont="1" applyFill="1" applyBorder="1" applyAlignment="1" applyProtection="1">
      <alignment horizontal="center"/>
    </xf>
    <xf numFmtId="37" fontId="31" fillId="3" borderId="59" xfId="2" applyNumberFormat="1" applyFont="1" applyFill="1" applyBorder="1" applyAlignment="1" applyProtection="1">
      <alignment horizontal="center"/>
    </xf>
    <xf numFmtId="0" fontId="16" fillId="0" borderId="0" xfId="2" applyFont="1"/>
  </cellXfs>
  <cellStyles count="21">
    <cellStyle name="Comma" xfId="1" builtinId="3"/>
    <cellStyle name="Comma 15 2 2" xfId="3"/>
    <cellStyle name="Comma 20 2" xfId="18"/>
    <cellStyle name="Comma 24" xfId="10"/>
    <cellStyle name="Comma 3 3 2" xfId="7"/>
    <cellStyle name="Comma 9 2" xfId="9"/>
    <cellStyle name="Comma 9 3 2 2" xfId="11"/>
    <cellStyle name="Comma_rama_cost_7(1).6.2007 2 2" xfId="17"/>
    <cellStyle name="Normal" xfId="0" builtinId="0"/>
    <cellStyle name="Normal 10" xfId="15"/>
    <cellStyle name="Normal 4 3" xfId="14"/>
    <cellStyle name="Normal 5" xfId="6"/>
    <cellStyle name="Normal_form-re3Oct" xfId="4"/>
    <cellStyle name="Normal_PC.MC.Building_490.0,25(5) 2" xfId="16"/>
    <cellStyle name="Normal_projectcontrol_บางพลีV.2_10_02_52" xfId="8"/>
    <cellStyle name="Normal_เวชศาสตร์เขตร้อน ชี้แจงสภา วาระ 1-3" xfId="5"/>
    <cellStyle name="Percent 8 2" xfId="12"/>
    <cellStyle name="เครื่องหมายจุลภาค_project control 51 _ 8.5.2550 2 2 2" xfId="13"/>
    <cellStyle name="ปกติ_25 กันยายน 2549 2" xfId="20"/>
    <cellStyle name="ปกติ_Mahidol 50_Project_control 16.30 น 6" xfId="19"/>
    <cellStyle name="ปกติ_projectcontrol_อาคารเรียนv3_22พย49 3" xfId="2"/>
  </cellStyles>
  <dxfs count="0"/>
  <tableStyles count="0" defaultTableStyle="TableStyleMedium2" defaultPivotStyle="PivotStyleLight16"/>
  <colors>
    <mruColors>
      <color rgb="FFC9FFE4"/>
      <color rgb="FF99FFCC"/>
      <color rgb="FFFFE5FF"/>
      <color rgb="FFFFCCFF"/>
      <color rgb="FFCDAC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10" Type="http://schemas.openxmlformats.org/officeDocument/2006/relationships/externalLink" Target="externalLinks/externalLink8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46083</xdr:colOff>
      <xdr:row>0</xdr:row>
      <xdr:rowOff>100905</xdr:rowOff>
    </xdr:from>
    <xdr:ext cx="5480411" cy="1963871"/>
    <xdr:sp macro="" textlink="">
      <xdr:nvSpPr>
        <xdr:cNvPr id="2" name="Rectangle 1"/>
        <xdr:cNvSpPr/>
      </xdr:nvSpPr>
      <xdr:spPr>
        <a:xfrm>
          <a:off x="4879798" y="100905"/>
          <a:ext cx="5480411" cy="1963871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th-TH" sz="115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rgbClr val="FF0000"/>
              </a:solidFill>
              <a:effectLst/>
            </a:rPr>
            <a:t>ตัวอย่าง</a:t>
          </a:r>
          <a:endParaRPr lang="en-US" sz="11500" b="1" cap="none" spc="0">
            <a:ln w="22225">
              <a:solidFill>
                <a:schemeClr val="accent2"/>
              </a:solidFill>
              <a:prstDash val="solid"/>
            </a:ln>
            <a:solidFill>
              <a:srgbClr val="FF0000"/>
            </a:solidFill>
            <a:effectLst/>
          </a:endParaRP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laya2\d_salaya2\WINDOWS\TEMP\Cost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005_PLANNING\02_ASSET%20&#3588;&#3619;&#3640;&#3616;&#3633;&#3603;&#3601;&#3660;\FY2008\1_Work%20in%20Process\ASSET\FINAL24122006\%23Customer%23\04_Siriraj\61_Policy&amp;Planning\&#3649;&#3610;&#3610;&#3615;&#3629;&#3619;&#3660;&#3617;\Copy%20of%20form_&#3650;&#3588;&#3619;&#3591;&#3585;&#3634;&#3619;&#3651;&#3627;&#3617;&#3656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admin\Local%20Settings\Temporary%20Internet%20Files\Content.IE5\NSGA1DII\&#3629;&#3634;&#3588;&#3634;&#3619;&#3648;&#3593;&#3621;&#3636;&#3617;&#3614;&#3619;&#3632;&#3648;&#3585;&#3637;&#3618;&#3619;&#3605;&#3636;&#3631;%20(28&#3648;&#3617;.&#3618;.51)\&#3629;&#3609;&#3640;&#3617;&#3633;&#3605;&#3636;&#3649;&#3610;&#3610;&#3619;&#3641;&#3611;&#3619;&#3634;&#3618;&#3585;&#3634;&#3619;\2550\SiME\SiME_cost_06042007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.54\bacx\siriraj\Temporary%20Data%20Area\-0------------&#3592;&#3633;&#3604;&#3619;&#3632;&#3648;&#3610;&#3637;&#3618;&#3610;(&#3618;&#3633;&#3591;&#3651;&#3594;&#3657;&#3629;&#3618;&#3641;&#3656;)---------------\Policy&amp;Planning\poo\IO\IO%20plan\report%20IO%20sum%20&#3588;&#3619;&#3640;&#3616;&#3633;&#3603;&#3601;&#3660;&#3648;&#3591;&#3636;&#3609;&#3619;&#3634;&#3618;&#3652;&#3604;&#3657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admin\Local%20Settings\Temporary%20Internet%20Files\Content.IE5\NSGA1DII\&#3629;&#3609;&#3640;&#3617;&#3633;&#3605;&#3636;&#3649;&#3610;&#3610;&#3619;&#3641;&#3611;&#3619;&#3634;&#3618;&#3585;&#3634;&#3619;\2550\SiME\SiME_cost_06042007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3629;&#3609;&#3640;&#3617;&#3633;&#3605;&#3636;&#3649;&#3610;&#3610;&#3619;&#3641;&#3611;&#3619;&#3634;&#3618;&#3585;&#3634;&#3619;\2550\SiME\SiME_cost_06042007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32.51\megapp\&#3591;&#3610;&#3611;&#3619;&#3632;&#3617;&#3634;&#3603;&#3649;&#3621;&#3632;&#3614;&#3633;&#3626;&#3604;&#3640;&#3649;&#3621;&#3632;&#3585;&#3634;&#3619;&#3648;&#3591;&#3636;&#3609;\&#3591;&#3610;&#3611;&#3619;&#3632;&#3617;&#3634;&#3603;\&#3591;&#3610;%2053-57\&#3585;&#3634;&#3619;&#3623;&#3634;&#3591;&#3649;&#3612;&#3609;&#3588;&#3619;&#3640;&#3616;&#3633;&#3603;&#3601;&#3660;_12060000_V1_10112008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32.51\megapp\Documents%20and%20Settings\BB\My%20Documents\&#3652;&#3615;&#3621;&#3660;&#3607;&#3637;&#3656;&#3652;&#3604;&#3657;&#3619;&#3633;&#3610;&#3586;&#3629;&#3591;&#3593;&#3633;&#3609;\005_PLANNING\02_ASSET%20&#3588;&#3619;&#3640;&#3616;&#3633;&#3603;&#3601;&#3660;\FY2008\1_Work%20in%20Process\ASSET\FINAL24122006\%23Customer%23\04_Siriraj\61_Policy&amp;Planning\&#3649;&#3610;&#3610;&#3615;&#3629;&#3619;&#3660;&#3617;\Copy%20of%20form_&#3650;&#3588;&#3619;&#3591;&#3585;&#3634;&#3619;&#3651;&#3627;&#3617;&#3656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"/>
      <sheetName val="ศูนย์การแพทย์"/>
      <sheetName val="หอพักผู้ป่วย"/>
      <sheetName val="อาคารบริการ"/>
      <sheetName val="สรศป"/>
      <sheetName val="Cost2"/>
      <sheetName val="FR"/>
      <sheetName val="Sheet1"/>
      <sheetName val="วัดใต้"/>
      <sheetName val="산근"/>
      <sheetName val="#REF"/>
      <sheetName val="封面 "/>
      <sheetName val="粉刷"/>
      <sheetName val="裝修"/>
      <sheetName val="風管工程"/>
      <sheetName val="合約價"/>
      <sheetName val="ราคาต่อหน่วย2-9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e 1"/>
      <sheetName val="Page 2"/>
      <sheetName val="Page 3"/>
      <sheetName val="Total"/>
      <sheetName val="Page 4-งบบุคลากร"/>
      <sheetName val="Page 5-ค่าตอบแทน"/>
      <sheetName val="Page 6-ค่าใช้สอย"/>
      <sheetName val="Page 7-ค่าวัสดุ"/>
      <sheetName val="Page 8-ค่าสาธารณูปโภค"/>
      <sheetName val="Page 9-ครุภัณฑ์"/>
      <sheetName val="Page 10-สิ่งก่อสร้าง"/>
      <sheetName val="Page 11-รายจ่ายอื่น"/>
      <sheetName val="Page 12-งบรวม"/>
      <sheetName val="Page 13"/>
      <sheetName val="CI"/>
      <sheetName val="Sheet1 (2)"/>
      <sheetName val="Sheet2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AREA"/>
      <sheetName val="AREAcost"/>
      <sheetName val="ราคาส่วนเพิ่ม"/>
      <sheetName val="landscape"/>
      <sheetName val="lift"/>
      <sheetName val="EE-SIMC"/>
      <sheetName val="EE-อาคารสัญลักษณ์และภูมิสถาปัตย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I17">
            <v>2587262</v>
          </cell>
        </row>
      </sheetData>
      <sheetData sheetId="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Sheet1"/>
      <sheetName val="900"/>
      <sheetName val="600"/>
    </sheetNames>
    <sheetDataSet>
      <sheetData sheetId="0"/>
      <sheetData sheetId="1"/>
      <sheetData sheetId="2"/>
      <sheetData sheetId="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AREA"/>
      <sheetName val="AREAcost"/>
      <sheetName val="ราคาส่วนเพิ่ม"/>
      <sheetName val="landscape"/>
      <sheetName val="lift"/>
      <sheetName val="EE-SIMC"/>
      <sheetName val="EE-อาคารสัญลักษณ์และภูมิสถาปัตย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I17">
            <v>2587262</v>
          </cell>
        </row>
      </sheetData>
      <sheetData sheetId="7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AREA"/>
      <sheetName val="AREAcost"/>
      <sheetName val="ราคาส่วนเพิ่ม"/>
      <sheetName val="landscape"/>
      <sheetName val="lift"/>
      <sheetName val="EE-SIMC"/>
      <sheetName val="EE-อาคารสัญลักษณ์และภูมิสถาปัตย"/>
      <sheetName val="EE_SIMC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I17">
            <v>2587262</v>
          </cell>
        </row>
      </sheetData>
      <sheetData sheetId="7"/>
      <sheetData sheetId="8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xRepositorySheet"/>
      <sheetName val="CAPEX (Offline)"/>
      <sheetName val="Upload Master CAPEX"/>
      <sheetName val="Table"/>
      <sheetName val="Report"/>
      <sheetName val="Number Range"/>
      <sheetName val="asset_super_no"/>
      <sheetName val="Year"/>
      <sheetName val="Unit"/>
      <sheetName val="Status"/>
      <sheetName val="Pro_type"/>
      <sheetName val="Planning_Center"/>
      <sheetName val="BG_type"/>
      <sheetName val="CapEx_type"/>
      <sheetName val="Fund_Center"/>
      <sheetName val="Functional_Area"/>
      <sheetName val="Locat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A1" t="str">
            <v>ทดแทนของเก่า</v>
          </cell>
        </row>
        <row r="2">
          <cell r="A2" t="str">
            <v>เพิ่มประสิทธิภาพ</v>
          </cell>
        </row>
        <row r="3">
          <cell r="A3" t="str">
            <v>ครุภัณฑ์ใหม่ไม่เคยมี</v>
          </cell>
        </row>
        <row r="4">
          <cell r="A4" t="str">
            <v>ครุภัณฑ์ใหม่เพิ่มเติม</v>
          </cell>
        </row>
      </sheetData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e 1"/>
      <sheetName val="Page 2"/>
      <sheetName val="Page 3"/>
      <sheetName val="Total"/>
      <sheetName val="Page 4-งบบุคลากร"/>
      <sheetName val="Page 5-ค่าตอบแทน"/>
      <sheetName val="Page 6-ค่าใช้สอย"/>
      <sheetName val="Page 7-ค่าวัสดุ"/>
      <sheetName val="Page 8-ค่าสาธารณูปโภค"/>
      <sheetName val="Page 9-ครุภัณฑ์"/>
      <sheetName val="Page 10-สิ่งก่อสร้าง"/>
      <sheetName val="Page 11-รายจ่ายอื่น"/>
      <sheetName val="Page 12-งบรวม"/>
      <sheetName val="Page 13"/>
      <sheetName val="CI"/>
      <sheetName val="Sheet1 (2)"/>
      <sheetName val="Sheet2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M101"/>
  <sheetViews>
    <sheetView zoomScale="85" zoomScaleNormal="85" workbookViewId="0">
      <selection activeCell="M24" sqref="M24"/>
    </sheetView>
  </sheetViews>
  <sheetFormatPr defaultColWidth="10.42578125" defaultRowHeight="18.75" outlineLevelCol="1" x14ac:dyDescent="0.4"/>
  <cols>
    <col min="1" max="1" width="2.7109375" style="1" customWidth="1"/>
    <col min="2" max="3" width="15.7109375" style="1" customWidth="1"/>
    <col min="4" max="4" width="14.42578125" style="1" bestFit="1" customWidth="1"/>
    <col min="5" max="5" width="14.85546875" style="1" customWidth="1"/>
    <col min="6" max="6" width="9.140625" style="1" bestFit="1" customWidth="1"/>
    <col min="7" max="7" width="12.140625" style="1" bestFit="1" customWidth="1"/>
    <col min="8" max="8" width="21.140625" style="7" customWidth="1"/>
    <col min="9" max="9" width="15.140625" style="1" customWidth="1"/>
    <col min="10" max="10" width="14.85546875" style="1" customWidth="1"/>
    <col min="11" max="14" width="12.7109375" style="1" customWidth="1"/>
    <col min="15" max="15" width="0.85546875" style="1" customWidth="1"/>
    <col min="16" max="16" width="14" style="1" customWidth="1"/>
    <col min="17" max="17" width="5.140625" style="1" customWidth="1"/>
    <col min="18" max="18" width="6.28515625" style="1" customWidth="1"/>
    <col min="19" max="19" width="7.28515625" style="6" bestFit="1" customWidth="1"/>
    <col min="20" max="20" width="16" style="1" customWidth="1"/>
    <col min="21" max="21" width="11.7109375" style="1" customWidth="1"/>
    <col min="22" max="22" width="11.140625" style="5" customWidth="1"/>
    <col min="23" max="23" width="13.5703125" style="5" bestFit="1" customWidth="1"/>
    <col min="24" max="24" width="12" style="5" bestFit="1" customWidth="1"/>
    <col min="25" max="25" width="7.5703125" style="1" customWidth="1" outlineLevel="1"/>
    <col min="26" max="26" width="12" style="5" bestFit="1" customWidth="1"/>
    <col min="27" max="27" width="7.140625" style="5" customWidth="1" outlineLevel="1"/>
    <col min="28" max="28" width="12" style="5" bestFit="1" customWidth="1"/>
    <col min="29" max="29" width="11.7109375" style="1" customWidth="1"/>
    <col min="30" max="30" width="12" style="4" bestFit="1" customWidth="1"/>
    <col min="31" max="31" width="9.85546875" style="4" bestFit="1" customWidth="1"/>
    <col min="32" max="32" width="12" style="4" bestFit="1" customWidth="1"/>
    <col min="33" max="33" width="12" style="1" bestFit="1" customWidth="1"/>
    <col min="34" max="34" width="12.85546875" style="1" bestFit="1" customWidth="1"/>
    <col min="35" max="35" width="12" style="1" bestFit="1" customWidth="1"/>
    <col min="36" max="36" width="11.28515625" style="3" customWidth="1"/>
    <col min="37" max="37" width="9.7109375" style="3" customWidth="1"/>
    <col min="38" max="38" width="9.85546875" style="2" bestFit="1" customWidth="1"/>
    <col min="39" max="39" width="12.85546875" style="1" bestFit="1" customWidth="1"/>
    <col min="40" max="16384" width="10.42578125" style="1"/>
  </cols>
  <sheetData>
    <row r="1" spans="2:39" s="212" customFormat="1" ht="30" x14ac:dyDescent="0.65">
      <c r="B1" s="220" t="s">
        <v>97</v>
      </c>
      <c r="C1" s="218"/>
      <c r="D1" s="218"/>
      <c r="E1" s="218"/>
      <c r="F1" s="218"/>
      <c r="G1" s="218"/>
      <c r="H1" s="219"/>
      <c r="I1" s="218"/>
      <c r="J1" s="218"/>
      <c r="K1" s="218"/>
      <c r="L1" s="218"/>
      <c r="M1" s="218"/>
      <c r="N1" s="218"/>
      <c r="O1" s="218"/>
      <c r="P1" s="218"/>
      <c r="Q1" s="218"/>
      <c r="R1" s="218"/>
      <c r="S1" s="218"/>
      <c r="T1" s="218"/>
      <c r="U1" s="293" t="s">
        <v>86</v>
      </c>
      <c r="V1" s="5" t="s">
        <v>87</v>
      </c>
      <c r="W1" s="5"/>
      <c r="Y1" s="5"/>
      <c r="AA1" s="217"/>
      <c r="AB1" s="216"/>
      <c r="AD1" s="215"/>
      <c r="AE1" s="215"/>
      <c r="AF1" s="215"/>
      <c r="AJ1" s="214"/>
      <c r="AK1" s="214"/>
      <c r="AL1" s="213"/>
    </row>
    <row r="2" spans="2:39" ht="26.25" x14ac:dyDescent="0.55000000000000004">
      <c r="B2" s="211" t="s">
        <v>96</v>
      </c>
      <c r="C2" s="8"/>
      <c r="D2" s="8"/>
      <c r="E2" s="8"/>
      <c r="F2" s="209"/>
      <c r="G2" s="209"/>
      <c r="H2" s="210"/>
      <c r="I2" s="209"/>
      <c r="J2" s="209"/>
      <c r="K2" s="209"/>
      <c r="L2" s="209"/>
      <c r="M2" s="209"/>
      <c r="N2" s="209"/>
      <c r="O2" s="209"/>
      <c r="P2" s="6"/>
      <c r="U2" s="292" t="s">
        <v>86</v>
      </c>
      <c r="V2" s="5" t="s">
        <v>88</v>
      </c>
      <c r="W2" s="298"/>
      <c r="AK2" s="208" t="s">
        <v>72</v>
      </c>
    </row>
    <row r="3" spans="2:39" ht="21" x14ac:dyDescent="0.45">
      <c r="B3" s="205" t="s">
        <v>71</v>
      </c>
      <c r="C3" s="304" t="s">
        <v>89</v>
      </c>
      <c r="D3" s="8"/>
      <c r="E3" s="8"/>
      <c r="F3" s="206"/>
      <c r="G3" s="206"/>
      <c r="H3" s="207"/>
      <c r="I3" s="206"/>
      <c r="J3" s="8"/>
      <c r="K3" s="8"/>
      <c r="L3" s="8"/>
      <c r="M3" s="8"/>
      <c r="N3" s="8"/>
      <c r="O3" s="8"/>
      <c r="P3" s="6"/>
      <c r="U3" s="240">
        <v>1</v>
      </c>
      <c r="V3" s="5" t="s">
        <v>85</v>
      </c>
      <c r="AG3" s="4"/>
    </row>
    <row r="4" spans="2:39" ht="21" x14ac:dyDescent="0.45">
      <c r="B4" s="205" t="s">
        <v>70</v>
      </c>
      <c r="C4" s="304" t="s">
        <v>89</v>
      </c>
      <c r="D4" s="8"/>
      <c r="E4" s="8"/>
      <c r="F4" s="8"/>
      <c r="G4" s="8"/>
      <c r="H4" s="200"/>
      <c r="I4" s="8"/>
      <c r="P4" s="6"/>
      <c r="U4" s="243" t="s">
        <v>83</v>
      </c>
      <c r="V4" s="5" t="s">
        <v>79</v>
      </c>
      <c r="AG4" s="4"/>
    </row>
    <row r="5" spans="2:39" ht="21" x14ac:dyDescent="0.45">
      <c r="B5" s="204" t="s">
        <v>69</v>
      </c>
      <c r="C5" s="304" t="s">
        <v>89</v>
      </c>
      <c r="D5" s="8"/>
      <c r="E5" s="8"/>
      <c r="F5" s="8"/>
      <c r="G5" s="8"/>
      <c r="H5" s="200"/>
      <c r="I5" s="8"/>
      <c r="P5" s="199"/>
      <c r="S5" s="1"/>
      <c r="U5" s="247" t="s">
        <v>84</v>
      </c>
      <c r="V5" s="1" t="s">
        <v>78</v>
      </c>
      <c r="W5" s="1"/>
      <c r="Y5" s="8"/>
      <c r="AG5" s="4"/>
    </row>
    <row r="6" spans="2:39" ht="21" x14ac:dyDescent="0.45">
      <c r="B6" s="204"/>
      <c r="C6" s="304"/>
      <c r="D6" s="8"/>
      <c r="E6" s="8"/>
      <c r="F6" s="8"/>
      <c r="G6" s="8"/>
      <c r="H6" s="200"/>
      <c r="I6" s="8"/>
      <c r="P6" s="199"/>
      <c r="S6" s="1"/>
      <c r="U6" s="246" t="s">
        <v>9</v>
      </c>
      <c r="V6" s="1" t="s">
        <v>77</v>
      </c>
      <c r="W6" s="1"/>
      <c r="AD6" s="1"/>
      <c r="AE6" s="1"/>
      <c r="AG6" s="4"/>
    </row>
    <row r="7" spans="2:39" ht="21.75" thickBot="1" x14ac:dyDescent="0.5">
      <c r="B7" s="631" t="s">
        <v>102</v>
      </c>
      <c r="C7" s="305"/>
      <c r="F7" s="8"/>
      <c r="G7" s="8"/>
      <c r="H7" s="200"/>
      <c r="I7" s="8"/>
      <c r="P7" s="199"/>
      <c r="S7" s="1"/>
      <c r="U7" s="250"/>
      <c r="V7" s="1" t="s">
        <v>76</v>
      </c>
      <c r="W7" s="1"/>
      <c r="AD7" s="1"/>
      <c r="AE7" s="1"/>
      <c r="AG7" s="4"/>
    </row>
    <row r="8" spans="2:39" ht="19.5" thickBot="1" x14ac:dyDescent="0.45">
      <c r="B8" s="203" t="s">
        <v>68</v>
      </c>
      <c r="C8" s="202" t="s">
        <v>67</v>
      </c>
      <c r="D8" s="202" t="s">
        <v>66</v>
      </c>
      <c r="E8" s="201" t="s">
        <v>1</v>
      </c>
      <c r="F8" s="8"/>
      <c r="G8" s="8"/>
      <c r="H8" s="200"/>
      <c r="I8" s="8"/>
      <c r="N8" s="89"/>
      <c r="O8" s="89"/>
      <c r="P8" s="193" t="s">
        <v>107</v>
      </c>
      <c r="Q8" s="192"/>
      <c r="R8" s="192"/>
      <c r="S8" s="192"/>
      <c r="U8" s="155"/>
      <c r="V8" s="191"/>
      <c r="W8" s="191"/>
      <c r="X8" s="191"/>
      <c r="Y8" s="190"/>
      <c r="Z8" s="189"/>
      <c r="AA8" s="189"/>
      <c r="AC8" s="155"/>
    </row>
    <row r="9" spans="2:39" ht="21.75" customHeight="1" thickBot="1" x14ac:dyDescent="0.45">
      <c r="B9" s="198"/>
      <c r="C9" s="197" t="s">
        <v>24</v>
      </c>
      <c r="D9" s="197" t="s">
        <v>65</v>
      </c>
      <c r="E9" s="196"/>
      <c r="F9" s="8"/>
      <c r="G9" s="8"/>
      <c r="H9" s="195" t="s">
        <v>104</v>
      </c>
      <c r="I9" s="194"/>
      <c r="J9" s="194"/>
      <c r="K9" s="89"/>
      <c r="L9" s="89"/>
      <c r="M9" s="89"/>
      <c r="N9" s="182"/>
      <c r="O9" s="165"/>
      <c r="P9" s="256" t="s">
        <v>21</v>
      </c>
      <c r="Q9" s="257" t="s">
        <v>62</v>
      </c>
      <c r="R9" s="258"/>
      <c r="S9" s="259"/>
      <c r="T9" s="614" t="s">
        <v>61</v>
      </c>
      <c r="U9" s="615"/>
      <c r="V9" s="615"/>
      <c r="W9" s="615"/>
      <c r="X9" s="615"/>
      <c r="Y9" s="615"/>
      <c r="Z9" s="615"/>
      <c r="AA9" s="615"/>
      <c r="AB9" s="615"/>
      <c r="AC9" s="615"/>
      <c r="AD9" s="616"/>
      <c r="AE9" s="614" t="s">
        <v>60</v>
      </c>
      <c r="AF9" s="615"/>
      <c r="AG9" s="615"/>
      <c r="AH9" s="615"/>
      <c r="AI9" s="616"/>
      <c r="AJ9" s="260" t="s">
        <v>59</v>
      </c>
      <c r="AK9" s="260" t="s">
        <v>58</v>
      </c>
      <c r="AL9" s="261"/>
    </row>
    <row r="10" spans="2:39" x14ac:dyDescent="0.4">
      <c r="B10" s="188" t="s">
        <v>93</v>
      </c>
      <c r="C10" s="187">
        <v>2200000</v>
      </c>
      <c r="D10" s="187">
        <v>2200000</v>
      </c>
      <c r="E10" s="186">
        <f t="shared" ref="E10:E18" si="0">SUM(C10:D10)</f>
        <v>4400000</v>
      </c>
      <c r="F10" s="8"/>
      <c r="G10" s="8"/>
      <c r="H10" s="185" t="s">
        <v>64</v>
      </c>
      <c r="I10" s="184" t="s">
        <v>41</v>
      </c>
      <c r="J10" s="183" t="s">
        <v>63</v>
      </c>
      <c r="K10" s="182"/>
      <c r="L10" s="182"/>
      <c r="M10" s="182"/>
      <c r="N10" s="182"/>
      <c r="O10" s="165"/>
      <c r="P10" s="262" t="s">
        <v>56</v>
      </c>
      <c r="Q10" s="263"/>
      <c r="R10" s="264" t="s">
        <v>11</v>
      </c>
      <c r="S10" s="265"/>
      <c r="T10" s="266" t="s">
        <v>52</v>
      </c>
      <c r="U10" s="267" t="s">
        <v>53</v>
      </c>
      <c r="V10" s="617" t="s">
        <v>81</v>
      </c>
      <c r="W10" s="617" t="s">
        <v>82</v>
      </c>
      <c r="X10" s="268" t="s">
        <v>55</v>
      </c>
      <c r="Y10" s="269"/>
      <c r="Z10" s="270"/>
      <c r="AA10" s="270"/>
      <c r="AB10" s="268" t="s">
        <v>54</v>
      </c>
      <c r="AC10" s="270"/>
      <c r="AD10" s="271" t="s">
        <v>53</v>
      </c>
      <c r="AE10" s="272" t="s">
        <v>52</v>
      </c>
      <c r="AF10" s="619" t="s">
        <v>51</v>
      </c>
      <c r="AG10" s="620"/>
      <c r="AH10" s="273" t="s">
        <v>50</v>
      </c>
      <c r="AI10" s="274" t="s">
        <v>49</v>
      </c>
      <c r="AJ10" s="275" t="s">
        <v>48</v>
      </c>
      <c r="AK10" s="275" t="s">
        <v>47</v>
      </c>
      <c r="AL10" s="276" t="s">
        <v>46</v>
      </c>
    </row>
    <row r="11" spans="2:39" x14ac:dyDescent="0.4">
      <c r="B11" s="164" t="s">
        <v>94</v>
      </c>
      <c r="C11" s="163">
        <v>1275000</v>
      </c>
      <c r="D11" s="163">
        <v>1275000</v>
      </c>
      <c r="E11" s="162">
        <f t="shared" si="0"/>
        <v>2550000</v>
      </c>
      <c r="F11" s="170"/>
      <c r="G11" s="153"/>
      <c r="H11" s="178"/>
      <c r="I11" s="177"/>
      <c r="J11" s="176" t="s">
        <v>57</v>
      </c>
      <c r="K11" s="182"/>
      <c r="L11" s="182"/>
      <c r="M11" s="182"/>
      <c r="N11" s="165"/>
      <c r="O11" s="165"/>
      <c r="P11" s="277" t="s">
        <v>12</v>
      </c>
      <c r="Q11" s="278" t="s">
        <v>44</v>
      </c>
      <c r="R11" s="279" t="s">
        <v>43</v>
      </c>
      <c r="S11" s="280" t="s">
        <v>42</v>
      </c>
      <c r="T11" s="281" t="s">
        <v>80</v>
      </c>
      <c r="U11" s="282" t="s">
        <v>9</v>
      </c>
      <c r="V11" s="618"/>
      <c r="W11" s="618"/>
      <c r="X11" s="278" t="s">
        <v>38</v>
      </c>
      <c r="Y11" s="278"/>
      <c r="Z11" s="278" t="s">
        <v>37</v>
      </c>
      <c r="AA11" s="283"/>
      <c r="AB11" s="278" t="s">
        <v>38</v>
      </c>
      <c r="AC11" s="278" t="s">
        <v>37</v>
      </c>
      <c r="AD11" s="283" t="s">
        <v>40</v>
      </c>
      <c r="AE11" s="284" t="s">
        <v>39</v>
      </c>
      <c r="AF11" s="279" t="s">
        <v>38</v>
      </c>
      <c r="AG11" s="278" t="s">
        <v>37</v>
      </c>
      <c r="AH11" s="278" t="s">
        <v>36</v>
      </c>
      <c r="AI11" s="285" t="s">
        <v>35</v>
      </c>
      <c r="AJ11" s="286" t="s">
        <v>34</v>
      </c>
      <c r="AK11" s="286" t="s">
        <v>33</v>
      </c>
      <c r="AL11" s="287" t="s">
        <v>32</v>
      </c>
    </row>
    <row r="12" spans="2:39" ht="21.75" thickBot="1" x14ac:dyDescent="0.45">
      <c r="B12" s="164" t="s">
        <v>95</v>
      </c>
      <c r="C12" s="163">
        <v>1525000</v>
      </c>
      <c r="D12" s="163">
        <v>1525000</v>
      </c>
      <c r="E12" s="162">
        <f t="shared" si="0"/>
        <v>3050000</v>
      </c>
      <c r="F12" s="170"/>
      <c r="G12" s="181"/>
      <c r="H12" s="180" t="s">
        <v>45</v>
      </c>
      <c r="I12" s="301" t="s">
        <v>90</v>
      </c>
      <c r="J12" s="179"/>
      <c r="K12" s="165"/>
      <c r="L12" s="165"/>
      <c r="M12" s="165"/>
      <c r="N12" s="165"/>
      <c r="O12" s="165"/>
      <c r="P12" s="233"/>
      <c r="Q12" s="234" t="s">
        <v>75</v>
      </c>
      <c r="R12" s="234"/>
      <c r="S12" s="224">
        <v>15</v>
      </c>
      <c r="T12" s="225"/>
      <c r="U12" s="251">
        <v>1500000</v>
      </c>
      <c r="V12" s="226"/>
      <c r="W12" s="251">
        <v>1500000</v>
      </c>
      <c r="X12" s="252">
        <v>750000</v>
      </c>
      <c r="Y12" s="289"/>
      <c r="Z12" s="252">
        <v>750000</v>
      </c>
      <c r="AA12" s="227"/>
      <c r="AB12" s="294">
        <v>750000</v>
      </c>
      <c r="AC12" s="294">
        <v>750000</v>
      </c>
      <c r="AD12" s="226">
        <f>AB12+AC12</f>
        <v>1500000</v>
      </c>
      <c r="AE12" s="222"/>
      <c r="AF12" s="223"/>
      <c r="AG12" s="223"/>
      <c r="AH12" s="224"/>
      <c r="AI12" s="225"/>
      <c r="AJ12" s="226"/>
      <c r="AK12" s="226"/>
      <c r="AL12" s="226"/>
    </row>
    <row r="13" spans="2:39" ht="21.75" thickTop="1" x14ac:dyDescent="0.4">
      <c r="B13" s="164"/>
      <c r="C13" s="163"/>
      <c r="D13" s="163"/>
      <c r="E13" s="162"/>
      <c r="F13" s="170"/>
      <c r="G13" s="181"/>
      <c r="H13" s="167" t="s">
        <v>31</v>
      </c>
      <c r="I13" s="302" t="s">
        <v>90</v>
      </c>
      <c r="J13" s="221"/>
      <c r="K13" s="165"/>
      <c r="L13" s="165"/>
      <c r="M13" s="165"/>
      <c r="N13" s="171"/>
      <c r="O13" s="171"/>
      <c r="P13" s="114">
        <v>2564</v>
      </c>
      <c r="Q13" s="66">
        <v>1</v>
      </c>
      <c r="R13" s="66">
        <v>120</v>
      </c>
      <c r="S13" s="241">
        <v>15</v>
      </c>
      <c r="T13" s="235">
        <v>241428</v>
      </c>
      <c r="U13" s="237">
        <v>1500000</v>
      </c>
      <c r="V13" s="248">
        <v>300000</v>
      </c>
      <c r="W13" s="244">
        <v>1200000</v>
      </c>
      <c r="X13" s="253">
        <f>+W13*0.5</f>
        <v>600000</v>
      </c>
      <c r="Y13" s="290">
        <f t="shared" ref="Y13:Y61" si="1">X13/W13</f>
        <v>0.5</v>
      </c>
      <c r="Z13" s="253">
        <f t="shared" ref="Z13:Z61" si="2">+W13-X13</f>
        <v>600000</v>
      </c>
      <c r="AA13" s="62">
        <f t="shared" ref="AA13:AA61" si="3">Z13/W13</f>
        <v>0.5</v>
      </c>
      <c r="AB13" s="295">
        <f>X13+(V13/2)</f>
        <v>750000</v>
      </c>
      <c r="AC13" s="295">
        <f>Z13+(V13/2)</f>
        <v>750000</v>
      </c>
      <c r="AD13" s="61">
        <f>AD12+AB13+AC13</f>
        <v>3000000</v>
      </c>
      <c r="AE13" s="114"/>
      <c r="AF13" s="66"/>
      <c r="AG13" s="66"/>
      <c r="AH13" s="65"/>
      <c r="AI13" s="64"/>
      <c r="AJ13" s="63"/>
      <c r="AK13" s="63"/>
      <c r="AL13" s="63"/>
      <c r="AM13" s="40"/>
    </row>
    <row r="14" spans="2:39" ht="21" x14ac:dyDescent="0.4">
      <c r="B14" s="175"/>
      <c r="C14" s="174"/>
      <c r="D14" s="174"/>
      <c r="E14" s="173">
        <f t="shared" si="0"/>
        <v>0</v>
      </c>
      <c r="F14" s="170"/>
      <c r="G14" s="153"/>
      <c r="H14" s="167" t="s">
        <v>30</v>
      </c>
      <c r="I14" s="302" t="s">
        <v>90</v>
      </c>
      <c r="J14" s="172"/>
      <c r="K14" s="171"/>
      <c r="L14" s="171"/>
      <c r="M14" s="171"/>
      <c r="N14" s="165"/>
      <c r="O14" s="165"/>
      <c r="P14" s="88"/>
      <c r="Q14" s="80">
        <v>2</v>
      </c>
      <c r="R14" s="80">
        <v>120</v>
      </c>
      <c r="S14" s="242">
        <v>10</v>
      </c>
      <c r="T14" s="236">
        <f>+T13+R14</f>
        <v>241548</v>
      </c>
      <c r="U14" s="238">
        <v>1000000</v>
      </c>
      <c r="V14" s="249">
        <v>150000</v>
      </c>
      <c r="W14" s="245">
        <f t="shared" ref="W14:W61" si="4">U14-V14</f>
        <v>850000</v>
      </c>
      <c r="X14" s="254">
        <f t="shared" ref="X14:X61" si="5">+W14*0.5</f>
        <v>425000</v>
      </c>
      <c r="Y14" s="291">
        <f t="shared" si="1"/>
        <v>0.5</v>
      </c>
      <c r="Z14" s="254">
        <f t="shared" si="2"/>
        <v>425000</v>
      </c>
      <c r="AA14" s="73">
        <f t="shared" si="3"/>
        <v>0.5</v>
      </c>
      <c r="AB14" s="296">
        <f>X14+AB13+(V14/2)</f>
        <v>1250000</v>
      </c>
      <c r="AC14" s="296">
        <f>Z14+AC13+(V14/2)</f>
        <v>1250000</v>
      </c>
      <c r="AD14" s="71">
        <f>AD12+AB14+AC14</f>
        <v>4000000</v>
      </c>
      <c r="AE14" s="88"/>
      <c r="AF14" s="80"/>
      <c r="AG14" s="80"/>
      <c r="AH14" s="79"/>
      <c r="AI14" s="78"/>
      <c r="AJ14" s="74"/>
      <c r="AK14" s="74"/>
      <c r="AL14" s="74"/>
      <c r="AM14" s="40"/>
    </row>
    <row r="15" spans="2:39" ht="21" x14ac:dyDescent="0.4">
      <c r="B15" s="164"/>
      <c r="C15" s="163"/>
      <c r="D15" s="163"/>
      <c r="E15" s="162">
        <f t="shared" si="0"/>
        <v>0</v>
      </c>
      <c r="F15" s="170"/>
      <c r="G15" s="153"/>
      <c r="H15" s="167" t="s">
        <v>29</v>
      </c>
      <c r="I15" s="302" t="s">
        <v>90</v>
      </c>
      <c r="J15" s="166"/>
      <c r="K15" s="165"/>
      <c r="L15" s="165"/>
      <c r="M15" s="165"/>
      <c r="N15" s="165"/>
      <c r="O15" s="165"/>
      <c r="P15" s="88"/>
      <c r="Q15" s="80">
        <v>3</v>
      </c>
      <c r="R15" s="80">
        <v>120</v>
      </c>
      <c r="S15" s="242">
        <v>10</v>
      </c>
      <c r="T15" s="235">
        <f t="shared" ref="T15:T21" si="6">T14+R15</f>
        <v>241668</v>
      </c>
      <c r="U15" s="238">
        <v>1000000</v>
      </c>
      <c r="V15" s="249">
        <v>150000</v>
      </c>
      <c r="W15" s="245">
        <f t="shared" si="4"/>
        <v>850000</v>
      </c>
      <c r="X15" s="254">
        <f t="shared" si="5"/>
        <v>425000</v>
      </c>
      <c r="Y15" s="291">
        <f t="shared" si="1"/>
        <v>0.5</v>
      </c>
      <c r="Z15" s="254">
        <f t="shared" si="2"/>
        <v>425000</v>
      </c>
      <c r="AA15" s="73">
        <f t="shared" si="3"/>
        <v>0.5</v>
      </c>
      <c r="AB15" s="296">
        <f t="shared" ref="AB15:AB61" si="7">X15+AB14+(V15/2)</f>
        <v>1750000</v>
      </c>
      <c r="AC15" s="296">
        <f t="shared" ref="AC15:AC61" si="8">Z15+AC14+(V15/2)</f>
        <v>1750000</v>
      </c>
      <c r="AD15" s="71">
        <f t="shared" ref="AD15:AD20" si="9">AB15+AC15</f>
        <v>3500000</v>
      </c>
      <c r="AE15" s="88"/>
      <c r="AF15" s="80"/>
      <c r="AG15" s="80"/>
      <c r="AH15" s="79"/>
      <c r="AI15" s="78"/>
      <c r="AJ15" s="74"/>
      <c r="AK15" s="74"/>
      <c r="AL15" s="74"/>
      <c r="AM15" s="40"/>
    </row>
    <row r="16" spans="2:39" ht="21" x14ac:dyDescent="0.4">
      <c r="B16" s="164"/>
      <c r="C16" s="163"/>
      <c r="D16" s="163"/>
      <c r="E16" s="162">
        <f t="shared" si="0"/>
        <v>0</v>
      </c>
      <c r="F16" s="169"/>
      <c r="G16" s="168"/>
      <c r="H16" s="167" t="s">
        <v>28</v>
      </c>
      <c r="I16" s="302" t="s">
        <v>90</v>
      </c>
      <c r="J16" s="166"/>
      <c r="K16" s="165"/>
      <c r="L16" s="165"/>
      <c r="M16" s="165"/>
      <c r="N16" s="165"/>
      <c r="O16" s="165"/>
      <c r="P16" s="88">
        <v>2565</v>
      </c>
      <c r="Q16" s="80">
        <v>4</v>
      </c>
      <c r="R16" s="80">
        <v>120</v>
      </c>
      <c r="S16" s="242">
        <v>10</v>
      </c>
      <c r="T16" s="236">
        <f t="shared" si="6"/>
        <v>241788</v>
      </c>
      <c r="U16" s="238">
        <v>1000000</v>
      </c>
      <c r="V16" s="249">
        <v>150000</v>
      </c>
      <c r="W16" s="245">
        <f t="shared" si="4"/>
        <v>850000</v>
      </c>
      <c r="X16" s="254">
        <f t="shared" si="5"/>
        <v>425000</v>
      </c>
      <c r="Y16" s="291">
        <f t="shared" si="1"/>
        <v>0.5</v>
      </c>
      <c r="Z16" s="254">
        <f t="shared" si="2"/>
        <v>425000</v>
      </c>
      <c r="AA16" s="73">
        <f t="shared" si="3"/>
        <v>0.5</v>
      </c>
      <c r="AB16" s="296">
        <f t="shared" si="7"/>
        <v>2250000</v>
      </c>
      <c r="AC16" s="296">
        <f t="shared" si="8"/>
        <v>2250000</v>
      </c>
      <c r="AD16" s="71">
        <f t="shared" si="9"/>
        <v>4500000</v>
      </c>
      <c r="AE16" s="88"/>
      <c r="AF16" s="80"/>
      <c r="AG16" s="80"/>
      <c r="AH16" s="79"/>
      <c r="AI16" s="78"/>
      <c r="AJ16" s="74"/>
      <c r="AK16" s="74"/>
      <c r="AL16" s="74"/>
      <c r="AM16" s="40"/>
    </row>
    <row r="17" spans="1:39" ht="18.75" customHeight="1" thickBot="1" x14ac:dyDescent="0.45">
      <c r="B17" s="164"/>
      <c r="C17" s="163"/>
      <c r="D17" s="163"/>
      <c r="E17" s="162"/>
      <c r="F17" s="154"/>
      <c r="G17" s="154"/>
      <c r="H17" s="161" t="s">
        <v>27</v>
      </c>
      <c r="I17" s="303" t="s">
        <v>90</v>
      </c>
      <c r="J17" s="228"/>
      <c r="K17" s="165"/>
      <c r="L17" s="165"/>
      <c r="M17" s="165"/>
      <c r="N17" s="165"/>
      <c r="O17" s="160"/>
      <c r="P17" s="88"/>
      <c r="Q17" s="80">
        <v>5</v>
      </c>
      <c r="R17" s="80">
        <v>120</v>
      </c>
      <c r="S17" s="242">
        <v>10</v>
      </c>
      <c r="T17" s="235">
        <f t="shared" si="6"/>
        <v>241908</v>
      </c>
      <c r="U17" s="238">
        <v>1000000</v>
      </c>
      <c r="V17" s="249">
        <v>150000</v>
      </c>
      <c r="W17" s="245">
        <f t="shared" si="4"/>
        <v>850000</v>
      </c>
      <c r="X17" s="254">
        <f t="shared" si="5"/>
        <v>425000</v>
      </c>
      <c r="Y17" s="291">
        <f t="shared" si="1"/>
        <v>0.5</v>
      </c>
      <c r="Z17" s="254">
        <f t="shared" si="2"/>
        <v>425000</v>
      </c>
      <c r="AA17" s="73">
        <f t="shared" si="3"/>
        <v>0.5</v>
      </c>
      <c r="AB17" s="296">
        <f t="shared" si="7"/>
        <v>2750000</v>
      </c>
      <c r="AC17" s="296">
        <f t="shared" si="8"/>
        <v>2750000</v>
      </c>
      <c r="AD17" s="71">
        <f t="shared" si="9"/>
        <v>5500000</v>
      </c>
      <c r="AE17" s="88"/>
      <c r="AF17" s="80"/>
      <c r="AG17" s="80"/>
      <c r="AH17" s="79"/>
      <c r="AI17" s="78"/>
      <c r="AJ17" s="74"/>
      <c r="AK17" s="74"/>
      <c r="AL17" s="74"/>
      <c r="AM17" s="40"/>
    </row>
    <row r="18" spans="1:39" ht="18.75" customHeight="1" thickBot="1" x14ac:dyDescent="0.45">
      <c r="B18" s="164"/>
      <c r="C18" s="163"/>
      <c r="D18" s="163"/>
      <c r="E18" s="162">
        <f t="shared" si="0"/>
        <v>0</v>
      </c>
      <c r="G18" s="155"/>
      <c r="H18" s="89"/>
      <c r="I18" s="171"/>
      <c r="J18" s="160"/>
      <c r="K18" s="160"/>
      <c r="L18" s="160"/>
      <c r="M18" s="160"/>
      <c r="N18" s="160"/>
      <c r="O18" s="89"/>
      <c r="P18" s="88"/>
      <c r="Q18" s="80">
        <v>6</v>
      </c>
      <c r="R18" s="80">
        <v>120</v>
      </c>
      <c r="S18" s="242">
        <v>10</v>
      </c>
      <c r="T18" s="236">
        <f t="shared" si="6"/>
        <v>242028</v>
      </c>
      <c r="U18" s="238">
        <v>1000000</v>
      </c>
      <c r="V18" s="249">
        <v>150000</v>
      </c>
      <c r="W18" s="245">
        <f t="shared" si="4"/>
        <v>850000</v>
      </c>
      <c r="X18" s="254">
        <f t="shared" si="5"/>
        <v>425000</v>
      </c>
      <c r="Y18" s="291">
        <f t="shared" si="1"/>
        <v>0.5</v>
      </c>
      <c r="Z18" s="254">
        <f t="shared" si="2"/>
        <v>425000</v>
      </c>
      <c r="AA18" s="73">
        <f t="shared" si="3"/>
        <v>0.5</v>
      </c>
      <c r="AB18" s="296">
        <f t="shared" si="7"/>
        <v>3250000</v>
      </c>
      <c r="AC18" s="296">
        <f t="shared" si="8"/>
        <v>3250000</v>
      </c>
      <c r="AD18" s="71">
        <f t="shared" si="9"/>
        <v>6500000</v>
      </c>
      <c r="AE18" s="88"/>
      <c r="AF18" s="80"/>
      <c r="AG18" s="80"/>
      <c r="AH18" s="79"/>
      <c r="AI18" s="78"/>
      <c r="AJ18" s="74"/>
      <c r="AK18" s="74"/>
      <c r="AL18" s="74"/>
      <c r="AM18" s="40"/>
    </row>
    <row r="19" spans="1:39" ht="21.75" thickBot="1" x14ac:dyDescent="0.45">
      <c r="B19" s="159" t="s">
        <v>1</v>
      </c>
      <c r="C19" s="158">
        <f>SUM(C10:C18)</f>
        <v>5000000</v>
      </c>
      <c r="D19" s="158">
        <f>SUM(D10:D18)</f>
        <v>5000000</v>
      </c>
      <c r="E19" s="157">
        <f>SUM(E10:E18)</f>
        <v>10000000</v>
      </c>
      <c r="F19" s="154"/>
      <c r="G19" s="154"/>
      <c r="I19" s="154"/>
      <c r="J19" s="89"/>
      <c r="K19" s="89"/>
      <c r="L19" s="89"/>
      <c r="M19" s="89"/>
      <c r="N19" s="89"/>
      <c r="O19" s="93"/>
      <c r="P19" s="88">
        <v>2566</v>
      </c>
      <c r="Q19" s="80">
        <v>7</v>
      </c>
      <c r="R19" s="80">
        <v>120</v>
      </c>
      <c r="S19" s="242">
        <v>10</v>
      </c>
      <c r="T19" s="235">
        <f t="shared" si="6"/>
        <v>242148</v>
      </c>
      <c r="U19" s="238">
        <v>1000000</v>
      </c>
      <c r="V19" s="249">
        <v>150000</v>
      </c>
      <c r="W19" s="245">
        <f t="shared" si="4"/>
        <v>850000</v>
      </c>
      <c r="X19" s="254">
        <f t="shared" si="5"/>
        <v>425000</v>
      </c>
      <c r="Y19" s="291">
        <f t="shared" si="1"/>
        <v>0.5</v>
      </c>
      <c r="Z19" s="254">
        <f t="shared" si="2"/>
        <v>425000</v>
      </c>
      <c r="AA19" s="73">
        <f t="shared" si="3"/>
        <v>0.5</v>
      </c>
      <c r="AB19" s="296">
        <f t="shared" si="7"/>
        <v>3750000</v>
      </c>
      <c r="AC19" s="296">
        <f t="shared" si="8"/>
        <v>3750000</v>
      </c>
      <c r="AD19" s="71">
        <f t="shared" si="9"/>
        <v>7500000</v>
      </c>
      <c r="AE19" s="88"/>
      <c r="AF19" s="80"/>
      <c r="AG19" s="80"/>
      <c r="AH19" s="79"/>
      <c r="AI19" s="78"/>
      <c r="AJ19" s="74"/>
      <c r="AK19" s="74"/>
      <c r="AL19" s="74"/>
      <c r="AM19" s="40"/>
    </row>
    <row r="20" spans="1:39" ht="21" customHeight="1" x14ac:dyDescent="0.4">
      <c r="C20" s="156">
        <v>0.5</v>
      </c>
      <c r="D20" s="156">
        <v>0.5</v>
      </c>
      <c r="E20" s="288">
        <f>C20+D20</f>
        <v>1</v>
      </c>
      <c r="F20" s="154"/>
      <c r="G20" s="154"/>
      <c r="I20" s="154"/>
      <c r="J20" s="89"/>
      <c r="K20" s="89"/>
      <c r="L20" s="89"/>
      <c r="M20" s="89"/>
      <c r="N20" s="89"/>
      <c r="O20" s="93"/>
      <c r="P20" s="88"/>
      <c r="Q20" s="80">
        <v>8</v>
      </c>
      <c r="R20" s="80">
        <v>120</v>
      </c>
      <c r="S20" s="242">
        <v>10</v>
      </c>
      <c r="T20" s="236">
        <f t="shared" si="6"/>
        <v>242268</v>
      </c>
      <c r="U20" s="238">
        <v>1000000</v>
      </c>
      <c r="V20" s="249">
        <v>300000</v>
      </c>
      <c r="W20" s="245">
        <f t="shared" si="4"/>
        <v>700000</v>
      </c>
      <c r="X20" s="254">
        <f t="shared" si="5"/>
        <v>350000</v>
      </c>
      <c r="Y20" s="291">
        <f t="shared" si="1"/>
        <v>0.5</v>
      </c>
      <c r="Z20" s="254">
        <f t="shared" si="2"/>
        <v>350000</v>
      </c>
      <c r="AA20" s="73">
        <f t="shared" si="3"/>
        <v>0.5</v>
      </c>
      <c r="AB20" s="296">
        <f t="shared" si="7"/>
        <v>4250000</v>
      </c>
      <c r="AC20" s="296">
        <f t="shared" si="8"/>
        <v>4250000</v>
      </c>
      <c r="AD20" s="71">
        <f t="shared" si="9"/>
        <v>8500000</v>
      </c>
      <c r="AE20" s="88"/>
      <c r="AF20" s="80"/>
      <c r="AG20" s="80"/>
      <c r="AH20" s="79"/>
      <c r="AI20" s="78"/>
      <c r="AJ20" s="74"/>
      <c r="AK20" s="74"/>
      <c r="AL20" s="74"/>
      <c r="AM20" s="40"/>
    </row>
    <row r="21" spans="1:39" ht="21" x14ac:dyDescent="0.4">
      <c r="B21" s="4" t="s">
        <v>74</v>
      </c>
      <c r="C21" s="304" t="s">
        <v>89</v>
      </c>
      <c r="D21" s="8"/>
      <c r="F21" s="8"/>
      <c r="G21" s="153"/>
      <c r="H21" s="150"/>
      <c r="I21" s="149"/>
      <c r="J21" s="93"/>
      <c r="K21" s="93"/>
      <c r="L21" s="93"/>
      <c r="M21" s="93"/>
      <c r="N21" s="93"/>
      <c r="O21" s="93"/>
      <c r="P21" s="88"/>
      <c r="Q21" s="80">
        <v>9</v>
      </c>
      <c r="R21" s="80">
        <v>120</v>
      </c>
      <c r="S21" s="242">
        <v>15</v>
      </c>
      <c r="T21" s="239">
        <f t="shared" si="6"/>
        <v>242388</v>
      </c>
      <c r="U21" s="238">
        <v>1500000</v>
      </c>
      <c r="V21" s="74"/>
      <c r="W21" s="245">
        <f t="shared" si="4"/>
        <v>1500000</v>
      </c>
      <c r="X21" s="254">
        <f t="shared" si="5"/>
        <v>750000</v>
      </c>
      <c r="Y21" s="291">
        <f t="shared" si="1"/>
        <v>0.5</v>
      </c>
      <c r="Z21" s="254">
        <f t="shared" si="2"/>
        <v>750000</v>
      </c>
      <c r="AA21" s="73">
        <f t="shared" si="3"/>
        <v>0.5</v>
      </c>
      <c r="AB21" s="297">
        <f t="shared" si="7"/>
        <v>5000000</v>
      </c>
      <c r="AC21" s="297">
        <f t="shared" si="8"/>
        <v>5000000</v>
      </c>
      <c r="AD21" s="255">
        <f t="shared" ref="AD21:AD61" si="10">AB21+AC21</f>
        <v>10000000</v>
      </c>
      <c r="AE21" s="88"/>
      <c r="AF21" s="80"/>
      <c r="AG21" s="80"/>
      <c r="AH21" s="79"/>
      <c r="AI21" s="78"/>
      <c r="AJ21" s="74"/>
      <c r="AK21" s="74"/>
      <c r="AL21" s="74"/>
      <c r="AM21" s="40"/>
    </row>
    <row r="22" spans="1:39" ht="21.95" customHeight="1" thickBot="1" x14ac:dyDescent="0.45">
      <c r="B22" s="152" t="s">
        <v>105</v>
      </c>
      <c r="C22" s="8"/>
      <c r="D22" s="6"/>
      <c r="E22" s="6"/>
      <c r="G22" s="151"/>
      <c r="H22" s="150"/>
      <c r="I22" s="149"/>
      <c r="J22" s="93"/>
      <c r="K22" s="93"/>
      <c r="L22" s="93"/>
      <c r="M22" s="93"/>
      <c r="N22" s="93"/>
      <c r="O22" s="93"/>
      <c r="P22" s="88"/>
      <c r="Q22" s="80"/>
      <c r="R22" s="80"/>
      <c r="S22" s="79"/>
      <c r="T22" s="78"/>
      <c r="U22" s="74"/>
      <c r="V22" s="74"/>
      <c r="W22" s="74">
        <f t="shared" si="4"/>
        <v>0</v>
      </c>
      <c r="X22" s="74">
        <f t="shared" si="5"/>
        <v>0</v>
      </c>
      <c r="Y22" s="75" t="e">
        <f t="shared" si="1"/>
        <v>#DIV/0!</v>
      </c>
      <c r="Z22" s="74">
        <f t="shared" si="2"/>
        <v>0</v>
      </c>
      <c r="AA22" s="73" t="e">
        <f t="shared" si="3"/>
        <v>#DIV/0!</v>
      </c>
      <c r="AB22" s="72">
        <f t="shared" si="7"/>
        <v>5000000</v>
      </c>
      <c r="AC22" s="72">
        <f t="shared" si="8"/>
        <v>5000000</v>
      </c>
      <c r="AD22" s="71">
        <f t="shared" si="10"/>
        <v>10000000</v>
      </c>
      <c r="AE22" s="88"/>
      <c r="AF22" s="80"/>
      <c r="AG22" s="80"/>
      <c r="AH22" s="79"/>
      <c r="AI22" s="78"/>
      <c r="AJ22" s="74"/>
      <c r="AK22" s="74"/>
      <c r="AL22" s="74">
        <f t="shared" ref="AL22" si="11">AJ22-AK22</f>
        <v>0</v>
      </c>
      <c r="AM22" s="40"/>
    </row>
    <row r="23" spans="1:39" ht="21.95" customHeight="1" x14ac:dyDescent="0.45">
      <c r="B23" s="148"/>
      <c r="C23" s="611" t="s">
        <v>26</v>
      </c>
      <c r="D23" s="612"/>
      <c r="E23" s="613"/>
      <c r="F23" s="147"/>
      <c r="G23" s="146" t="s">
        <v>25</v>
      </c>
      <c r="H23" s="146"/>
      <c r="I23" s="145" t="s">
        <v>24</v>
      </c>
      <c r="J23" s="144" t="s">
        <v>23</v>
      </c>
      <c r="K23" s="143"/>
      <c r="L23" s="142"/>
      <c r="M23" s="141"/>
      <c r="N23" s="140" t="s">
        <v>22</v>
      </c>
      <c r="O23" s="93"/>
      <c r="P23" s="88"/>
      <c r="Q23" s="80"/>
      <c r="R23" s="80"/>
      <c r="S23" s="79"/>
      <c r="T23" s="78"/>
      <c r="U23" s="74"/>
      <c r="V23" s="74"/>
      <c r="W23" s="74">
        <f t="shared" si="4"/>
        <v>0</v>
      </c>
      <c r="X23" s="74">
        <f t="shared" si="5"/>
        <v>0</v>
      </c>
      <c r="Y23" s="75" t="e">
        <f t="shared" si="1"/>
        <v>#DIV/0!</v>
      </c>
      <c r="Z23" s="74">
        <f t="shared" si="2"/>
        <v>0</v>
      </c>
      <c r="AA23" s="73" t="e">
        <f t="shared" si="3"/>
        <v>#DIV/0!</v>
      </c>
      <c r="AB23" s="72">
        <f t="shared" si="7"/>
        <v>5000000</v>
      </c>
      <c r="AC23" s="72">
        <f t="shared" si="8"/>
        <v>5000000</v>
      </c>
      <c r="AD23" s="71">
        <f t="shared" si="10"/>
        <v>10000000</v>
      </c>
      <c r="AE23" s="88"/>
      <c r="AF23" s="80"/>
      <c r="AG23" s="80"/>
      <c r="AH23" s="79"/>
      <c r="AI23" s="78"/>
      <c r="AJ23" s="74"/>
      <c r="AK23" s="74"/>
      <c r="AL23" s="74"/>
      <c r="AM23" s="40"/>
    </row>
    <row r="24" spans="1:39" ht="21.95" customHeight="1" x14ac:dyDescent="0.45">
      <c r="B24" s="139" t="s">
        <v>21</v>
      </c>
      <c r="C24" s="138" t="s">
        <v>20</v>
      </c>
      <c r="D24" s="137" t="s">
        <v>17</v>
      </c>
      <c r="E24" s="136" t="s">
        <v>19</v>
      </c>
      <c r="F24" s="136" t="s">
        <v>18</v>
      </c>
      <c r="G24" s="135" t="s">
        <v>15</v>
      </c>
      <c r="H24" s="134" t="s">
        <v>14</v>
      </c>
      <c r="I24" s="133" t="s">
        <v>0</v>
      </c>
      <c r="J24" s="132" t="s">
        <v>17</v>
      </c>
      <c r="K24" s="132" t="s">
        <v>16</v>
      </c>
      <c r="L24" s="131" t="s">
        <v>15</v>
      </c>
      <c r="M24" s="130" t="s">
        <v>14</v>
      </c>
      <c r="N24" s="129" t="s">
        <v>0</v>
      </c>
      <c r="O24" s="93"/>
      <c r="P24" s="88"/>
      <c r="Q24" s="80"/>
      <c r="R24" s="80"/>
      <c r="S24" s="79"/>
      <c r="T24" s="78"/>
      <c r="U24" s="74"/>
      <c r="V24" s="74"/>
      <c r="W24" s="74">
        <f t="shared" si="4"/>
        <v>0</v>
      </c>
      <c r="X24" s="74">
        <f t="shared" si="5"/>
        <v>0</v>
      </c>
      <c r="Y24" s="75" t="e">
        <f t="shared" si="1"/>
        <v>#DIV/0!</v>
      </c>
      <c r="Z24" s="74">
        <f t="shared" si="2"/>
        <v>0</v>
      </c>
      <c r="AA24" s="73" t="e">
        <f t="shared" si="3"/>
        <v>#DIV/0!</v>
      </c>
      <c r="AB24" s="72">
        <f t="shared" si="7"/>
        <v>5000000</v>
      </c>
      <c r="AC24" s="72">
        <f t="shared" si="8"/>
        <v>5000000</v>
      </c>
      <c r="AD24" s="71">
        <f t="shared" si="10"/>
        <v>10000000</v>
      </c>
      <c r="AE24" s="88"/>
      <c r="AF24" s="80"/>
      <c r="AG24" s="80"/>
      <c r="AH24" s="79"/>
      <c r="AI24" s="78"/>
      <c r="AJ24" s="74"/>
      <c r="AK24" s="74"/>
      <c r="AL24" s="74"/>
      <c r="AM24" s="40"/>
    </row>
    <row r="25" spans="1:39" ht="21.95" customHeight="1" x14ac:dyDescent="0.45">
      <c r="B25" s="128"/>
      <c r="C25" s="127" t="s">
        <v>13</v>
      </c>
      <c r="D25" s="126" t="s">
        <v>12</v>
      </c>
      <c r="E25" s="125" t="s">
        <v>11</v>
      </c>
      <c r="F25" s="125"/>
      <c r="G25" s="125" t="s">
        <v>10</v>
      </c>
      <c r="H25" s="124" t="s">
        <v>9</v>
      </c>
      <c r="I25" s="123" t="s">
        <v>8</v>
      </c>
      <c r="J25" s="122"/>
      <c r="K25" s="122"/>
      <c r="L25" s="122" t="s">
        <v>10</v>
      </c>
      <c r="M25" s="122" t="s">
        <v>9</v>
      </c>
      <c r="N25" s="121" t="s">
        <v>8</v>
      </c>
      <c r="O25" s="93"/>
      <c r="P25" s="88"/>
      <c r="Q25" s="80"/>
      <c r="R25" s="80"/>
      <c r="S25" s="79"/>
      <c r="T25" s="78"/>
      <c r="U25" s="74"/>
      <c r="V25" s="74"/>
      <c r="W25" s="74">
        <f t="shared" si="4"/>
        <v>0</v>
      </c>
      <c r="X25" s="74">
        <f t="shared" si="5"/>
        <v>0</v>
      </c>
      <c r="Y25" s="75" t="e">
        <f t="shared" si="1"/>
        <v>#DIV/0!</v>
      </c>
      <c r="Z25" s="74">
        <f t="shared" si="2"/>
        <v>0</v>
      </c>
      <c r="AA25" s="73" t="e">
        <f t="shared" si="3"/>
        <v>#DIV/0!</v>
      </c>
      <c r="AB25" s="72">
        <f t="shared" si="7"/>
        <v>5000000</v>
      </c>
      <c r="AC25" s="72">
        <f t="shared" si="8"/>
        <v>5000000</v>
      </c>
      <c r="AD25" s="71">
        <f t="shared" si="10"/>
        <v>10000000</v>
      </c>
      <c r="AE25" s="88"/>
      <c r="AF25" s="80"/>
      <c r="AG25" s="80"/>
      <c r="AH25" s="79"/>
      <c r="AI25" s="78"/>
      <c r="AJ25" s="74"/>
      <c r="AK25" s="74"/>
      <c r="AL25" s="74">
        <f t="shared" ref="AL25:AL53" si="12">+W25-AF25-AG25</f>
        <v>0</v>
      </c>
      <c r="AM25" s="40"/>
    </row>
    <row r="26" spans="1:39" ht="21" x14ac:dyDescent="0.4">
      <c r="B26" s="299" t="s">
        <v>93</v>
      </c>
      <c r="C26" s="120">
        <v>3</v>
      </c>
      <c r="D26" s="119">
        <f>C10</f>
        <v>2200000</v>
      </c>
      <c r="E26" s="117">
        <f>+D26</f>
        <v>2200000</v>
      </c>
      <c r="F26" s="118"/>
      <c r="G26" s="117"/>
      <c r="H26" s="116"/>
      <c r="I26" s="115"/>
      <c r="J26" s="116">
        <f>+D10</f>
        <v>2200000</v>
      </c>
      <c r="K26" s="116">
        <f>+J26</f>
        <v>2200000</v>
      </c>
      <c r="L26" s="116"/>
      <c r="M26" s="116"/>
      <c r="N26" s="115"/>
      <c r="O26" s="93"/>
      <c r="P26" s="88"/>
      <c r="Q26" s="80"/>
      <c r="R26" s="80"/>
      <c r="S26" s="79"/>
      <c r="T26" s="78"/>
      <c r="U26" s="74"/>
      <c r="V26" s="74"/>
      <c r="W26" s="74">
        <f t="shared" si="4"/>
        <v>0</v>
      </c>
      <c r="X26" s="74">
        <f t="shared" si="5"/>
        <v>0</v>
      </c>
      <c r="Y26" s="75" t="e">
        <f t="shared" si="1"/>
        <v>#DIV/0!</v>
      </c>
      <c r="Z26" s="74">
        <f t="shared" si="2"/>
        <v>0</v>
      </c>
      <c r="AA26" s="73" t="e">
        <f t="shared" si="3"/>
        <v>#DIV/0!</v>
      </c>
      <c r="AB26" s="72">
        <f t="shared" si="7"/>
        <v>5000000</v>
      </c>
      <c r="AC26" s="72">
        <f t="shared" si="8"/>
        <v>5000000</v>
      </c>
      <c r="AD26" s="71">
        <f t="shared" si="10"/>
        <v>10000000</v>
      </c>
      <c r="AE26" s="88"/>
      <c r="AF26" s="80"/>
      <c r="AG26" s="80"/>
      <c r="AH26" s="79"/>
      <c r="AI26" s="78"/>
      <c r="AJ26" s="74"/>
      <c r="AK26" s="74"/>
      <c r="AL26" s="74">
        <f t="shared" si="12"/>
        <v>0</v>
      </c>
      <c r="AM26" s="112"/>
    </row>
    <row r="27" spans="1:39" ht="21.95" customHeight="1" x14ac:dyDescent="0.4">
      <c r="B27" s="300" t="s">
        <v>94</v>
      </c>
      <c r="C27" s="109">
        <v>3</v>
      </c>
      <c r="D27" s="108">
        <f>C11</f>
        <v>1275000</v>
      </c>
      <c r="E27" s="107">
        <f t="shared" ref="E27:E33" si="13">+D27+E26</f>
        <v>3475000</v>
      </c>
      <c r="F27" s="113"/>
      <c r="G27" s="107">
        <f>AF13</f>
        <v>0</v>
      </c>
      <c r="H27" s="105">
        <f>G27</f>
        <v>0</v>
      </c>
      <c r="I27" s="110"/>
      <c r="J27" s="105">
        <f>+D11</f>
        <v>1275000</v>
      </c>
      <c r="K27" s="105">
        <f t="shared" ref="K27:K33" si="14">+K26+J27</f>
        <v>3475000</v>
      </c>
      <c r="L27" s="105">
        <f>+AG13</f>
        <v>0</v>
      </c>
      <c r="M27" s="105">
        <f>L27+M26</f>
        <v>0</v>
      </c>
      <c r="N27" s="110"/>
      <c r="O27" s="93"/>
      <c r="P27" s="88"/>
      <c r="Q27" s="80"/>
      <c r="R27" s="80"/>
      <c r="S27" s="79"/>
      <c r="T27" s="78"/>
      <c r="U27" s="74"/>
      <c r="V27" s="74"/>
      <c r="W27" s="74">
        <f t="shared" si="4"/>
        <v>0</v>
      </c>
      <c r="X27" s="74">
        <f t="shared" si="5"/>
        <v>0</v>
      </c>
      <c r="Y27" s="75" t="e">
        <f t="shared" si="1"/>
        <v>#DIV/0!</v>
      </c>
      <c r="Z27" s="74">
        <f t="shared" si="2"/>
        <v>0</v>
      </c>
      <c r="AA27" s="73" t="e">
        <f t="shared" si="3"/>
        <v>#DIV/0!</v>
      </c>
      <c r="AB27" s="72">
        <f t="shared" si="7"/>
        <v>5000000</v>
      </c>
      <c r="AC27" s="72">
        <f t="shared" si="8"/>
        <v>5000000</v>
      </c>
      <c r="AD27" s="71">
        <f t="shared" si="10"/>
        <v>10000000</v>
      </c>
      <c r="AE27" s="88"/>
      <c r="AF27" s="80"/>
      <c r="AG27" s="80"/>
      <c r="AH27" s="79"/>
      <c r="AI27" s="78"/>
      <c r="AJ27" s="74"/>
      <c r="AK27" s="74"/>
      <c r="AL27" s="74">
        <f t="shared" si="12"/>
        <v>0</v>
      </c>
      <c r="AM27" s="40"/>
    </row>
    <row r="28" spans="1:39" ht="21.95" customHeight="1" x14ac:dyDescent="0.4">
      <c r="B28" s="300" t="s">
        <v>95</v>
      </c>
      <c r="C28" s="109">
        <v>3</v>
      </c>
      <c r="D28" s="108">
        <f>C12</f>
        <v>1525000</v>
      </c>
      <c r="E28" s="107">
        <f t="shared" si="13"/>
        <v>5000000</v>
      </c>
      <c r="F28" s="107"/>
      <c r="G28" s="107">
        <f>SUM(AF14:AF24)</f>
        <v>0</v>
      </c>
      <c r="H28" s="105">
        <f>H27+G28</f>
        <v>0</v>
      </c>
      <c r="I28" s="110"/>
      <c r="J28" s="105">
        <f>+D12</f>
        <v>1525000</v>
      </c>
      <c r="K28" s="105">
        <f t="shared" si="14"/>
        <v>5000000</v>
      </c>
      <c r="L28" s="105">
        <f>SUM(AG14:AG24)</f>
        <v>0</v>
      </c>
      <c r="M28" s="105">
        <f>+M27+L28</f>
        <v>0</v>
      </c>
      <c r="N28" s="110"/>
      <c r="O28" s="93"/>
      <c r="P28" s="88"/>
      <c r="Q28" s="80"/>
      <c r="R28" s="80"/>
      <c r="S28" s="79"/>
      <c r="T28" s="78"/>
      <c r="U28" s="74"/>
      <c r="V28" s="74"/>
      <c r="W28" s="74">
        <f t="shared" si="4"/>
        <v>0</v>
      </c>
      <c r="X28" s="74">
        <f t="shared" si="5"/>
        <v>0</v>
      </c>
      <c r="Y28" s="75" t="e">
        <f t="shared" si="1"/>
        <v>#DIV/0!</v>
      </c>
      <c r="Z28" s="74">
        <f t="shared" si="2"/>
        <v>0</v>
      </c>
      <c r="AA28" s="73" t="e">
        <f t="shared" si="3"/>
        <v>#DIV/0!</v>
      </c>
      <c r="AB28" s="72">
        <f t="shared" si="7"/>
        <v>5000000</v>
      </c>
      <c r="AC28" s="72">
        <f t="shared" si="8"/>
        <v>5000000</v>
      </c>
      <c r="AD28" s="71">
        <f t="shared" si="10"/>
        <v>10000000</v>
      </c>
      <c r="AE28" s="88"/>
      <c r="AF28" s="80"/>
      <c r="AG28" s="80"/>
      <c r="AH28" s="79"/>
      <c r="AI28" s="78"/>
      <c r="AJ28" s="74"/>
      <c r="AK28" s="74"/>
      <c r="AL28" s="74">
        <f t="shared" si="12"/>
        <v>0</v>
      </c>
      <c r="AM28" s="40"/>
    </row>
    <row r="29" spans="1:39" s="4" customFormat="1" ht="21.95" customHeight="1" x14ac:dyDescent="0.4">
      <c r="A29" s="1"/>
      <c r="B29" s="300"/>
      <c r="C29" s="109"/>
      <c r="D29" s="108">
        <f t="shared" ref="D29:D33" si="15">C14</f>
        <v>0</v>
      </c>
      <c r="E29" s="107">
        <f t="shared" si="13"/>
        <v>5000000</v>
      </c>
      <c r="F29" s="107"/>
      <c r="G29" s="107">
        <f>SUM(AF25:AF32)</f>
        <v>0</v>
      </c>
      <c r="H29" s="105">
        <f>H28+G29</f>
        <v>0</v>
      </c>
      <c r="I29" s="111"/>
      <c r="J29" s="105">
        <f t="shared" ref="J29:J33" si="16">+D14</f>
        <v>0</v>
      </c>
      <c r="K29" s="105">
        <f t="shared" si="14"/>
        <v>5000000</v>
      </c>
      <c r="L29" s="105">
        <f>SUM(AG25:AG32)</f>
        <v>0</v>
      </c>
      <c r="M29" s="105">
        <f>+M28+L29</f>
        <v>0</v>
      </c>
      <c r="N29" s="111"/>
      <c r="O29" s="93"/>
      <c r="P29" s="88"/>
      <c r="Q29" s="80"/>
      <c r="R29" s="80"/>
      <c r="S29" s="79"/>
      <c r="T29" s="78"/>
      <c r="U29" s="74"/>
      <c r="V29" s="74"/>
      <c r="W29" s="74">
        <f t="shared" si="4"/>
        <v>0</v>
      </c>
      <c r="X29" s="74">
        <f t="shared" si="5"/>
        <v>0</v>
      </c>
      <c r="Y29" s="75" t="e">
        <f t="shared" si="1"/>
        <v>#DIV/0!</v>
      </c>
      <c r="Z29" s="74">
        <f t="shared" si="2"/>
        <v>0</v>
      </c>
      <c r="AA29" s="73" t="e">
        <f t="shared" si="3"/>
        <v>#DIV/0!</v>
      </c>
      <c r="AB29" s="72">
        <f t="shared" si="7"/>
        <v>5000000</v>
      </c>
      <c r="AC29" s="72">
        <f t="shared" si="8"/>
        <v>5000000</v>
      </c>
      <c r="AD29" s="71">
        <f t="shared" si="10"/>
        <v>10000000</v>
      </c>
      <c r="AE29" s="88"/>
      <c r="AF29" s="80"/>
      <c r="AG29" s="80"/>
      <c r="AH29" s="79"/>
      <c r="AI29" s="78"/>
      <c r="AJ29" s="74"/>
      <c r="AK29" s="74"/>
      <c r="AL29" s="74">
        <f t="shared" si="12"/>
        <v>0</v>
      </c>
      <c r="AM29" s="85"/>
    </row>
    <row r="30" spans="1:39" ht="21.95" customHeight="1" x14ac:dyDescent="0.4">
      <c r="A30" s="4"/>
      <c r="B30" s="300"/>
      <c r="C30" s="109"/>
      <c r="D30" s="108">
        <f t="shared" si="15"/>
        <v>0</v>
      </c>
      <c r="E30" s="107">
        <f t="shared" si="13"/>
        <v>5000000</v>
      </c>
      <c r="F30" s="107"/>
      <c r="G30" s="107">
        <f>SUM(AF33:AF38)</f>
        <v>0</v>
      </c>
      <c r="H30" s="105">
        <f>+H29+G30</f>
        <v>0</v>
      </c>
      <c r="I30" s="110"/>
      <c r="J30" s="105">
        <f t="shared" si="16"/>
        <v>0</v>
      </c>
      <c r="K30" s="105">
        <f t="shared" si="14"/>
        <v>5000000</v>
      </c>
      <c r="L30" s="105">
        <f>SUM(AG33:AG38)</f>
        <v>0</v>
      </c>
      <c r="M30" s="105">
        <f>+M29+L30</f>
        <v>0</v>
      </c>
      <c r="N30" s="110"/>
      <c r="O30" s="93"/>
      <c r="P30" s="88"/>
      <c r="Q30" s="80"/>
      <c r="R30" s="80"/>
      <c r="S30" s="79"/>
      <c r="T30" s="78"/>
      <c r="U30" s="74"/>
      <c r="V30" s="74"/>
      <c r="W30" s="74">
        <f t="shared" si="4"/>
        <v>0</v>
      </c>
      <c r="X30" s="74">
        <f t="shared" si="5"/>
        <v>0</v>
      </c>
      <c r="Y30" s="75" t="e">
        <f t="shared" si="1"/>
        <v>#DIV/0!</v>
      </c>
      <c r="Z30" s="74">
        <f t="shared" si="2"/>
        <v>0</v>
      </c>
      <c r="AA30" s="73" t="e">
        <f t="shared" si="3"/>
        <v>#DIV/0!</v>
      </c>
      <c r="AB30" s="72">
        <f t="shared" si="7"/>
        <v>5000000</v>
      </c>
      <c r="AC30" s="72">
        <f t="shared" si="8"/>
        <v>5000000</v>
      </c>
      <c r="AD30" s="71">
        <f t="shared" si="10"/>
        <v>10000000</v>
      </c>
      <c r="AE30" s="88"/>
      <c r="AF30" s="80"/>
      <c r="AG30" s="80"/>
      <c r="AH30" s="79"/>
      <c r="AI30" s="78"/>
      <c r="AJ30" s="74"/>
      <c r="AK30" s="74"/>
      <c r="AL30" s="74">
        <f t="shared" si="12"/>
        <v>0</v>
      </c>
      <c r="AM30" s="40"/>
    </row>
    <row r="31" spans="1:39" ht="21.95" customHeight="1" x14ac:dyDescent="0.4">
      <c r="B31" s="300"/>
      <c r="C31" s="109"/>
      <c r="D31" s="108">
        <f t="shared" si="15"/>
        <v>0</v>
      </c>
      <c r="E31" s="107">
        <f t="shared" si="13"/>
        <v>5000000</v>
      </c>
      <c r="F31" s="107"/>
      <c r="G31" s="107">
        <f>SUM(AF39:AF48)</f>
        <v>0</v>
      </c>
      <c r="H31" s="105">
        <f>+H30+G31</f>
        <v>0</v>
      </c>
      <c r="I31" s="110"/>
      <c r="J31" s="105">
        <f t="shared" si="16"/>
        <v>0</v>
      </c>
      <c r="K31" s="105">
        <f t="shared" si="14"/>
        <v>5000000</v>
      </c>
      <c r="L31" s="105">
        <f>SUM(AG39:AG47)</f>
        <v>0</v>
      </c>
      <c r="M31" s="105">
        <f>+M30+L31</f>
        <v>0</v>
      </c>
      <c r="N31" s="110">
        <f>+K33-M31</f>
        <v>5000000</v>
      </c>
      <c r="O31" s="89"/>
      <c r="P31" s="88"/>
      <c r="Q31" s="80"/>
      <c r="R31" s="80"/>
      <c r="S31" s="79"/>
      <c r="T31" s="78"/>
      <c r="U31" s="74"/>
      <c r="V31" s="74"/>
      <c r="W31" s="74">
        <f t="shared" si="4"/>
        <v>0</v>
      </c>
      <c r="X31" s="74">
        <f t="shared" si="5"/>
        <v>0</v>
      </c>
      <c r="Y31" s="75" t="e">
        <f t="shared" si="1"/>
        <v>#DIV/0!</v>
      </c>
      <c r="Z31" s="74">
        <f t="shared" si="2"/>
        <v>0</v>
      </c>
      <c r="AA31" s="73" t="e">
        <f t="shared" si="3"/>
        <v>#DIV/0!</v>
      </c>
      <c r="AB31" s="72">
        <f t="shared" si="7"/>
        <v>5000000</v>
      </c>
      <c r="AC31" s="72">
        <f t="shared" si="8"/>
        <v>5000000</v>
      </c>
      <c r="AD31" s="71">
        <f t="shared" si="10"/>
        <v>10000000</v>
      </c>
      <c r="AE31" s="88"/>
      <c r="AF31" s="80"/>
      <c r="AG31" s="80"/>
      <c r="AH31" s="79"/>
      <c r="AI31" s="78"/>
      <c r="AJ31" s="74"/>
      <c r="AK31" s="74"/>
      <c r="AL31" s="74">
        <f t="shared" si="12"/>
        <v>0</v>
      </c>
      <c r="AM31" s="40"/>
    </row>
    <row r="32" spans="1:39" s="16" customFormat="1" ht="21.95" customHeight="1" x14ac:dyDescent="0.4">
      <c r="A32" s="1"/>
      <c r="B32" s="300"/>
      <c r="C32" s="109"/>
      <c r="D32" s="108">
        <f t="shared" si="15"/>
        <v>0</v>
      </c>
      <c r="E32" s="107">
        <f>+D32+E31</f>
        <v>5000000</v>
      </c>
      <c r="F32" s="107"/>
      <c r="G32" s="107"/>
      <c r="H32" s="105">
        <f>+H31+G32</f>
        <v>0</v>
      </c>
      <c r="I32" s="103"/>
      <c r="J32" s="105">
        <f t="shared" si="16"/>
        <v>0</v>
      </c>
      <c r="K32" s="105">
        <f t="shared" si="14"/>
        <v>5000000</v>
      </c>
      <c r="L32" s="104">
        <f>SUM(AG48:AG61)</f>
        <v>0</v>
      </c>
      <c r="M32" s="104"/>
      <c r="N32" s="103"/>
      <c r="O32" s="89"/>
      <c r="P32" s="88"/>
      <c r="Q32" s="80"/>
      <c r="R32" s="80"/>
      <c r="S32" s="79"/>
      <c r="T32" s="78"/>
      <c r="U32" s="74"/>
      <c r="V32" s="74"/>
      <c r="W32" s="74">
        <f t="shared" si="4"/>
        <v>0</v>
      </c>
      <c r="X32" s="74">
        <f t="shared" si="5"/>
        <v>0</v>
      </c>
      <c r="Y32" s="75" t="e">
        <f t="shared" si="1"/>
        <v>#DIV/0!</v>
      </c>
      <c r="Z32" s="74">
        <f t="shared" si="2"/>
        <v>0</v>
      </c>
      <c r="AA32" s="73" t="e">
        <f t="shared" si="3"/>
        <v>#DIV/0!</v>
      </c>
      <c r="AB32" s="72">
        <f t="shared" si="7"/>
        <v>5000000</v>
      </c>
      <c r="AC32" s="72">
        <f t="shared" si="8"/>
        <v>5000000</v>
      </c>
      <c r="AD32" s="71">
        <f t="shared" si="10"/>
        <v>10000000</v>
      </c>
      <c r="AE32" s="88"/>
      <c r="AF32" s="80"/>
      <c r="AG32" s="80"/>
      <c r="AH32" s="79"/>
      <c r="AI32" s="78"/>
      <c r="AJ32" s="74"/>
      <c r="AK32" s="74"/>
      <c r="AL32" s="74">
        <f t="shared" si="12"/>
        <v>0</v>
      </c>
      <c r="AM32" s="40"/>
    </row>
    <row r="33" spans="1:39" s="16" customFormat="1" ht="21.95" customHeight="1" x14ac:dyDescent="0.4">
      <c r="A33" s="1"/>
      <c r="B33" s="300"/>
      <c r="C33" s="109"/>
      <c r="D33" s="108">
        <f t="shared" si="15"/>
        <v>0</v>
      </c>
      <c r="E33" s="107">
        <f t="shared" si="13"/>
        <v>5000000</v>
      </c>
      <c r="F33" s="106"/>
      <c r="G33" s="106"/>
      <c r="H33" s="104"/>
      <c r="I33" s="103"/>
      <c r="J33" s="105">
        <f t="shared" si="16"/>
        <v>0</v>
      </c>
      <c r="K33" s="105">
        <f t="shared" si="14"/>
        <v>5000000</v>
      </c>
      <c r="L33" s="104"/>
      <c r="M33" s="104"/>
      <c r="N33" s="103"/>
      <c r="O33" s="89"/>
      <c r="P33" s="88"/>
      <c r="Q33" s="80"/>
      <c r="R33" s="80"/>
      <c r="S33" s="79"/>
      <c r="T33" s="78"/>
      <c r="U33" s="74"/>
      <c r="V33" s="74"/>
      <c r="W33" s="74">
        <f t="shared" si="4"/>
        <v>0</v>
      </c>
      <c r="X33" s="74">
        <f t="shared" si="5"/>
        <v>0</v>
      </c>
      <c r="Y33" s="75" t="e">
        <f t="shared" si="1"/>
        <v>#DIV/0!</v>
      </c>
      <c r="Z33" s="74">
        <f t="shared" si="2"/>
        <v>0</v>
      </c>
      <c r="AA33" s="73" t="e">
        <f t="shared" si="3"/>
        <v>#DIV/0!</v>
      </c>
      <c r="AB33" s="72">
        <f t="shared" si="7"/>
        <v>5000000</v>
      </c>
      <c r="AC33" s="72">
        <f t="shared" si="8"/>
        <v>5000000</v>
      </c>
      <c r="AD33" s="71">
        <f t="shared" si="10"/>
        <v>10000000</v>
      </c>
      <c r="AE33" s="88"/>
      <c r="AF33" s="80"/>
      <c r="AG33" s="80"/>
      <c r="AH33" s="79"/>
      <c r="AI33" s="78"/>
      <c r="AJ33" s="74"/>
      <c r="AK33" s="74"/>
      <c r="AL33" s="74">
        <f t="shared" si="12"/>
        <v>0</v>
      </c>
      <c r="AM33" s="40"/>
    </row>
    <row r="34" spans="1:39" s="16" customFormat="1" ht="21.95" customHeight="1" thickBot="1" x14ac:dyDescent="0.45">
      <c r="B34" s="102" t="s">
        <v>7</v>
      </c>
      <c r="C34" s="101">
        <f>SUM(C26:C33)</f>
        <v>9</v>
      </c>
      <c r="D34" s="100">
        <f>SUM(D26:D33)</f>
        <v>5000000</v>
      </c>
      <c r="E34" s="100"/>
      <c r="F34" s="100">
        <f>SUM(F28:F33)</f>
        <v>0</v>
      </c>
      <c r="G34" s="100">
        <f>SUM(G27:G33)</f>
        <v>0</v>
      </c>
      <c r="H34" s="99"/>
      <c r="I34" s="98"/>
      <c r="J34" s="99">
        <f>SUM(J26:J33)</f>
        <v>5000000</v>
      </c>
      <c r="K34" s="99"/>
      <c r="L34" s="99"/>
      <c r="M34" s="99"/>
      <c r="N34" s="98"/>
      <c r="O34" s="1"/>
      <c r="P34" s="88"/>
      <c r="Q34" s="80"/>
      <c r="R34" s="80"/>
      <c r="S34" s="79"/>
      <c r="T34" s="78"/>
      <c r="U34" s="74"/>
      <c r="V34" s="74"/>
      <c r="W34" s="74">
        <f t="shared" si="4"/>
        <v>0</v>
      </c>
      <c r="X34" s="74">
        <f t="shared" si="5"/>
        <v>0</v>
      </c>
      <c r="Y34" s="75" t="e">
        <f t="shared" si="1"/>
        <v>#DIV/0!</v>
      </c>
      <c r="Z34" s="74">
        <f t="shared" si="2"/>
        <v>0</v>
      </c>
      <c r="AA34" s="73" t="e">
        <f t="shared" si="3"/>
        <v>#DIV/0!</v>
      </c>
      <c r="AB34" s="72">
        <f t="shared" si="7"/>
        <v>5000000</v>
      </c>
      <c r="AC34" s="72">
        <f t="shared" si="8"/>
        <v>5000000</v>
      </c>
      <c r="AD34" s="71">
        <f t="shared" si="10"/>
        <v>10000000</v>
      </c>
      <c r="AE34" s="88"/>
      <c r="AF34" s="80"/>
      <c r="AG34" s="80"/>
      <c r="AH34" s="79"/>
      <c r="AI34" s="78"/>
      <c r="AJ34" s="74"/>
      <c r="AK34" s="74"/>
      <c r="AL34" s="74">
        <f t="shared" si="12"/>
        <v>0</v>
      </c>
      <c r="AM34" s="40"/>
    </row>
    <row r="35" spans="1:39" ht="21" customHeight="1" x14ac:dyDescent="0.45">
      <c r="A35" s="16"/>
      <c r="B35" s="97"/>
      <c r="C35" s="94"/>
      <c r="D35" s="94"/>
      <c r="E35" s="96"/>
      <c r="F35" s="95"/>
      <c r="G35" s="94"/>
      <c r="H35" s="16"/>
      <c r="I35" s="16"/>
      <c r="J35" s="93"/>
      <c r="K35" s="93"/>
      <c r="L35" s="93"/>
      <c r="M35" s="93"/>
      <c r="N35" s="93"/>
      <c r="O35" s="9"/>
      <c r="P35" s="88"/>
      <c r="Q35" s="80"/>
      <c r="R35" s="80"/>
      <c r="S35" s="79"/>
      <c r="T35" s="78"/>
      <c r="U35" s="74"/>
      <c r="V35" s="74"/>
      <c r="W35" s="74">
        <f t="shared" si="4"/>
        <v>0</v>
      </c>
      <c r="X35" s="74">
        <f t="shared" si="5"/>
        <v>0</v>
      </c>
      <c r="Y35" s="75" t="e">
        <f t="shared" si="1"/>
        <v>#DIV/0!</v>
      </c>
      <c r="Z35" s="74">
        <f t="shared" si="2"/>
        <v>0</v>
      </c>
      <c r="AA35" s="73" t="e">
        <f t="shared" si="3"/>
        <v>#DIV/0!</v>
      </c>
      <c r="AB35" s="72">
        <f t="shared" si="7"/>
        <v>5000000</v>
      </c>
      <c r="AC35" s="72">
        <f t="shared" si="8"/>
        <v>5000000</v>
      </c>
      <c r="AD35" s="71">
        <f t="shared" si="10"/>
        <v>10000000</v>
      </c>
      <c r="AE35" s="88"/>
      <c r="AF35" s="80"/>
      <c r="AG35" s="80"/>
      <c r="AH35" s="79"/>
      <c r="AI35" s="78"/>
      <c r="AJ35" s="74"/>
      <c r="AK35" s="74"/>
      <c r="AL35" s="74">
        <f t="shared" si="12"/>
        <v>0</v>
      </c>
      <c r="AM35" s="40"/>
    </row>
    <row r="36" spans="1:39" ht="21" customHeight="1" x14ac:dyDescent="0.4">
      <c r="A36" s="16"/>
      <c r="B36" s="86" t="s">
        <v>6</v>
      </c>
      <c r="D36" s="8"/>
      <c r="E36" s="8"/>
      <c r="F36" s="8"/>
      <c r="G36" s="8"/>
      <c r="H36" s="8"/>
      <c r="I36" s="89"/>
      <c r="J36" s="89"/>
      <c r="K36" s="89"/>
      <c r="L36" s="89"/>
      <c r="M36" s="89"/>
      <c r="N36" s="89"/>
      <c r="O36" s="9"/>
      <c r="P36" s="88"/>
      <c r="Q36" s="80"/>
      <c r="R36" s="80"/>
      <c r="S36" s="79"/>
      <c r="T36" s="78"/>
      <c r="U36" s="74"/>
      <c r="V36" s="74"/>
      <c r="W36" s="74">
        <f t="shared" si="4"/>
        <v>0</v>
      </c>
      <c r="X36" s="74">
        <f t="shared" si="5"/>
        <v>0</v>
      </c>
      <c r="Y36" s="75" t="e">
        <f t="shared" si="1"/>
        <v>#DIV/0!</v>
      </c>
      <c r="Z36" s="74">
        <f t="shared" si="2"/>
        <v>0</v>
      </c>
      <c r="AA36" s="73" t="e">
        <f t="shared" si="3"/>
        <v>#DIV/0!</v>
      </c>
      <c r="AB36" s="72">
        <f t="shared" si="7"/>
        <v>5000000</v>
      </c>
      <c r="AC36" s="72">
        <f t="shared" si="8"/>
        <v>5000000</v>
      </c>
      <c r="AD36" s="71">
        <f t="shared" si="10"/>
        <v>10000000</v>
      </c>
      <c r="AE36" s="88"/>
      <c r="AF36" s="80"/>
      <c r="AG36" s="80"/>
      <c r="AH36" s="79"/>
      <c r="AI36" s="78"/>
      <c r="AJ36" s="74"/>
      <c r="AK36" s="74"/>
      <c r="AL36" s="74">
        <f t="shared" si="12"/>
        <v>0</v>
      </c>
      <c r="AM36" s="40"/>
    </row>
    <row r="37" spans="1:39" ht="21" customHeight="1" x14ac:dyDescent="0.4">
      <c r="B37" s="87"/>
      <c r="C37" s="92"/>
      <c r="D37" s="8"/>
      <c r="E37" s="91"/>
      <c r="F37" s="8"/>
      <c r="G37" s="8"/>
      <c r="H37" s="9"/>
      <c r="J37" s="89"/>
      <c r="K37" s="89"/>
      <c r="L37" s="89"/>
      <c r="M37" s="89"/>
      <c r="N37" s="89"/>
      <c r="O37" s="9"/>
      <c r="P37" s="88"/>
      <c r="Q37" s="80"/>
      <c r="R37" s="80"/>
      <c r="S37" s="79"/>
      <c r="T37" s="78"/>
      <c r="U37" s="74"/>
      <c r="V37" s="74"/>
      <c r="W37" s="74">
        <f t="shared" si="4"/>
        <v>0</v>
      </c>
      <c r="X37" s="74">
        <f t="shared" si="5"/>
        <v>0</v>
      </c>
      <c r="Y37" s="75" t="e">
        <f t="shared" si="1"/>
        <v>#DIV/0!</v>
      </c>
      <c r="Z37" s="74">
        <f t="shared" si="2"/>
        <v>0</v>
      </c>
      <c r="AA37" s="73" t="e">
        <f t="shared" si="3"/>
        <v>#DIV/0!</v>
      </c>
      <c r="AB37" s="72">
        <f t="shared" si="7"/>
        <v>5000000</v>
      </c>
      <c r="AC37" s="72">
        <f t="shared" si="8"/>
        <v>5000000</v>
      </c>
      <c r="AD37" s="71">
        <f t="shared" si="10"/>
        <v>10000000</v>
      </c>
      <c r="AE37" s="88"/>
      <c r="AF37" s="80"/>
      <c r="AG37" s="80"/>
      <c r="AH37" s="79"/>
      <c r="AI37" s="78"/>
      <c r="AJ37" s="74"/>
      <c r="AK37" s="74"/>
      <c r="AL37" s="74">
        <f t="shared" si="12"/>
        <v>0</v>
      </c>
      <c r="AM37" s="40"/>
    </row>
    <row r="38" spans="1:39" ht="21" customHeight="1" x14ac:dyDescent="0.4">
      <c r="B38" s="90"/>
      <c r="C38" s="304" t="s">
        <v>89</v>
      </c>
      <c r="D38" s="9"/>
      <c r="E38" s="9"/>
      <c r="F38" s="9"/>
      <c r="G38" s="9"/>
      <c r="H38" s="9"/>
      <c r="I38" s="9"/>
      <c r="J38" s="89" t="s">
        <v>5</v>
      </c>
      <c r="K38" s="89"/>
      <c r="L38" s="89"/>
      <c r="M38" s="89"/>
      <c r="N38" s="89"/>
      <c r="P38" s="88"/>
      <c r="Q38" s="80"/>
      <c r="R38" s="80"/>
      <c r="S38" s="79"/>
      <c r="T38" s="78"/>
      <c r="U38" s="74"/>
      <c r="V38" s="74"/>
      <c r="W38" s="74">
        <f t="shared" si="4"/>
        <v>0</v>
      </c>
      <c r="X38" s="74">
        <f t="shared" si="5"/>
        <v>0</v>
      </c>
      <c r="Y38" s="75" t="e">
        <f t="shared" si="1"/>
        <v>#DIV/0!</v>
      </c>
      <c r="Z38" s="74">
        <f t="shared" si="2"/>
        <v>0</v>
      </c>
      <c r="AA38" s="73" t="e">
        <f t="shared" si="3"/>
        <v>#DIV/0!</v>
      </c>
      <c r="AB38" s="72">
        <f t="shared" si="7"/>
        <v>5000000</v>
      </c>
      <c r="AC38" s="72">
        <f t="shared" si="8"/>
        <v>5000000</v>
      </c>
      <c r="AD38" s="71">
        <f t="shared" si="10"/>
        <v>10000000</v>
      </c>
      <c r="AE38" s="88"/>
      <c r="AF38" s="80"/>
      <c r="AG38" s="80"/>
      <c r="AH38" s="79"/>
      <c r="AI38" s="78"/>
      <c r="AJ38" s="74"/>
      <c r="AK38" s="74"/>
      <c r="AL38" s="74">
        <f t="shared" si="12"/>
        <v>0</v>
      </c>
      <c r="AM38" s="40"/>
    </row>
    <row r="39" spans="1:39" ht="21" customHeight="1" x14ac:dyDescent="0.4">
      <c r="C39" s="9"/>
      <c r="D39" s="9"/>
      <c r="E39" s="9"/>
      <c r="F39" s="9"/>
      <c r="G39" s="9"/>
      <c r="H39" s="9"/>
      <c r="I39" s="9"/>
      <c r="P39" s="88"/>
      <c r="Q39" s="80"/>
      <c r="R39" s="80"/>
      <c r="S39" s="79"/>
      <c r="T39" s="78"/>
      <c r="U39" s="74"/>
      <c r="V39" s="74"/>
      <c r="W39" s="74">
        <f t="shared" si="4"/>
        <v>0</v>
      </c>
      <c r="X39" s="74">
        <f t="shared" si="5"/>
        <v>0</v>
      </c>
      <c r="Y39" s="75" t="e">
        <f t="shared" si="1"/>
        <v>#DIV/0!</v>
      </c>
      <c r="Z39" s="74">
        <f t="shared" si="2"/>
        <v>0</v>
      </c>
      <c r="AA39" s="73" t="e">
        <f t="shared" si="3"/>
        <v>#DIV/0!</v>
      </c>
      <c r="AB39" s="72">
        <f t="shared" si="7"/>
        <v>5000000</v>
      </c>
      <c r="AC39" s="72">
        <f t="shared" si="8"/>
        <v>5000000</v>
      </c>
      <c r="AD39" s="71">
        <f t="shared" si="10"/>
        <v>10000000</v>
      </c>
      <c r="AE39" s="88"/>
      <c r="AF39" s="80"/>
      <c r="AG39" s="80"/>
      <c r="AH39" s="79"/>
      <c r="AI39" s="78"/>
      <c r="AJ39" s="74"/>
      <c r="AK39" s="74"/>
      <c r="AL39" s="74">
        <f t="shared" si="12"/>
        <v>0</v>
      </c>
      <c r="AM39" s="40"/>
    </row>
    <row r="40" spans="1:39" ht="21" customHeight="1" x14ac:dyDescent="0.4">
      <c r="B40" s="87"/>
      <c r="C40" s="11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P40" s="88"/>
      <c r="Q40" s="80"/>
      <c r="R40" s="80"/>
      <c r="S40" s="79"/>
      <c r="T40" s="78"/>
      <c r="U40" s="74"/>
      <c r="V40" s="74"/>
      <c r="W40" s="74">
        <f t="shared" si="4"/>
        <v>0</v>
      </c>
      <c r="X40" s="74">
        <f t="shared" si="5"/>
        <v>0</v>
      </c>
      <c r="Y40" s="75" t="e">
        <f t="shared" si="1"/>
        <v>#DIV/0!</v>
      </c>
      <c r="Z40" s="74">
        <f t="shared" si="2"/>
        <v>0</v>
      </c>
      <c r="AA40" s="73" t="e">
        <f t="shared" si="3"/>
        <v>#DIV/0!</v>
      </c>
      <c r="AB40" s="72">
        <f t="shared" si="7"/>
        <v>5000000</v>
      </c>
      <c r="AC40" s="72">
        <f t="shared" si="8"/>
        <v>5000000</v>
      </c>
      <c r="AD40" s="71">
        <f t="shared" si="10"/>
        <v>10000000</v>
      </c>
      <c r="AE40" s="88"/>
      <c r="AF40" s="80"/>
      <c r="AG40" s="80"/>
      <c r="AH40" s="79"/>
      <c r="AI40" s="78"/>
      <c r="AJ40" s="74"/>
      <c r="AK40" s="74"/>
      <c r="AL40" s="74">
        <f t="shared" si="12"/>
        <v>0</v>
      </c>
      <c r="AM40" s="40"/>
    </row>
    <row r="41" spans="1:39" s="4" customFormat="1" ht="21" customHeight="1" x14ac:dyDescent="0.4">
      <c r="A41" s="1"/>
      <c r="F41" s="9"/>
      <c r="G41" s="9"/>
      <c r="H41" s="9"/>
      <c r="I41" s="9"/>
      <c r="J41" s="9"/>
      <c r="K41" s="9"/>
      <c r="L41" s="9"/>
      <c r="M41" s="9"/>
      <c r="N41" s="9"/>
      <c r="O41" s="1"/>
      <c r="P41" s="88"/>
      <c r="Q41" s="80"/>
      <c r="R41" s="80"/>
      <c r="S41" s="79"/>
      <c r="T41" s="78"/>
      <c r="U41" s="74"/>
      <c r="V41" s="74"/>
      <c r="W41" s="74">
        <f t="shared" si="4"/>
        <v>0</v>
      </c>
      <c r="X41" s="74">
        <f t="shared" si="5"/>
        <v>0</v>
      </c>
      <c r="Y41" s="75" t="e">
        <f t="shared" si="1"/>
        <v>#DIV/0!</v>
      </c>
      <c r="Z41" s="74">
        <f t="shared" si="2"/>
        <v>0</v>
      </c>
      <c r="AA41" s="73" t="e">
        <f t="shared" si="3"/>
        <v>#DIV/0!</v>
      </c>
      <c r="AB41" s="72">
        <f t="shared" si="7"/>
        <v>5000000</v>
      </c>
      <c r="AC41" s="72">
        <f t="shared" si="8"/>
        <v>5000000</v>
      </c>
      <c r="AD41" s="71">
        <f t="shared" si="10"/>
        <v>10000000</v>
      </c>
      <c r="AE41" s="88"/>
      <c r="AF41" s="80"/>
      <c r="AG41" s="80"/>
      <c r="AH41" s="79"/>
      <c r="AI41" s="78"/>
      <c r="AJ41" s="74"/>
      <c r="AK41" s="74"/>
      <c r="AL41" s="74">
        <f t="shared" si="12"/>
        <v>0</v>
      </c>
      <c r="AM41" s="85"/>
    </row>
    <row r="42" spans="1:39" ht="21" customHeight="1" x14ac:dyDescent="0.4">
      <c r="F42" s="9"/>
      <c r="G42" s="9"/>
      <c r="H42" s="1"/>
      <c r="I42" s="9"/>
      <c r="J42" s="9"/>
      <c r="K42" s="9"/>
      <c r="L42" s="9"/>
      <c r="M42" s="9"/>
      <c r="N42" s="9"/>
      <c r="O42" s="4"/>
      <c r="P42" s="88"/>
      <c r="Q42" s="80"/>
      <c r="R42" s="80"/>
      <c r="S42" s="79"/>
      <c r="T42" s="78"/>
      <c r="U42" s="74"/>
      <c r="V42" s="74"/>
      <c r="W42" s="74">
        <f t="shared" si="4"/>
        <v>0</v>
      </c>
      <c r="X42" s="74">
        <f t="shared" si="5"/>
        <v>0</v>
      </c>
      <c r="Y42" s="75" t="e">
        <f t="shared" si="1"/>
        <v>#DIV/0!</v>
      </c>
      <c r="Z42" s="74">
        <f t="shared" si="2"/>
        <v>0</v>
      </c>
      <c r="AA42" s="73" t="e">
        <f t="shared" si="3"/>
        <v>#DIV/0!</v>
      </c>
      <c r="AB42" s="72">
        <f t="shared" si="7"/>
        <v>5000000</v>
      </c>
      <c r="AC42" s="72">
        <f t="shared" si="8"/>
        <v>5000000</v>
      </c>
      <c r="AD42" s="71">
        <f t="shared" si="10"/>
        <v>10000000</v>
      </c>
      <c r="AE42" s="88"/>
      <c r="AF42" s="80"/>
      <c r="AG42" s="80"/>
      <c r="AH42" s="79"/>
      <c r="AI42" s="78"/>
      <c r="AJ42" s="74"/>
      <c r="AK42" s="74"/>
      <c r="AL42" s="74">
        <f t="shared" si="12"/>
        <v>0</v>
      </c>
      <c r="AM42" s="84"/>
    </row>
    <row r="43" spans="1:39" ht="21" customHeight="1" x14ac:dyDescent="0.4">
      <c r="A43" s="4"/>
      <c r="B43" s="86" t="s">
        <v>4</v>
      </c>
      <c r="H43" s="1"/>
      <c r="O43" s="4"/>
      <c r="P43" s="88"/>
      <c r="Q43" s="80"/>
      <c r="R43" s="80"/>
      <c r="S43" s="79"/>
      <c r="T43" s="78"/>
      <c r="U43" s="74"/>
      <c r="V43" s="74"/>
      <c r="W43" s="74">
        <f t="shared" si="4"/>
        <v>0</v>
      </c>
      <c r="X43" s="74">
        <f t="shared" si="5"/>
        <v>0</v>
      </c>
      <c r="Y43" s="75" t="e">
        <f t="shared" si="1"/>
        <v>#DIV/0!</v>
      </c>
      <c r="Z43" s="74">
        <f t="shared" si="2"/>
        <v>0</v>
      </c>
      <c r="AA43" s="73" t="e">
        <f t="shared" si="3"/>
        <v>#DIV/0!</v>
      </c>
      <c r="AB43" s="72">
        <f t="shared" si="7"/>
        <v>5000000</v>
      </c>
      <c r="AC43" s="72">
        <f t="shared" si="8"/>
        <v>5000000</v>
      </c>
      <c r="AD43" s="71">
        <f t="shared" si="10"/>
        <v>10000000</v>
      </c>
      <c r="AE43" s="88"/>
      <c r="AF43" s="80"/>
      <c r="AG43" s="80"/>
      <c r="AH43" s="79"/>
      <c r="AI43" s="78"/>
      <c r="AJ43" s="74"/>
      <c r="AK43" s="74"/>
      <c r="AL43" s="74">
        <f t="shared" si="12"/>
        <v>0</v>
      </c>
      <c r="AM43" s="81"/>
    </row>
    <row r="44" spans="1:39" ht="21" customHeight="1" x14ac:dyDescent="0.4">
      <c r="B44" s="76"/>
      <c r="C44" s="304" t="s">
        <v>89</v>
      </c>
      <c r="H44" s="1"/>
      <c r="O44" s="4"/>
      <c r="P44" s="88"/>
      <c r="Q44" s="80"/>
      <c r="R44" s="80"/>
      <c r="S44" s="79"/>
      <c r="T44" s="78"/>
      <c r="U44" s="74"/>
      <c r="V44" s="74"/>
      <c r="W44" s="74">
        <f t="shared" si="4"/>
        <v>0</v>
      </c>
      <c r="X44" s="74">
        <f t="shared" si="5"/>
        <v>0</v>
      </c>
      <c r="Y44" s="75" t="e">
        <f t="shared" si="1"/>
        <v>#DIV/0!</v>
      </c>
      <c r="Z44" s="74">
        <f t="shared" si="2"/>
        <v>0</v>
      </c>
      <c r="AA44" s="73" t="e">
        <f t="shared" si="3"/>
        <v>#DIV/0!</v>
      </c>
      <c r="AB44" s="72">
        <f t="shared" si="7"/>
        <v>5000000</v>
      </c>
      <c r="AC44" s="72">
        <f t="shared" si="8"/>
        <v>5000000</v>
      </c>
      <c r="AD44" s="71">
        <f t="shared" si="10"/>
        <v>10000000</v>
      </c>
      <c r="AE44" s="88"/>
      <c r="AF44" s="80"/>
      <c r="AG44" s="80"/>
      <c r="AH44" s="79"/>
      <c r="AI44" s="78"/>
      <c r="AJ44" s="74"/>
      <c r="AK44" s="74"/>
      <c r="AL44" s="74">
        <f t="shared" si="12"/>
        <v>0</v>
      </c>
      <c r="AM44" s="77"/>
    </row>
    <row r="45" spans="1:39" ht="21" customHeight="1" x14ac:dyDescent="0.4">
      <c r="B45" s="83"/>
      <c r="H45" s="1"/>
      <c r="O45" s="4"/>
      <c r="P45" s="88"/>
      <c r="Q45" s="80"/>
      <c r="R45" s="80"/>
      <c r="S45" s="79"/>
      <c r="T45" s="78"/>
      <c r="U45" s="74"/>
      <c r="V45" s="74"/>
      <c r="W45" s="74">
        <f t="shared" si="4"/>
        <v>0</v>
      </c>
      <c r="X45" s="74">
        <f t="shared" si="5"/>
        <v>0</v>
      </c>
      <c r="Y45" s="75" t="e">
        <f t="shared" si="1"/>
        <v>#DIV/0!</v>
      </c>
      <c r="Z45" s="74">
        <f t="shared" si="2"/>
        <v>0</v>
      </c>
      <c r="AA45" s="73" t="e">
        <f t="shared" si="3"/>
        <v>#DIV/0!</v>
      </c>
      <c r="AB45" s="72">
        <f t="shared" si="7"/>
        <v>5000000</v>
      </c>
      <c r="AC45" s="72">
        <f t="shared" si="8"/>
        <v>5000000</v>
      </c>
      <c r="AD45" s="71">
        <f t="shared" si="10"/>
        <v>10000000</v>
      </c>
      <c r="AE45" s="88"/>
      <c r="AF45" s="80"/>
      <c r="AG45" s="80"/>
      <c r="AH45" s="79"/>
      <c r="AI45" s="78"/>
      <c r="AJ45" s="74"/>
      <c r="AK45" s="74"/>
      <c r="AL45" s="74">
        <f t="shared" si="12"/>
        <v>0</v>
      </c>
      <c r="AM45" s="40"/>
    </row>
    <row r="46" spans="1:39" ht="21" customHeight="1" x14ac:dyDescent="0.4">
      <c r="B46" s="11"/>
      <c r="H46" s="1"/>
      <c r="O46" s="4"/>
      <c r="P46" s="88"/>
      <c r="Q46" s="80"/>
      <c r="R46" s="80"/>
      <c r="S46" s="79"/>
      <c r="T46" s="78"/>
      <c r="U46" s="74"/>
      <c r="V46" s="74"/>
      <c r="W46" s="74">
        <f t="shared" si="4"/>
        <v>0</v>
      </c>
      <c r="X46" s="74">
        <f t="shared" si="5"/>
        <v>0</v>
      </c>
      <c r="Y46" s="75" t="e">
        <f t="shared" si="1"/>
        <v>#DIV/0!</v>
      </c>
      <c r="Z46" s="74">
        <f t="shared" si="2"/>
        <v>0</v>
      </c>
      <c r="AA46" s="73" t="e">
        <f t="shared" si="3"/>
        <v>#DIV/0!</v>
      </c>
      <c r="AB46" s="72">
        <f t="shared" si="7"/>
        <v>5000000</v>
      </c>
      <c r="AC46" s="72">
        <f t="shared" si="8"/>
        <v>5000000</v>
      </c>
      <c r="AD46" s="71">
        <f t="shared" si="10"/>
        <v>10000000</v>
      </c>
      <c r="AE46" s="88"/>
      <c r="AF46" s="80"/>
      <c r="AG46" s="80"/>
      <c r="AH46" s="79"/>
      <c r="AI46" s="78"/>
      <c r="AJ46" s="74"/>
      <c r="AK46" s="74"/>
      <c r="AL46" s="74">
        <f t="shared" si="12"/>
        <v>0</v>
      </c>
      <c r="AM46" s="40"/>
    </row>
    <row r="47" spans="1:39" ht="21" customHeight="1" x14ac:dyDescent="0.4">
      <c r="H47" s="1"/>
      <c r="J47" s="4"/>
      <c r="K47" s="4"/>
      <c r="L47" s="4"/>
      <c r="M47" s="4"/>
      <c r="N47" s="4"/>
      <c r="O47" s="13"/>
      <c r="P47" s="88"/>
      <c r="Q47" s="80"/>
      <c r="R47" s="80"/>
      <c r="S47" s="79"/>
      <c r="T47" s="78"/>
      <c r="U47" s="74"/>
      <c r="V47" s="74"/>
      <c r="W47" s="74">
        <f t="shared" si="4"/>
        <v>0</v>
      </c>
      <c r="X47" s="74">
        <f t="shared" si="5"/>
        <v>0</v>
      </c>
      <c r="Y47" s="75" t="e">
        <f t="shared" si="1"/>
        <v>#DIV/0!</v>
      </c>
      <c r="Z47" s="74">
        <f t="shared" si="2"/>
        <v>0</v>
      </c>
      <c r="AA47" s="73" t="e">
        <f t="shared" si="3"/>
        <v>#DIV/0!</v>
      </c>
      <c r="AB47" s="72">
        <f t="shared" si="7"/>
        <v>5000000</v>
      </c>
      <c r="AC47" s="72">
        <f t="shared" si="8"/>
        <v>5000000</v>
      </c>
      <c r="AD47" s="71">
        <f t="shared" si="10"/>
        <v>10000000</v>
      </c>
      <c r="AE47" s="88"/>
      <c r="AF47" s="80"/>
      <c r="AG47" s="80"/>
      <c r="AH47" s="79"/>
      <c r="AI47" s="78"/>
      <c r="AJ47" s="74"/>
      <c r="AK47" s="74"/>
      <c r="AL47" s="74">
        <f t="shared" si="12"/>
        <v>0</v>
      </c>
      <c r="AM47" s="40"/>
    </row>
    <row r="48" spans="1:39" ht="21" customHeight="1" x14ac:dyDescent="0.4">
      <c r="B48" s="60" t="s">
        <v>3</v>
      </c>
      <c r="C48" s="70"/>
      <c r="D48" s="69"/>
      <c r="H48" s="1"/>
      <c r="J48" s="4"/>
      <c r="K48" s="4"/>
      <c r="L48" s="4"/>
      <c r="M48" s="4"/>
      <c r="N48" s="4"/>
      <c r="O48" s="4"/>
      <c r="P48" s="88"/>
      <c r="Q48" s="80"/>
      <c r="R48" s="80"/>
      <c r="S48" s="79"/>
      <c r="T48" s="78"/>
      <c r="U48" s="74"/>
      <c r="V48" s="74"/>
      <c r="W48" s="74">
        <f t="shared" si="4"/>
        <v>0</v>
      </c>
      <c r="X48" s="74">
        <f t="shared" si="5"/>
        <v>0</v>
      </c>
      <c r="Y48" s="75" t="e">
        <f t="shared" si="1"/>
        <v>#DIV/0!</v>
      </c>
      <c r="Z48" s="74">
        <f t="shared" si="2"/>
        <v>0</v>
      </c>
      <c r="AA48" s="73" t="e">
        <f t="shared" si="3"/>
        <v>#DIV/0!</v>
      </c>
      <c r="AB48" s="72">
        <f t="shared" si="7"/>
        <v>5000000</v>
      </c>
      <c r="AC48" s="72">
        <f t="shared" si="8"/>
        <v>5000000</v>
      </c>
      <c r="AD48" s="71">
        <f t="shared" si="10"/>
        <v>10000000</v>
      </c>
      <c r="AE48" s="88"/>
      <c r="AF48" s="80"/>
      <c r="AG48" s="80"/>
      <c r="AH48" s="79"/>
      <c r="AI48" s="78"/>
      <c r="AJ48" s="74"/>
      <c r="AK48" s="74"/>
      <c r="AL48" s="74">
        <f t="shared" si="12"/>
        <v>0</v>
      </c>
      <c r="AM48" s="40"/>
    </row>
    <row r="49" spans="1:39" ht="21" customHeight="1" x14ac:dyDescent="0.4">
      <c r="B49" s="60"/>
      <c r="C49" s="304" t="s">
        <v>89</v>
      </c>
      <c r="D49" s="69"/>
      <c r="H49" s="1"/>
      <c r="J49" s="4"/>
      <c r="K49" s="4"/>
      <c r="L49" s="4"/>
      <c r="M49" s="4"/>
      <c r="N49" s="4"/>
      <c r="O49" s="15"/>
      <c r="P49" s="88"/>
      <c r="Q49" s="80"/>
      <c r="R49" s="80"/>
      <c r="S49" s="79"/>
      <c r="T49" s="78"/>
      <c r="U49" s="74"/>
      <c r="V49" s="74"/>
      <c r="W49" s="74">
        <f t="shared" si="4"/>
        <v>0</v>
      </c>
      <c r="X49" s="74">
        <f t="shared" si="5"/>
        <v>0</v>
      </c>
      <c r="Y49" s="75" t="e">
        <f t="shared" si="1"/>
        <v>#DIV/0!</v>
      </c>
      <c r="Z49" s="74">
        <f t="shared" si="2"/>
        <v>0</v>
      </c>
      <c r="AA49" s="73" t="e">
        <f t="shared" si="3"/>
        <v>#DIV/0!</v>
      </c>
      <c r="AB49" s="72">
        <f t="shared" si="7"/>
        <v>5000000</v>
      </c>
      <c r="AC49" s="72">
        <f t="shared" si="8"/>
        <v>5000000</v>
      </c>
      <c r="AD49" s="71">
        <f t="shared" si="10"/>
        <v>10000000</v>
      </c>
      <c r="AE49" s="88"/>
      <c r="AF49" s="80"/>
      <c r="AG49" s="80"/>
      <c r="AH49" s="79"/>
      <c r="AI49" s="78"/>
      <c r="AJ49" s="74"/>
      <c r="AK49" s="74"/>
      <c r="AL49" s="74">
        <f t="shared" si="12"/>
        <v>0</v>
      </c>
      <c r="AM49" s="40"/>
    </row>
    <row r="50" spans="1:39" ht="21" customHeight="1" x14ac:dyDescent="0.4">
      <c r="B50" s="60"/>
      <c r="C50" s="306"/>
      <c r="D50" s="69"/>
      <c r="H50" s="1"/>
      <c r="J50" s="4"/>
      <c r="K50" s="4"/>
      <c r="L50" s="4"/>
      <c r="M50" s="4"/>
      <c r="N50" s="4"/>
      <c r="O50" s="4"/>
      <c r="P50" s="88"/>
      <c r="Q50" s="80"/>
      <c r="R50" s="80"/>
      <c r="S50" s="79"/>
      <c r="T50" s="78"/>
      <c r="U50" s="74"/>
      <c r="V50" s="74"/>
      <c r="W50" s="74">
        <f t="shared" si="4"/>
        <v>0</v>
      </c>
      <c r="X50" s="74">
        <f t="shared" si="5"/>
        <v>0</v>
      </c>
      <c r="Y50" s="75" t="e">
        <f t="shared" si="1"/>
        <v>#DIV/0!</v>
      </c>
      <c r="Z50" s="74">
        <f t="shared" si="2"/>
        <v>0</v>
      </c>
      <c r="AA50" s="73" t="e">
        <f t="shared" si="3"/>
        <v>#DIV/0!</v>
      </c>
      <c r="AB50" s="72">
        <f t="shared" si="7"/>
        <v>5000000</v>
      </c>
      <c r="AC50" s="72">
        <f t="shared" si="8"/>
        <v>5000000</v>
      </c>
      <c r="AD50" s="71">
        <f t="shared" si="10"/>
        <v>10000000</v>
      </c>
      <c r="AE50" s="88"/>
      <c r="AF50" s="80"/>
      <c r="AG50" s="80"/>
      <c r="AH50" s="79"/>
      <c r="AI50" s="78"/>
      <c r="AJ50" s="74"/>
      <c r="AK50" s="74"/>
      <c r="AL50" s="74">
        <f t="shared" si="12"/>
        <v>0</v>
      </c>
      <c r="AM50" s="40"/>
    </row>
    <row r="51" spans="1:39" ht="21" customHeight="1" x14ac:dyDescent="0.4">
      <c r="H51" s="1"/>
      <c r="J51" s="4"/>
      <c r="K51" s="4"/>
      <c r="L51" s="4"/>
      <c r="M51" s="4"/>
      <c r="N51" s="4"/>
      <c r="O51" s="15"/>
      <c r="P51" s="88"/>
      <c r="Q51" s="80"/>
      <c r="R51" s="80"/>
      <c r="S51" s="79"/>
      <c r="T51" s="78"/>
      <c r="U51" s="74"/>
      <c r="V51" s="74"/>
      <c r="W51" s="74">
        <f t="shared" si="4"/>
        <v>0</v>
      </c>
      <c r="X51" s="74">
        <f t="shared" si="5"/>
        <v>0</v>
      </c>
      <c r="Y51" s="75" t="e">
        <f t="shared" si="1"/>
        <v>#DIV/0!</v>
      </c>
      <c r="Z51" s="74">
        <f t="shared" si="2"/>
        <v>0</v>
      </c>
      <c r="AA51" s="73" t="e">
        <f t="shared" si="3"/>
        <v>#DIV/0!</v>
      </c>
      <c r="AB51" s="72">
        <f t="shared" si="7"/>
        <v>5000000</v>
      </c>
      <c r="AC51" s="72">
        <f t="shared" si="8"/>
        <v>5000000</v>
      </c>
      <c r="AD51" s="71">
        <f t="shared" si="10"/>
        <v>10000000</v>
      </c>
      <c r="AE51" s="88"/>
      <c r="AF51" s="80"/>
      <c r="AG51" s="80"/>
      <c r="AH51" s="79"/>
      <c r="AI51" s="78"/>
      <c r="AJ51" s="74"/>
      <c r="AK51" s="74"/>
      <c r="AL51" s="74">
        <f t="shared" si="12"/>
        <v>0</v>
      </c>
      <c r="AM51" s="40"/>
    </row>
    <row r="52" spans="1:39" ht="21" customHeight="1" x14ac:dyDescent="0.4">
      <c r="H52" s="1"/>
      <c r="J52" s="13"/>
      <c r="K52" s="13"/>
      <c r="L52" s="13"/>
      <c r="M52" s="13"/>
      <c r="N52" s="13"/>
      <c r="O52" s="15"/>
      <c r="P52" s="88"/>
      <c r="Q52" s="80"/>
      <c r="R52" s="80"/>
      <c r="S52" s="79"/>
      <c r="T52" s="78"/>
      <c r="U52" s="74"/>
      <c r="V52" s="74"/>
      <c r="W52" s="74">
        <f t="shared" si="4"/>
        <v>0</v>
      </c>
      <c r="X52" s="74">
        <f t="shared" si="5"/>
        <v>0</v>
      </c>
      <c r="Y52" s="75" t="e">
        <f t="shared" si="1"/>
        <v>#DIV/0!</v>
      </c>
      <c r="Z52" s="74">
        <f t="shared" si="2"/>
        <v>0</v>
      </c>
      <c r="AA52" s="73" t="e">
        <f t="shared" si="3"/>
        <v>#DIV/0!</v>
      </c>
      <c r="AB52" s="72">
        <f t="shared" si="7"/>
        <v>5000000</v>
      </c>
      <c r="AC52" s="72">
        <f t="shared" si="8"/>
        <v>5000000</v>
      </c>
      <c r="AD52" s="71">
        <f t="shared" si="10"/>
        <v>10000000</v>
      </c>
      <c r="AE52" s="88"/>
      <c r="AF52" s="80"/>
      <c r="AG52" s="80"/>
      <c r="AH52" s="79"/>
      <c r="AI52" s="78"/>
      <c r="AJ52" s="74"/>
      <c r="AK52" s="74"/>
      <c r="AL52" s="74">
        <f t="shared" si="12"/>
        <v>0</v>
      </c>
      <c r="AM52" s="40"/>
    </row>
    <row r="53" spans="1:39" s="4" customFormat="1" ht="21" customHeight="1" x14ac:dyDescent="0.4">
      <c r="A53" s="1"/>
      <c r="B53" s="60" t="s">
        <v>73</v>
      </c>
      <c r="C53" s="304" t="s">
        <v>89</v>
      </c>
      <c r="D53" s="1"/>
      <c r="E53" s="1"/>
      <c r="F53" s="1"/>
      <c r="G53" s="1"/>
      <c r="H53" s="9"/>
      <c r="I53" s="1"/>
      <c r="O53" s="15"/>
      <c r="P53" s="88"/>
      <c r="Q53" s="80"/>
      <c r="R53" s="80"/>
      <c r="S53" s="79"/>
      <c r="T53" s="78"/>
      <c r="U53" s="74"/>
      <c r="V53" s="74"/>
      <c r="W53" s="74">
        <f t="shared" si="4"/>
        <v>0</v>
      </c>
      <c r="X53" s="74">
        <f t="shared" si="5"/>
        <v>0</v>
      </c>
      <c r="Y53" s="75" t="e">
        <f t="shared" si="1"/>
        <v>#DIV/0!</v>
      </c>
      <c r="Z53" s="74">
        <f t="shared" si="2"/>
        <v>0</v>
      </c>
      <c r="AA53" s="73" t="e">
        <f t="shared" si="3"/>
        <v>#DIV/0!</v>
      </c>
      <c r="AB53" s="72">
        <f t="shared" si="7"/>
        <v>5000000</v>
      </c>
      <c r="AC53" s="72">
        <f t="shared" si="8"/>
        <v>5000000</v>
      </c>
      <c r="AD53" s="71">
        <f t="shared" si="10"/>
        <v>10000000</v>
      </c>
      <c r="AE53" s="88"/>
      <c r="AF53" s="80"/>
      <c r="AG53" s="80"/>
      <c r="AH53" s="79"/>
      <c r="AI53" s="78"/>
      <c r="AJ53" s="74"/>
      <c r="AK53" s="74"/>
      <c r="AL53" s="74">
        <f t="shared" si="12"/>
        <v>0</v>
      </c>
      <c r="AM53" s="85"/>
    </row>
    <row r="54" spans="1:39" ht="21" customHeight="1" thickBot="1" x14ac:dyDescent="0.45">
      <c r="B54" s="51" t="s">
        <v>2</v>
      </c>
      <c r="C54" s="304" t="s">
        <v>89</v>
      </c>
      <c r="D54" s="50"/>
      <c r="E54" s="49"/>
      <c r="G54" s="9"/>
      <c r="H54" s="4"/>
      <c r="I54" s="9"/>
      <c r="J54" s="15"/>
      <c r="K54" s="15"/>
      <c r="L54" s="15"/>
      <c r="M54" s="15"/>
      <c r="N54" s="15"/>
      <c r="O54" s="15"/>
      <c r="P54" s="88"/>
      <c r="Q54" s="80"/>
      <c r="R54" s="80"/>
      <c r="S54" s="79"/>
      <c r="T54" s="78"/>
      <c r="U54" s="74"/>
      <c r="V54" s="74"/>
      <c r="W54" s="74">
        <f t="shared" si="4"/>
        <v>0</v>
      </c>
      <c r="X54" s="74">
        <f t="shared" si="5"/>
        <v>0</v>
      </c>
      <c r="Y54" s="75" t="e">
        <f t="shared" si="1"/>
        <v>#DIV/0!</v>
      </c>
      <c r="Z54" s="74">
        <f t="shared" si="2"/>
        <v>0</v>
      </c>
      <c r="AA54" s="73" t="e">
        <f t="shared" si="3"/>
        <v>#DIV/0!</v>
      </c>
      <c r="AB54" s="72">
        <f t="shared" si="7"/>
        <v>5000000</v>
      </c>
      <c r="AC54" s="72">
        <f t="shared" si="8"/>
        <v>5000000</v>
      </c>
      <c r="AD54" s="71">
        <f t="shared" si="10"/>
        <v>10000000</v>
      </c>
      <c r="AE54" s="88"/>
      <c r="AF54" s="80"/>
      <c r="AG54" s="80"/>
      <c r="AH54" s="79"/>
      <c r="AI54" s="78"/>
      <c r="AJ54" s="74"/>
      <c r="AK54" s="74"/>
      <c r="AL54" s="74"/>
      <c r="AM54" s="84"/>
    </row>
    <row r="55" spans="1:39" ht="21" customHeight="1" thickTop="1" x14ac:dyDescent="0.4">
      <c r="A55" s="4"/>
      <c r="G55" s="4"/>
      <c r="H55" s="9"/>
      <c r="I55" s="82"/>
      <c r="J55" s="4"/>
      <c r="K55" s="4"/>
      <c r="L55" s="4"/>
      <c r="M55" s="4"/>
      <c r="N55" s="4"/>
      <c r="O55" s="15"/>
      <c r="P55" s="88"/>
      <c r="Q55" s="80"/>
      <c r="R55" s="80"/>
      <c r="S55" s="79"/>
      <c r="T55" s="78"/>
      <c r="U55" s="74"/>
      <c r="V55" s="74"/>
      <c r="W55" s="74">
        <f t="shared" si="4"/>
        <v>0</v>
      </c>
      <c r="X55" s="74">
        <f t="shared" si="5"/>
        <v>0</v>
      </c>
      <c r="Y55" s="75" t="e">
        <f t="shared" si="1"/>
        <v>#DIV/0!</v>
      </c>
      <c r="Z55" s="74">
        <f t="shared" si="2"/>
        <v>0</v>
      </c>
      <c r="AA55" s="73" t="e">
        <f t="shared" si="3"/>
        <v>#DIV/0!</v>
      </c>
      <c r="AB55" s="72">
        <f t="shared" si="7"/>
        <v>5000000</v>
      </c>
      <c r="AC55" s="72">
        <f t="shared" si="8"/>
        <v>5000000</v>
      </c>
      <c r="AD55" s="71">
        <f t="shared" si="10"/>
        <v>10000000</v>
      </c>
      <c r="AE55" s="88"/>
      <c r="AF55" s="80"/>
      <c r="AG55" s="80"/>
      <c r="AH55" s="79"/>
      <c r="AI55" s="78"/>
      <c r="AJ55" s="74"/>
      <c r="AK55" s="74"/>
      <c r="AL55" s="74"/>
      <c r="AM55" s="81"/>
    </row>
    <row r="56" spans="1:39" ht="21" customHeight="1" x14ac:dyDescent="0.4">
      <c r="B56" s="76"/>
      <c r="C56" s="9"/>
      <c r="D56" s="9"/>
      <c r="E56" s="9"/>
      <c r="F56" s="9"/>
      <c r="G56" s="9"/>
      <c r="H56" s="1"/>
      <c r="I56" s="82"/>
      <c r="J56" s="15"/>
      <c r="K56" s="15"/>
      <c r="L56" s="15"/>
      <c r="M56" s="15"/>
      <c r="N56" s="15"/>
      <c r="O56" s="15"/>
      <c r="P56" s="88"/>
      <c r="Q56" s="80"/>
      <c r="R56" s="80"/>
      <c r="S56" s="79"/>
      <c r="T56" s="78"/>
      <c r="U56" s="74"/>
      <c r="V56" s="74"/>
      <c r="W56" s="74">
        <f t="shared" si="4"/>
        <v>0</v>
      </c>
      <c r="X56" s="74">
        <f t="shared" si="5"/>
        <v>0</v>
      </c>
      <c r="Y56" s="75" t="e">
        <f t="shared" si="1"/>
        <v>#DIV/0!</v>
      </c>
      <c r="Z56" s="74">
        <f t="shared" si="2"/>
        <v>0</v>
      </c>
      <c r="AA56" s="73" t="e">
        <f t="shared" si="3"/>
        <v>#DIV/0!</v>
      </c>
      <c r="AB56" s="72">
        <f t="shared" si="7"/>
        <v>5000000</v>
      </c>
      <c r="AC56" s="72">
        <f t="shared" si="8"/>
        <v>5000000</v>
      </c>
      <c r="AD56" s="71">
        <f t="shared" si="10"/>
        <v>10000000</v>
      </c>
      <c r="AE56" s="88"/>
      <c r="AF56" s="80"/>
      <c r="AG56" s="80"/>
      <c r="AH56" s="79"/>
      <c r="AI56" s="78"/>
      <c r="AJ56" s="74"/>
      <c r="AK56" s="74"/>
      <c r="AL56" s="74"/>
      <c r="AM56" s="77"/>
    </row>
    <row r="57" spans="1:39" ht="21" customHeight="1" x14ac:dyDescent="0.4">
      <c r="B57" s="83"/>
      <c r="C57" s="4"/>
      <c r="D57" s="4"/>
      <c r="E57" s="4"/>
      <c r="F57" s="4"/>
      <c r="H57" s="1"/>
      <c r="J57" s="15"/>
      <c r="K57" s="15"/>
      <c r="L57" s="15"/>
      <c r="M57" s="15"/>
      <c r="N57" s="15"/>
      <c r="O57" s="15"/>
      <c r="P57" s="88"/>
      <c r="Q57" s="80"/>
      <c r="R57" s="80"/>
      <c r="S57" s="79"/>
      <c r="T57" s="78"/>
      <c r="U57" s="74"/>
      <c r="V57" s="74"/>
      <c r="W57" s="74">
        <f t="shared" si="4"/>
        <v>0</v>
      </c>
      <c r="X57" s="74">
        <f t="shared" si="5"/>
        <v>0</v>
      </c>
      <c r="Y57" s="75" t="e">
        <f t="shared" si="1"/>
        <v>#DIV/0!</v>
      </c>
      <c r="Z57" s="74">
        <f t="shared" si="2"/>
        <v>0</v>
      </c>
      <c r="AA57" s="73" t="e">
        <f t="shared" si="3"/>
        <v>#DIV/0!</v>
      </c>
      <c r="AB57" s="72">
        <f t="shared" si="7"/>
        <v>5000000</v>
      </c>
      <c r="AC57" s="72">
        <f t="shared" si="8"/>
        <v>5000000</v>
      </c>
      <c r="AD57" s="71">
        <f t="shared" si="10"/>
        <v>10000000</v>
      </c>
      <c r="AE57" s="88"/>
      <c r="AF57" s="80"/>
      <c r="AG57" s="80"/>
      <c r="AH57" s="79"/>
      <c r="AI57" s="78"/>
      <c r="AJ57" s="74"/>
      <c r="AK57" s="74"/>
      <c r="AL57" s="74"/>
      <c r="AM57" s="40"/>
    </row>
    <row r="58" spans="1:39" ht="21" customHeight="1" x14ac:dyDescent="0.4">
      <c r="B58" s="76"/>
      <c r="C58" s="70"/>
      <c r="D58" s="69"/>
      <c r="H58" s="1"/>
      <c r="J58" s="15"/>
      <c r="K58" s="15"/>
      <c r="L58" s="15"/>
      <c r="M58" s="15"/>
      <c r="N58" s="15"/>
      <c r="O58" s="15"/>
      <c r="P58" s="88"/>
      <c r="Q58" s="80"/>
      <c r="R58" s="80"/>
      <c r="S58" s="79"/>
      <c r="T58" s="78"/>
      <c r="U58" s="74"/>
      <c r="V58" s="74"/>
      <c r="W58" s="74">
        <f t="shared" si="4"/>
        <v>0</v>
      </c>
      <c r="X58" s="74">
        <f t="shared" si="5"/>
        <v>0</v>
      </c>
      <c r="Y58" s="75" t="e">
        <f t="shared" si="1"/>
        <v>#DIV/0!</v>
      </c>
      <c r="Z58" s="74">
        <f t="shared" si="2"/>
        <v>0</v>
      </c>
      <c r="AA58" s="73" t="e">
        <f t="shared" si="3"/>
        <v>#DIV/0!</v>
      </c>
      <c r="AB58" s="72">
        <f t="shared" si="7"/>
        <v>5000000</v>
      </c>
      <c r="AC58" s="72">
        <f t="shared" si="8"/>
        <v>5000000</v>
      </c>
      <c r="AD58" s="71">
        <f t="shared" si="10"/>
        <v>10000000</v>
      </c>
      <c r="AE58" s="88"/>
      <c r="AF58" s="80"/>
      <c r="AG58" s="80"/>
      <c r="AH58" s="79"/>
      <c r="AI58" s="78"/>
      <c r="AJ58" s="74"/>
      <c r="AK58" s="74"/>
      <c r="AL58" s="74"/>
      <c r="AM58" s="40"/>
    </row>
    <row r="59" spans="1:39" ht="21" customHeight="1" x14ac:dyDescent="0.4">
      <c r="H59" s="1"/>
      <c r="J59" s="15"/>
      <c r="K59" s="15"/>
      <c r="L59" s="15"/>
      <c r="M59" s="15"/>
      <c r="N59" s="15"/>
      <c r="O59" s="15"/>
      <c r="P59" s="88"/>
      <c r="Q59" s="80"/>
      <c r="R59" s="80"/>
      <c r="S59" s="79"/>
      <c r="T59" s="78"/>
      <c r="U59" s="74"/>
      <c r="V59" s="74"/>
      <c r="W59" s="74">
        <f t="shared" si="4"/>
        <v>0</v>
      </c>
      <c r="X59" s="74">
        <f t="shared" si="5"/>
        <v>0</v>
      </c>
      <c r="Y59" s="75" t="e">
        <f t="shared" si="1"/>
        <v>#DIV/0!</v>
      </c>
      <c r="Z59" s="74">
        <f t="shared" si="2"/>
        <v>0</v>
      </c>
      <c r="AA59" s="73" t="e">
        <f t="shared" si="3"/>
        <v>#DIV/0!</v>
      </c>
      <c r="AB59" s="72">
        <f t="shared" si="7"/>
        <v>5000000</v>
      </c>
      <c r="AC59" s="72">
        <f t="shared" si="8"/>
        <v>5000000</v>
      </c>
      <c r="AD59" s="71">
        <f t="shared" si="10"/>
        <v>10000000</v>
      </c>
      <c r="AE59" s="88"/>
      <c r="AF59" s="80"/>
      <c r="AG59" s="80"/>
      <c r="AH59" s="79"/>
      <c r="AI59" s="78"/>
      <c r="AJ59" s="74"/>
      <c r="AK59" s="74"/>
      <c r="AL59" s="74"/>
      <c r="AM59" s="40"/>
    </row>
    <row r="60" spans="1:39" s="28" customFormat="1" ht="21" customHeight="1" x14ac:dyDescent="0.4">
      <c r="A60" s="1"/>
      <c r="F60" s="1"/>
      <c r="G60" s="1"/>
      <c r="H60" s="1"/>
      <c r="I60" s="1"/>
      <c r="J60" s="15"/>
      <c r="K60" s="15"/>
      <c r="L60" s="15"/>
      <c r="M60" s="15"/>
      <c r="N60" s="15"/>
      <c r="O60" s="15"/>
      <c r="P60" s="88"/>
      <c r="Q60" s="80"/>
      <c r="R60" s="80"/>
      <c r="S60" s="79"/>
      <c r="T60" s="78"/>
      <c r="U60" s="74"/>
      <c r="V60" s="74"/>
      <c r="W60" s="74">
        <f t="shared" si="4"/>
        <v>0</v>
      </c>
      <c r="X60" s="74">
        <f t="shared" si="5"/>
        <v>0</v>
      </c>
      <c r="Y60" s="75" t="e">
        <f t="shared" si="1"/>
        <v>#DIV/0!</v>
      </c>
      <c r="Z60" s="74">
        <f t="shared" si="2"/>
        <v>0</v>
      </c>
      <c r="AA60" s="73" t="e">
        <f t="shared" si="3"/>
        <v>#DIV/0!</v>
      </c>
      <c r="AB60" s="72">
        <f t="shared" si="7"/>
        <v>5000000</v>
      </c>
      <c r="AC60" s="72">
        <f t="shared" si="8"/>
        <v>5000000</v>
      </c>
      <c r="AD60" s="71">
        <f t="shared" si="10"/>
        <v>10000000</v>
      </c>
      <c r="AE60" s="88"/>
      <c r="AF60" s="80"/>
      <c r="AG60" s="80"/>
      <c r="AH60" s="79"/>
      <c r="AI60" s="78"/>
      <c r="AJ60" s="74"/>
      <c r="AK60" s="74"/>
      <c r="AL60" s="74"/>
      <c r="AM60" s="52"/>
    </row>
    <row r="61" spans="1:39" s="28" customFormat="1" ht="21" customHeight="1" thickBot="1" x14ac:dyDescent="0.45">
      <c r="A61" s="1"/>
      <c r="F61" s="1"/>
      <c r="G61" s="1"/>
      <c r="H61" s="68"/>
      <c r="I61" s="67"/>
      <c r="J61" s="15"/>
      <c r="K61" s="15"/>
      <c r="L61" s="15"/>
      <c r="M61" s="15"/>
      <c r="N61" s="15"/>
      <c r="O61" s="15"/>
      <c r="P61" s="229"/>
      <c r="Q61" s="58"/>
      <c r="R61" s="58"/>
      <c r="S61" s="57"/>
      <c r="T61" s="56"/>
      <c r="U61" s="54"/>
      <c r="V61" s="54"/>
      <c r="W61" s="54">
        <f t="shared" si="4"/>
        <v>0</v>
      </c>
      <c r="X61" s="54">
        <f t="shared" si="5"/>
        <v>0</v>
      </c>
      <c r="Y61" s="55" t="e">
        <f t="shared" si="1"/>
        <v>#DIV/0!</v>
      </c>
      <c r="Z61" s="54">
        <f t="shared" si="2"/>
        <v>0</v>
      </c>
      <c r="AA61" s="53" t="e">
        <f t="shared" si="3"/>
        <v>#DIV/0!</v>
      </c>
      <c r="AB61" s="72">
        <f t="shared" si="7"/>
        <v>5000000</v>
      </c>
      <c r="AC61" s="72">
        <f t="shared" si="8"/>
        <v>5000000</v>
      </c>
      <c r="AD61" s="71">
        <f t="shared" si="10"/>
        <v>10000000</v>
      </c>
      <c r="AE61" s="229"/>
      <c r="AF61" s="58"/>
      <c r="AG61" s="58"/>
      <c r="AH61" s="57"/>
      <c r="AI61" s="56"/>
      <c r="AJ61" s="54"/>
      <c r="AK61" s="54"/>
      <c r="AL61" s="54"/>
      <c r="AM61" s="52"/>
    </row>
    <row r="62" spans="1:39" ht="21" customHeight="1" thickBot="1" x14ac:dyDescent="0.45">
      <c r="A62" s="28"/>
      <c r="H62" s="1"/>
      <c r="I62" s="59"/>
      <c r="J62" s="15"/>
      <c r="K62" s="15"/>
      <c r="L62" s="15"/>
      <c r="M62" s="15"/>
      <c r="N62" s="15"/>
      <c r="O62" s="15"/>
      <c r="P62" s="230" t="s">
        <v>1</v>
      </c>
      <c r="Q62" s="47"/>
      <c r="R62" s="47"/>
      <c r="S62" s="231"/>
      <c r="T62" s="46"/>
      <c r="U62" s="44"/>
      <c r="V62" s="44">
        <f>SUM(V13:V61)</f>
        <v>1500000</v>
      </c>
      <c r="W62" s="44">
        <f>SUM(W12:W60)</f>
        <v>10000000</v>
      </c>
      <c r="X62" s="44">
        <f>SUM(X12:X60)</f>
        <v>5000000</v>
      </c>
      <c r="Y62" s="45" t="e">
        <f>X62/U62</f>
        <v>#DIV/0!</v>
      </c>
      <c r="Z62" s="44">
        <f>SUM(Z12:Z61)</f>
        <v>5000000</v>
      </c>
      <c r="AA62" s="43" t="e">
        <f>Z62/U62</f>
        <v>#DIV/0!</v>
      </c>
      <c r="AB62" s="42"/>
      <c r="AC62" s="42"/>
      <c r="AD62" s="41"/>
      <c r="AE62" s="230"/>
      <c r="AF62" s="47">
        <f>SUM(AF13:AF61)</f>
        <v>0</v>
      </c>
      <c r="AG62" s="47"/>
      <c r="AH62" s="231"/>
      <c r="AI62" s="46"/>
      <c r="AJ62" s="44"/>
      <c r="AK62" s="44"/>
      <c r="AL62" s="232"/>
      <c r="AM62" s="40"/>
    </row>
    <row r="63" spans="1:39" ht="21" customHeight="1" x14ac:dyDescent="0.4">
      <c r="A63" s="28"/>
      <c r="F63" s="22"/>
      <c r="G63" s="48"/>
      <c r="H63" s="1"/>
      <c r="J63" s="15"/>
      <c r="K63" s="15"/>
      <c r="L63" s="15"/>
      <c r="M63" s="15"/>
      <c r="N63" s="15"/>
      <c r="O63" s="15"/>
      <c r="P63" s="28"/>
      <c r="Q63" s="28"/>
      <c r="R63" s="38"/>
      <c r="S63" s="37"/>
      <c r="T63" s="28"/>
      <c r="U63" s="28"/>
      <c r="V63" s="34"/>
      <c r="W63" s="35"/>
      <c r="X63" s="34"/>
      <c r="Y63" s="36"/>
      <c r="Z63" s="34"/>
      <c r="AA63" s="35"/>
      <c r="AB63" s="34"/>
      <c r="AC63" s="33"/>
      <c r="AD63" s="32"/>
      <c r="AE63" s="32"/>
    </row>
    <row r="64" spans="1:39" ht="23.25" x14ac:dyDescent="0.45">
      <c r="B64" s="24"/>
      <c r="C64" s="29"/>
      <c r="D64" s="39"/>
      <c r="E64" s="21"/>
      <c r="F64" s="29"/>
      <c r="H64" s="1"/>
      <c r="J64" s="15"/>
      <c r="K64" s="15"/>
      <c r="L64" s="15"/>
      <c r="M64" s="15"/>
      <c r="N64" s="15"/>
      <c r="O64" s="15"/>
      <c r="P64" s="9"/>
      <c r="Q64" s="16"/>
      <c r="T64" s="27"/>
      <c r="U64" s="19"/>
      <c r="V64" s="19"/>
      <c r="W64" s="19"/>
      <c r="X64" s="17"/>
      <c r="Y64" s="17"/>
      <c r="Z64" s="17"/>
      <c r="AA64" s="17"/>
    </row>
    <row r="65" spans="2:34" ht="23.25" x14ac:dyDescent="0.45">
      <c r="B65" s="24"/>
      <c r="C65" s="23"/>
      <c r="D65" s="31"/>
      <c r="E65" s="30"/>
      <c r="F65" s="29"/>
      <c r="G65" s="28"/>
      <c r="H65" s="1"/>
      <c r="J65" s="15"/>
      <c r="K65" s="15"/>
      <c r="L65" s="15"/>
      <c r="M65" s="15"/>
      <c r="N65" s="15"/>
      <c r="O65" s="15"/>
      <c r="P65" s="9"/>
      <c r="Q65" s="16"/>
      <c r="T65" s="17"/>
      <c r="U65" s="19"/>
      <c r="V65" s="19"/>
      <c r="W65" s="19"/>
      <c r="X65" s="17"/>
      <c r="AE65" s="19"/>
      <c r="AF65" s="17"/>
      <c r="AH65" s="19"/>
    </row>
    <row r="66" spans="2:34" ht="23.25" x14ac:dyDescent="0.45">
      <c r="B66" s="24"/>
      <c r="C66" s="23"/>
      <c r="D66" s="26"/>
      <c r="E66" s="21"/>
      <c r="F66" s="24"/>
      <c r="G66" s="16"/>
      <c r="H66" s="1"/>
      <c r="I66" s="21"/>
      <c r="J66" s="15"/>
      <c r="K66" s="15"/>
      <c r="L66" s="15"/>
      <c r="M66" s="15"/>
      <c r="N66" s="15"/>
      <c r="O66" s="15"/>
      <c r="P66" s="9"/>
      <c r="Q66" s="16"/>
      <c r="T66" s="17"/>
      <c r="U66" s="17"/>
      <c r="V66" s="19"/>
      <c r="W66" s="25"/>
      <c r="X66" s="17"/>
      <c r="Y66" s="17"/>
      <c r="Z66" s="17"/>
      <c r="AA66" s="17"/>
    </row>
    <row r="67" spans="2:34" ht="23.25" x14ac:dyDescent="0.45">
      <c r="B67" s="24"/>
      <c r="C67" s="23"/>
      <c r="D67" s="22"/>
      <c r="E67" s="21"/>
      <c r="F67" s="24"/>
      <c r="G67" s="16"/>
      <c r="H67" s="1"/>
      <c r="I67" s="21"/>
      <c r="J67" s="15"/>
      <c r="K67" s="15"/>
      <c r="L67" s="15"/>
      <c r="M67" s="15"/>
      <c r="N67" s="15"/>
      <c r="O67" s="15"/>
      <c r="P67" s="9"/>
      <c r="Q67" s="16"/>
      <c r="T67" s="17"/>
      <c r="U67" s="17"/>
      <c r="V67" s="19"/>
      <c r="W67" s="18"/>
      <c r="X67" s="17"/>
      <c r="Y67" s="17"/>
      <c r="Z67" s="17"/>
      <c r="AA67" s="17"/>
    </row>
    <row r="68" spans="2:34" ht="23.25" x14ac:dyDescent="0.45">
      <c r="B68" s="24"/>
      <c r="C68" s="23"/>
      <c r="D68" s="22"/>
      <c r="E68" s="21"/>
      <c r="F68" s="24"/>
      <c r="G68" s="16"/>
      <c r="H68" s="1"/>
      <c r="I68" s="21"/>
      <c r="J68" s="15"/>
      <c r="K68" s="15"/>
      <c r="L68" s="15"/>
      <c r="M68" s="15"/>
      <c r="N68" s="15"/>
      <c r="O68" s="15"/>
      <c r="P68" s="9"/>
      <c r="Q68" s="16"/>
      <c r="T68" s="17"/>
      <c r="U68" s="17"/>
      <c r="V68" s="19"/>
      <c r="W68" s="18"/>
      <c r="X68" s="17"/>
      <c r="Y68" s="17"/>
      <c r="Z68" s="17"/>
      <c r="AA68" s="17"/>
    </row>
    <row r="69" spans="2:34" ht="23.25" x14ac:dyDescent="0.4">
      <c r="B69" s="24"/>
      <c r="C69" s="23"/>
      <c r="D69" s="22"/>
      <c r="E69" s="21"/>
      <c r="F69" s="20"/>
      <c r="H69" s="1"/>
      <c r="J69" s="15"/>
      <c r="K69" s="15"/>
      <c r="L69" s="15"/>
      <c r="M69" s="15"/>
      <c r="N69" s="15"/>
      <c r="O69" s="12"/>
      <c r="P69" s="9"/>
      <c r="Q69" s="16"/>
    </row>
    <row r="70" spans="2:34" x14ac:dyDescent="0.4">
      <c r="J70" s="15"/>
      <c r="K70" s="15"/>
      <c r="L70" s="15"/>
      <c r="M70" s="15"/>
      <c r="N70" s="15"/>
      <c r="O70" s="9"/>
      <c r="P70" s="9"/>
      <c r="Q70" s="16"/>
    </row>
    <row r="71" spans="2:34" x14ac:dyDescent="0.4">
      <c r="J71" s="15"/>
      <c r="K71" s="15"/>
      <c r="L71" s="15"/>
      <c r="M71" s="15"/>
      <c r="N71" s="15"/>
      <c r="O71" s="9"/>
    </row>
    <row r="72" spans="2:34" x14ac:dyDescent="0.4">
      <c r="J72" s="15"/>
      <c r="K72" s="15"/>
      <c r="L72" s="15"/>
      <c r="M72" s="15"/>
      <c r="N72" s="15"/>
      <c r="O72" s="9"/>
    </row>
    <row r="73" spans="2:34" x14ac:dyDescent="0.4">
      <c r="J73" s="15"/>
      <c r="K73" s="15"/>
      <c r="L73" s="15"/>
      <c r="M73" s="15"/>
      <c r="N73" s="15"/>
      <c r="O73" s="9"/>
    </row>
    <row r="74" spans="2:34" x14ac:dyDescent="0.4">
      <c r="B74" s="11"/>
      <c r="C74" s="9"/>
      <c r="D74" s="9"/>
      <c r="E74" s="9"/>
      <c r="F74" s="13"/>
      <c r="G74" s="13"/>
      <c r="H74" s="14"/>
      <c r="I74" s="13"/>
      <c r="J74" s="12"/>
      <c r="K74" s="12"/>
      <c r="L74" s="12"/>
      <c r="M74" s="12"/>
      <c r="N74" s="12"/>
      <c r="O74" s="9"/>
    </row>
    <row r="75" spans="2:34" x14ac:dyDescent="0.4">
      <c r="B75" s="11"/>
      <c r="C75" s="9"/>
      <c r="D75" s="9"/>
      <c r="E75" s="9"/>
      <c r="F75" s="9"/>
      <c r="G75" s="9"/>
      <c r="H75" s="10"/>
      <c r="I75" s="9"/>
      <c r="J75" s="9"/>
      <c r="K75" s="9"/>
      <c r="L75" s="9"/>
      <c r="M75" s="9"/>
      <c r="N75" s="9"/>
      <c r="O75" s="9"/>
    </row>
    <row r="76" spans="2:34" x14ac:dyDescent="0.4">
      <c r="B76" s="11"/>
      <c r="C76" s="9"/>
      <c r="D76" s="9"/>
      <c r="E76" s="9"/>
      <c r="F76" s="9"/>
      <c r="G76" s="9"/>
      <c r="H76" s="10"/>
      <c r="I76" s="9"/>
      <c r="J76" s="9"/>
      <c r="K76" s="9"/>
      <c r="L76" s="9"/>
      <c r="M76" s="9"/>
      <c r="N76" s="9"/>
      <c r="O76" s="9"/>
    </row>
    <row r="77" spans="2:34" x14ac:dyDescent="0.4">
      <c r="B77" s="11"/>
      <c r="C77" s="9"/>
      <c r="D77" s="9"/>
      <c r="E77" s="9"/>
      <c r="F77" s="9"/>
      <c r="G77" s="9"/>
      <c r="H77" s="10"/>
      <c r="I77" s="9"/>
      <c r="J77" s="9"/>
      <c r="K77" s="9"/>
      <c r="L77" s="9"/>
      <c r="M77" s="9"/>
      <c r="N77" s="9"/>
      <c r="O77" s="9"/>
    </row>
    <row r="78" spans="2:34" x14ac:dyDescent="0.4">
      <c r="B78" s="11"/>
      <c r="C78" s="9"/>
      <c r="D78" s="9"/>
      <c r="E78" s="9"/>
      <c r="F78" s="9"/>
      <c r="G78" s="9"/>
      <c r="H78" s="10"/>
      <c r="I78" s="9"/>
      <c r="J78" s="9"/>
      <c r="K78" s="9"/>
      <c r="L78" s="9"/>
      <c r="M78" s="9"/>
      <c r="N78" s="9"/>
      <c r="O78" s="9"/>
    </row>
    <row r="79" spans="2:34" x14ac:dyDescent="0.4">
      <c r="B79" s="11"/>
      <c r="C79" s="9"/>
      <c r="D79" s="9"/>
      <c r="E79" s="9"/>
      <c r="F79" s="9"/>
      <c r="G79" s="9"/>
      <c r="H79" s="10"/>
      <c r="I79" s="9"/>
      <c r="J79" s="9"/>
      <c r="K79" s="9"/>
      <c r="L79" s="9"/>
      <c r="M79" s="9"/>
      <c r="N79" s="9"/>
      <c r="O79" s="9"/>
    </row>
    <row r="80" spans="2:34" x14ac:dyDescent="0.4">
      <c r="B80" s="11"/>
      <c r="C80" s="9"/>
      <c r="D80" s="9"/>
      <c r="E80" s="9"/>
      <c r="F80" s="9"/>
      <c r="G80" s="9"/>
      <c r="H80" s="10"/>
      <c r="I80" s="9"/>
      <c r="J80" s="9"/>
      <c r="K80" s="9"/>
      <c r="L80" s="9"/>
      <c r="M80" s="9"/>
      <c r="N80" s="9"/>
      <c r="O80" s="9"/>
    </row>
    <row r="81" spans="2:15" x14ac:dyDescent="0.4">
      <c r="B81" s="11"/>
      <c r="C81" s="9"/>
      <c r="D81" s="9"/>
      <c r="E81" s="9"/>
      <c r="F81" s="9"/>
      <c r="G81" s="9"/>
      <c r="H81" s="10"/>
      <c r="I81" s="9"/>
      <c r="J81" s="9"/>
      <c r="K81" s="9"/>
      <c r="L81" s="9"/>
      <c r="M81" s="9"/>
      <c r="N81" s="9"/>
      <c r="O81" s="9"/>
    </row>
    <row r="82" spans="2:15" x14ac:dyDescent="0.4">
      <c r="B82" s="11"/>
      <c r="C82" s="9"/>
      <c r="D82" s="9"/>
      <c r="E82" s="9"/>
      <c r="F82" s="9"/>
      <c r="G82" s="9"/>
      <c r="H82" s="10"/>
      <c r="I82" s="9"/>
      <c r="J82" s="9"/>
      <c r="K82" s="9"/>
      <c r="L82" s="9"/>
      <c r="M82" s="9"/>
      <c r="N82" s="9"/>
      <c r="O82" s="9"/>
    </row>
    <row r="83" spans="2:15" x14ac:dyDescent="0.4">
      <c r="B83" s="11"/>
      <c r="C83" s="9"/>
      <c r="D83" s="9"/>
      <c r="E83" s="9"/>
      <c r="F83" s="9"/>
      <c r="G83" s="9"/>
      <c r="H83" s="10"/>
      <c r="I83" s="9"/>
      <c r="J83" s="9"/>
      <c r="K83" s="9"/>
      <c r="L83" s="9"/>
      <c r="M83" s="9"/>
      <c r="N83" s="9"/>
      <c r="O83" s="9"/>
    </row>
    <row r="84" spans="2:15" x14ac:dyDescent="0.4">
      <c r="B84" s="11"/>
      <c r="C84" s="9"/>
      <c r="D84" s="9"/>
      <c r="E84" s="9"/>
      <c r="F84" s="9"/>
      <c r="G84" s="9"/>
      <c r="H84" s="10"/>
      <c r="I84" s="9"/>
      <c r="J84" s="9"/>
      <c r="K84" s="9"/>
      <c r="L84" s="9"/>
      <c r="M84" s="9"/>
      <c r="N84" s="9"/>
      <c r="O84" s="9"/>
    </row>
    <row r="85" spans="2:15" x14ac:dyDescent="0.4">
      <c r="B85" s="11"/>
      <c r="C85" s="9"/>
      <c r="D85" s="9"/>
      <c r="E85" s="9"/>
      <c r="F85" s="9"/>
      <c r="G85" s="9"/>
      <c r="H85" s="10"/>
      <c r="I85" s="9"/>
      <c r="J85" s="9"/>
      <c r="K85" s="9"/>
      <c r="L85" s="9"/>
      <c r="M85" s="9"/>
      <c r="N85" s="9"/>
      <c r="O85" s="9"/>
    </row>
    <row r="86" spans="2:15" x14ac:dyDescent="0.4">
      <c r="B86" s="11"/>
      <c r="C86" s="9"/>
      <c r="D86" s="9"/>
      <c r="E86" s="9"/>
      <c r="F86" s="9"/>
      <c r="G86" s="9"/>
      <c r="H86" s="10"/>
      <c r="I86" s="9"/>
      <c r="J86" s="9"/>
      <c r="K86" s="9"/>
      <c r="L86" s="9"/>
      <c r="M86" s="9"/>
      <c r="N86" s="9"/>
      <c r="O86" s="9"/>
    </row>
    <row r="87" spans="2:15" x14ac:dyDescent="0.4">
      <c r="B87" s="11"/>
      <c r="C87" s="9"/>
      <c r="D87" s="9"/>
      <c r="E87" s="9"/>
      <c r="F87" s="9"/>
      <c r="G87" s="9"/>
      <c r="H87" s="10"/>
      <c r="I87" s="9"/>
      <c r="J87" s="9"/>
      <c r="K87" s="9"/>
      <c r="L87" s="9"/>
      <c r="M87" s="9"/>
      <c r="N87" s="9"/>
      <c r="O87" s="9"/>
    </row>
    <row r="88" spans="2:15" x14ac:dyDescent="0.4">
      <c r="B88" s="11"/>
      <c r="C88" s="9"/>
      <c r="D88" s="9"/>
      <c r="E88" s="9"/>
      <c r="F88" s="9"/>
      <c r="G88" s="9"/>
      <c r="H88" s="10"/>
      <c r="I88" s="9"/>
      <c r="J88" s="9"/>
      <c r="K88" s="9"/>
      <c r="L88" s="9"/>
      <c r="M88" s="9"/>
      <c r="N88" s="9"/>
      <c r="O88" s="9"/>
    </row>
    <row r="89" spans="2:15" x14ac:dyDescent="0.4">
      <c r="B89" s="11"/>
      <c r="C89" s="9"/>
      <c r="D89" s="9"/>
      <c r="E89" s="9"/>
      <c r="F89" s="9"/>
      <c r="G89" s="9"/>
      <c r="H89" s="10"/>
      <c r="I89" s="9"/>
      <c r="J89" s="9"/>
      <c r="K89" s="9"/>
      <c r="L89" s="9"/>
      <c r="M89" s="9"/>
      <c r="N89" s="9"/>
      <c r="O89" s="9"/>
    </row>
    <row r="90" spans="2:15" x14ac:dyDescent="0.4">
      <c r="B90" s="11"/>
      <c r="C90" s="9"/>
      <c r="D90" s="9"/>
      <c r="E90" s="9"/>
      <c r="F90" s="9"/>
      <c r="G90" s="9"/>
      <c r="H90" s="10"/>
      <c r="I90" s="9"/>
      <c r="J90" s="9"/>
      <c r="K90" s="9"/>
      <c r="L90" s="9"/>
      <c r="M90" s="9"/>
      <c r="N90" s="9"/>
      <c r="O90" s="9"/>
    </row>
    <row r="91" spans="2:15" x14ac:dyDescent="0.4">
      <c r="B91" s="11"/>
      <c r="C91" s="9"/>
      <c r="D91" s="9"/>
      <c r="E91" s="9"/>
      <c r="F91" s="9"/>
      <c r="G91" s="9"/>
      <c r="H91" s="10"/>
      <c r="I91" s="9"/>
      <c r="J91" s="9"/>
      <c r="K91" s="9"/>
      <c r="L91" s="9"/>
      <c r="M91" s="9"/>
      <c r="N91" s="9"/>
      <c r="O91" s="9"/>
    </row>
    <row r="92" spans="2:15" x14ac:dyDescent="0.4">
      <c r="B92" s="11"/>
      <c r="C92" s="9"/>
      <c r="D92" s="9"/>
      <c r="E92" s="9"/>
      <c r="F92" s="9"/>
      <c r="G92" s="9"/>
      <c r="H92" s="10"/>
      <c r="I92" s="9"/>
      <c r="J92" s="9"/>
      <c r="K92" s="9"/>
      <c r="L92" s="9"/>
      <c r="M92" s="9"/>
      <c r="N92" s="9"/>
      <c r="O92" s="9"/>
    </row>
    <row r="93" spans="2:15" x14ac:dyDescent="0.4">
      <c r="B93" s="11"/>
      <c r="C93" s="9"/>
      <c r="D93" s="9"/>
      <c r="E93" s="9"/>
      <c r="F93" s="9"/>
      <c r="G93" s="9"/>
      <c r="H93" s="10"/>
      <c r="I93" s="9"/>
      <c r="J93" s="9"/>
      <c r="K93" s="9"/>
      <c r="L93" s="9"/>
      <c r="M93" s="9"/>
      <c r="N93" s="9"/>
    </row>
    <row r="94" spans="2:15" x14ac:dyDescent="0.4">
      <c r="J94" s="9"/>
      <c r="K94" s="9"/>
      <c r="L94" s="9"/>
      <c r="M94" s="9"/>
      <c r="N94" s="9"/>
      <c r="O94" s="8"/>
    </row>
    <row r="95" spans="2:15" x14ac:dyDescent="0.4">
      <c r="J95" s="9"/>
      <c r="K95" s="9"/>
      <c r="L95" s="9"/>
      <c r="M95" s="9"/>
      <c r="N95" s="9"/>
      <c r="O95" s="8"/>
    </row>
    <row r="96" spans="2:15" x14ac:dyDescent="0.4">
      <c r="J96" s="9"/>
      <c r="K96" s="9"/>
      <c r="L96" s="9"/>
      <c r="M96" s="9"/>
      <c r="N96" s="9"/>
      <c r="O96" s="8"/>
    </row>
    <row r="97" spans="10:14" x14ac:dyDescent="0.4">
      <c r="J97" s="9"/>
      <c r="K97" s="9"/>
      <c r="L97" s="9"/>
      <c r="M97" s="9"/>
      <c r="N97" s="9"/>
    </row>
    <row r="99" spans="10:14" x14ac:dyDescent="0.4">
      <c r="J99" s="8"/>
      <c r="K99" s="8"/>
      <c r="L99" s="8"/>
      <c r="M99" s="8"/>
      <c r="N99" s="8"/>
    </row>
    <row r="100" spans="10:14" x14ac:dyDescent="0.4">
      <c r="J100" s="8"/>
      <c r="K100" s="8"/>
      <c r="L100" s="8"/>
      <c r="M100" s="8"/>
      <c r="N100" s="8"/>
    </row>
    <row r="101" spans="10:14" x14ac:dyDescent="0.4">
      <c r="J101" s="8"/>
      <c r="K101" s="8"/>
      <c r="L101" s="8"/>
      <c r="M101" s="8"/>
      <c r="N101" s="8"/>
    </row>
  </sheetData>
  <mergeCells count="6">
    <mergeCell ref="C23:E23"/>
    <mergeCell ref="T9:AD9"/>
    <mergeCell ref="AE9:AI9"/>
    <mergeCell ref="V10:V11"/>
    <mergeCell ref="W10:W11"/>
    <mergeCell ref="AF10:AG10"/>
  </mergeCells>
  <printOptions horizontalCentered="1"/>
  <pageMargins left="0.15748031496062992" right="0.11811023622047245" top="0.39370078740157483" bottom="0.27559055118110237" header="0.31496062992125984" footer="0.15748031496062992"/>
  <pageSetup paperSize="9" scale="48" orientation="portrait" r:id="rId1"/>
  <colBreaks count="1" manualBreakCount="1">
    <brk id="14" max="67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0.59999389629810485"/>
  </sheetPr>
  <dimension ref="A1:AM103"/>
  <sheetViews>
    <sheetView tabSelected="1" view="pageBreakPreview" zoomScale="70" zoomScaleNormal="100" zoomScaleSheetLayoutView="70" workbookViewId="0">
      <selection activeCell="M8" sqref="M8"/>
    </sheetView>
  </sheetViews>
  <sheetFormatPr defaultColWidth="10.42578125" defaultRowHeight="18.75" outlineLevelCol="1" x14ac:dyDescent="0.3"/>
  <cols>
    <col min="1" max="1" width="2.7109375" style="356" customWidth="1"/>
    <col min="2" max="2" width="16.7109375" style="356" customWidth="1"/>
    <col min="3" max="3" width="12.85546875" style="356" customWidth="1"/>
    <col min="4" max="4" width="13.28515625" style="356" customWidth="1"/>
    <col min="5" max="5" width="13.5703125" style="356" customWidth="1"/>
    <col min="6" max="6" width="9.140625" style="356" bestFit="1" customWidth="1"/>
    <col min="7" max="7" width="12.140625" style="356" bestFit="1" customWidth="1"/>
    <col min="8" max="8" width="21.140625" style="490" customWidth="1"/>
    <col min="9" max="9" width="15.140625" style="356" customWidth="1"/>
    <col min="10" max="10" width="13.42578125" style="356" customWidth="1"/>
    <col min="11" max="14" width="12.7109375" style="356" customWidth="1"/>
    <col min="15" max="15" width="0.85546875" style="356" customWidth="1"/>
    <col min="16" max="16" width="14" style="356" customWidth="1"/>
    <col min="17" max="17" width="5.140625" style="356" customWidth="1"/>
    <col min="18" max="18" width="6.28515625" style="356" customWidth="1"/>
    <col min="19" max="19" width="7.28515625" style="355" bestFit="1" customWidth="1"/>
    <col min="20" max="20" width="14.28515625" style="356" customWidth="1"/>
    <col min="21" max="21" width="11.7109375" style="356" customWidth="1"/>
    <col min="22" max="22" width="11.140625" style="345" customWidth="1"/>
    <col min="23" max="23" width="13.5703125" style="345" bestFit="1" customWidth="1"/>
    <col min="24" max="24" width="15.42578125" style="345" bestFit="1" customWidth="1"/>
    <col min="25" max="25" width="6.7109375" style="356" hidden="1" customWidth="1" outlineLevel="1"/>
    <col min="26" max="26" width="15.42578125" style="345" bestFit="1" customWidth="1" collapsed="1"/>
    <col min="27" max="27" width="4.42578125" style="345" hidden="1" customWidth="1" outlineLevel="1"/>
    <col min="28" max="28" width="15.42578125" style="345" bestFit="1" customWidth="1" collapsed="1"/>
    <col min="29" max="29" width="15.42578125" style="356" bestFit="1" customWidth="1"/>
    <col min="30" max="30" width="12" style="359" bestFit="1" customWidth="1"/>
    <col min="31" max="31" width="9.85546875" style="359" bestFit="1" customWidth="1"/>
    <col min="32" max="32" width="10.85546875" style="359" customWidth="1"/>
    <col min="33" max="33" width="12" style="356" bestFit="1" customWidth="1"/>
    <col min="34" max="34" width="11.85546875" style="356" customWidth="1"/>
    <col min="35" max="35" width="12" style="356" bestFit="1" customWidth="1"/>
    <col min="36" max="36" width="11.28515625" style="360" customWidth="1"/>
    <col min="37" max="37" width="9.7109375" style="360" customWidth="1"/>
    <col min="38" max="38" width="9.85546875" style="362" bestFit="1" customWidth="1"/>
    <col min="39" max="39" width="12.85546875" style="356" bestFit="1" customWidth="1"/>
    <col min="40" max="16384" width="10.42578125" style="356"/>
  </cols>
  <sheetData>
    <row r="1" spans="2:39" s="346" customFormat="1" ht="26.25" x14ac:dyDescent="0.4">
      <c r="B1" s="307" t="s">
        <v>101</v>
      </c>
      <c r="C1" s="605"/>
      <c r="D1" s="605"/>
      <c r="E1" s="342"/>
      <c r="F1" s="342"/>
      <c r="G1" s="342"/>
      <c r="H1" s="343"/>
      <c r="I1" s="342"/>
      <c r="J1" s="342"/>
      <c r="K1" s="342"/>
      <c r="L1" s="342"/>
      <c r="M1" s="342"/>
      <c r="N1" s="342"/>
      <c r="O1" s="342"/>
      <c r="P1" s="342"/>
      <c r="Q1" s="342"/>
      <c r="R1" s="342"/>
      <c r="S1" s="342"/>
      <c r="T1" s="342"/>
      <c r="U1" s="344" t="s">
        <v>86</v>
      </c>
      <c r="V1" s="345" t="s">
        <v>87</v>
      </c>
      <c r="W1" s="345"/>
      <c r="Y1" s="345"/>
      <c r="AA1" s="347"/>
      <c r="AB1" s="348"/>
      <c r="AD1" s="349"/>
      <c r="AE1" s="349"/>
      <c r="AF1" s="349"/>
      <c r="AJ1" s="350"/>
      <c r="AK1" s="350"/>
      <c r="AL1" s="351"/>
    </row>
    <row r="2" spans="2:39" ht="26.25" x14ac:dyDescent="0.4">
      <c r="B2" s="606" t="s">
        <v>96</v>
      </c>
      <c r="C2" s="607"/>
      <c r="D2" s="607"/>
      <c r="E2" s="352"/>
      <c r="F2" s="353"/>
      <c r="G2" s="353"/>
      <c r="H2" s="354"/>
      <c r="I2" s="353"/>
      <c r="J2" s="353"/>
      <c r="K2" s="353"/>
      <c r="L2" s="353"/>
      <c r="M2" s="353"/>
      <c r="N2" s="353"/>
      <c r="O2" s="353"/>
      <c r="P2" s="355"/>
      <c r="U2" s="357" t="s">
        <v>86</v>
      </c>
      <c r="V2" s="345" t="s">
        <v>88</v>
      </c>
      <c r="W2" s="358"/>
      <c r="AK2" s="361" t="s">
        <v>72</v>
      </c>
    </row>
    <row r="3" spans="2:39" ht="26.25" x14ac:dyDescent="0.4">
      <c r="B3" s="608" t="s">
        <v>71</v>
      </c>
      <c r="C3" s="609" t="s">
        <v>89</v>
      </c>
      <c r="D3" s="607"/>
      <c r="E3" s="352"/>
      <c r="F3" s="364"/>
      <c r="G3" s="364"/>
      <c r="H3" s="365"/>
      <c r="I3" s="364"/>
      <c r="J3" s="352"/>
      <c r="K3" s="352"/>
      <c r="L3" s="352"/>
      <c r="M3" s="352"/>
      <c r="N3" s="352"/>
      <c r="O3" s="352"/>
      <c r="P3" s="355"/>
      <c r="U3" s="366">
        <v>1</v>
      </c>
      <c r="V3" s="345" t="s">
        <v>85</v>
      </c>
      <c r="AG3" s="359"/>
    </row>
    <row r="4" spans="2:39" ht="26.25" x14ac:dyDescent="0.4">
      <c r="B4" s="608" t="s">
        <v>70</v>
      </c>
      <c r="C4" s="609" t="s">
        <v>89</v>
      </c>
      <c r="D4" s="607"/>
      <c r="E4" s="352"/>
      <c r="F4" s="352"/>
      <c r="G4" s="352"/>
      <c r="H4" s="367"/>
      <c r="I4" s="352"/>
      <c r="P4" s="355"/>
      <c r="U4" s="368" t="s">
        <v>83</v>
      </c>
      <c r="V4" s="345" t="s">
        <v>79</v>
      </c>
      <c r="AG4" s="359"/>
    </row>
    <row r="5" spans="2:39" ht="26.25" x14ac:dyDescent="0.4">
      <c r="B5" s="610" t="s">
        <v>69</v>
      </c>
      <c r="C5" s="609" t="s">
        <v>89</v>
      </c>
      <c r="D5" s="607"/>
      <c r="E5" s="352"/>
      <c r="F5" s="352"/>
      <c r="G5" s="352"/>
      <c r="H5" s="367"/>
      <c r="I5" s="352"/>
      <c r="P5" s="369"/>
      <c r="S5" s="356"/>
      <c r="U5" s="370" t="s">
        <v>84</v>
      </c>
      <c r="V5" s="356" t="s">
        <v>78</v>
      </c>
      <c r="W5" s="356"/>
      <c r="Y5" s="352"/>
      <c r="AG5" s="359"/>
    </row>
    <row r="6" spans="2:39" x14ac:dyDescent="0.3">
      <c r="B6" s="308"/>
      <c r="C6" s="310"/>
      <c r="F6" s="352"/>
      <c r="G6" s="352"/>
      <c r="H6" s="367"/>
      <c r="I6" s="352"/>
      <c r="P6" s="369"/>
      <c r="S6" s="356"/>
      <c r="U6" s="371" t="s">
        <v>9</v>
      </c>
      <c r="V6" s="356" t="s">
        <v>77</v>
      </c>
      <c r="W6" s="356"/>
      <c r="AD6" s="356"/>
      <c r="AE6" s="356"/>
      <c r="AG6" s="359"/>
    </row>
    <row r="7" spans="2:39" x14ac:dyDescent="0.3">
      <c r="F7" s="352"/>
      <c r="G7" s="352"/>
      <c r="H7" s="367"/>
      <c r="I7" s="352"/>
      <c r="P7" s="369"/>
      <c r="S7" s="356"/>
      <c r="U7" s="375"/>
      <c r="V7" s="356" t="s">
        <v>76</v>
      </c>
      <c r="W7" s="356"/>
      <c r="AD7" s="356"/>
      <c r="AE7" s="356"/>
      <c r="AG7" s="359"/>
    </row>
    <row r="8" spans="2:39" ht="19.5" thickBot="1" x14ac:dyDescent="0.35">
      <c r="B8" s="308" t="s">
        <v>102</v>
      </c>
      <c r="F8" s="352"/>
      <c r="G8" s="352"/>
      <c r="H8" s="379" t="s">
        <v>104</v>
      </c>
      <c r="I8" s="380"/>
      <c r="J8" s="380"/>
      <c r="K8" s="381"/>
      <c r="L8" s="381"/>
      <c r="M8" s="381"/>
      <c r="N8" s="381"/>
      <c r="O8" s="381"/>
      <c r="P8" s="382" t="s">
        <v>106</v>
      </c>
      <c r="Q8" s="383"/>
      <c r="R8" s="383"/>
      <c r="S8" s="383"/>
      <c r="U8" s="384"/>
      <c r="V8" s="385"/>
      <c r="W8" s="385"/>
      <c r="X8" s="385"/>
      <c r="Y8" s="386"/>
      <c r="Z8" s="387"/>
      <c r="AA8" s="387"/>
      <c r="AC8" s="384"/>
    </row>
    <row r="9" spans="2:39" ht="21.75" customHeight="1" x14ac:dyDescent="0.3">
      <c r="B9" s="372" t="s">
        <v>68</v>
      </c>
      <c r="C9" s="373" t="s">
        <v>67</v>
      </c>
      <c r="D9" s="373" t="s">
        <v>66</v>
      </c>
      <c r="E9" s="374" t="s">
        <v>1</v>
      </c>
      <c r="F9" s="352"/>
      <c r="G9" s="352"/>
      <c r="H9" s="391" t="s">
        <v>64</v>
      </c>
      <c r="I9" s="392" t="s">
        <v>41</v>
      </c>
      <c r="J9" s="393" t="s">
        <v>63</v>
      </c>
      <c r="K9" s="394"/>
      <c r="L9" s="394"/>
      <c r="M9" s="394"/>
      <c r="N9" s="394"/>
      <c r="O9" s="395"/>
      <c r="P9" s="396" t="s">
        <v>21</v>
      </c>
      <c r="Q9" s="397" t="s">
        <v>62</v>
      </c>
      <c r="R9" s="398"/>
      <c r="S9" s="399"/>
      <c r="T9" s="624" t="s">
        <v>61</v>
      </c>
      <c r="U9" s="625"/>
      <c r="V9" s="625"/>
      <c r="W9" s="625"/>
      <c r="X9" s="625"/>
      <c r="Y9" s="625"/>
      <c r="Z9" s="625"/>
      <c r="AA9" s="625"/>
      <c r="AB9" s="625"/>
      <c r="AC9" s="625"/>
      <c r="AD9" s="626"/>
      <c r="AE9" s="624" t="s">
        <v>60</v>
      </c>
      <c r="AF9" s="625"/>
      <c r="AG9" s="625"/>
      <c r="AH9" s="625"/>
      <c r="AI9" s="626"/>
      <c r="AJ9" s="400" t="s">
        <v>59</v>
      </c>
      <c r="AK9" s="400" t="s">
        <v>58</v>
      </c>
      <c r="AL9" s="401"/>
    </row>
    <row r="10" spans="2:39" ht="19.5" thickBot="1" x14ac:dyDescent="0.35">
      <c r="B10" s="376"/>
      <c r="C10" s="377" t="s">
        <v>24</v>
      </c>
      <c r="D10" s="377" t="s">
        <v>65</v>
      </c>
      <c r="E10" s="378"/>
      <c r="F10" s="405"/>
      <c r="G10" s="406"/>
      <c r="H10" s="407"/>
      <c r="I10" s="408"/>
      <c r="J10" s="409" t="s">
        <v>57</v>
      </c>
      <c r="K10" s="394"/>
      <c r="L10" s="394"/>
      <c r="M10" s="394"/>
      <c r="N10" s="394"/>
      <c r="O10" s="395"/>
      <c r="P10" s="410" t="s">
        <v>56</v>
      </c>
      <c r="Q10" s="411"/>
      <c r="R10" s="412" t="s">
        <v>11</v>
      </c>
      <c r="S10" s="413"/>
      <c r="T10" s="414" t="s">
        <v>52</v>
      </c>
      <c r="U10" s="415" t="s">
        <v>53</v>
      </c>
      <c r="V10" s="627" t="s">
        <v>81</v>
      </c>
      <c r="W10" s="627" t="s">
        <v>82</v>
      </c>
      <c r="X10" s="416" t="s">
        <v>55</v>
      </c>
      <c r="Y10" s="417"/>
      <c r="Z10" s="418"/>
      <c r="AA10" s="418"/>
      <c r="AB10" s="416" t="s">
        <v>54</v>
      </c>
      <c r="AC10" s="418"/>
      <c r="AD10" s="419" t="s">
        <v>53</v>
      </c>
      <c r="AE10" s="420" t="s">
        <v>52</v>
      </c>
      <c r="AF10" s="629" t="s">
        <v>51</v>
      </c>
      <c r="AG10" s="630"/>
      <c r="AH10" s="421" t="s">
        <v>50</v>
      </c>
      <c r="AI10" s="422" t="s">
        <v>49</v>
      </c>
      <c r="AJ10" s="423" t="s">
        <v>48</v>
      </c>
      <c r="AK10" s="423" t="s">
        <v>47</v>
      </c>
      <c r="AL10" s="424" t="s">
        <v>46</v>
      </c>
    </row>
    <row r="11" spans="2:39" x14ac:dyDescent="0.3">
      <c r="B11" s="388" t="s">
        <v>98</v>
      </c>
      <c r="C11" s="389"/>
      <c r="D11" s="389"/>
      <c r="E11" s="390">
        <f t="shared" ref="E11:E19" si="0">SUM(C11:D11)</f>
        <v>0</v>
      </c>
      <c r="F11" s="405"/>
      <c r="G11" s="425"/>
      <c r="H11" s="426" t="s">
        <v>45</v>
      </c>
      <c r="I11" s="427" t="s">
        <v>90</v>
      </c>
      <c r="J11" s="428"/>
      <c r="K11" s="395"/>
      <c r="L11" s="395"/>
      <c r="M11" s="395"/>
      <c r="N11" s="395"/>
      <c r="O11" s="395"/>
      <c r="P11" s="429" t="s">
        <v>12</v>
      </c>
      <c r="Q11" s="408" t="s">
        <v>44</v>
      </c>
      <c r="R11" s="430" t="s">
        <v>43</v>
      </c>
      <c r="S11" s="431" t="s">
        <v>42</v>
      </c>
      <c r="T11" s="432" t="s">
        <v>80</v>
      </c>
      <c r="U11" s="433" t="s">
        <v>9</v>
      </c>
      <c r="V11" s="628"/>
      <c r="W11" s="628"/>
      <c r="X11" s="408" t="s">
        <v>38</v>
      </c>
      <c r="Y11" s="408"/>
      <c r="Z11" s="408" t="s">
        <v>37</v>
      </c>
      <c r="AA11" s="434"/>
      <c r="AB11" s="408" t="s">
        <v>38</v>
      </c>
      <c r="AC11" s="408" t="s">
        <v>37</v>
      </c>
      <c r="AD11" s="434" t="s">
        <v>40</v>
      </c>
      <c r="AE11" s="407" t="s">
        <v>39</v>
      </c>
      <c r="AF11" s="430" t="s">
        <v>38</v>
      </c>
      <c r="AG11" s="408" t="s">
        <v>37</v>
      </c>
      <c r="AH11" s="408" t="s">
        <v>36</v>
      </c>
      <c r="AI11" s="409" t="s">
        <v>35</v>
      </c>
      <c r="AJ11" s="435" t="s">
        <v>34</v>
      </c>
      <c r="AK11" s="435" t="s">
        <v>33</v>
      </c>
      <c r="AL11" s="436" t="s">
        <v>32</v>
      </c>
    </row>
    <row r="12" spans="2:39" ht="19.5" thickBot="1" x14ac:dyDescent="0.35">
      <c r="B12" s="402" t="s">
        <v>99</v>
      </c>
      <c r="C12" s="403"/>
      <c r="D12" s="403"/>
      <c r="E12" s="404">
        <f t="shared" si="0"/>
        <v>0</v>
      </c>
      <c r="F12" s="405"/>
      <c r="G12" s="425"/>
      <c r="H12" s="437" t="s">
        <v>31</v>
      </c>
      <c r="I12" s="438" t="s">
        <v>90</v>
      </c>
      <c r="J12" s="439"/>
      <c r="K12" s="395"/>
      <c r="L12" s="395"/>
      <c r="M12" s="395"/>
      <c r="N12" s="395"/>
      <c r="O12" s="395"/>
      <c r="P12" s="440"/>
      <c r="Q12" s="441" t="s">
        <v>75</v>
      </c>
      <c r="R12" s="441"/>
      <c r="S12" s="442">
        <v>15</v>
      </c>
      <c r="T12" s="311"/>
      <c r="U12" s="443" t="s">
        <v>91</v>
      </c>
      <c r="V12" s="444"/>
      <c r="W12" s="443" t="s">
        <v>91</v>
      </c>
      <c r="X12" s="445" t="s">
        <v>92</v>
      </c>
      <c r="Y12" s="446"/>
      <c r="Z12" s="445" t="s">
        <v>92</v>
      </c>
      <c r="AA12" s="447"/>
      <c r="AB12" s="448" t="s">
        <v>92</v>
      </c>
      <c r="AC12" s="448" t="s">
        <v>92</v>
      </c>
      <c r="AD12" s="444" t="e">
        <f>AB12+AC12</f>
        <v>#VALUE!</v>
      </c>
      <c r="AE12" s="440"/>
      <c r="AF12" s="449"/>
      <c r="AG12" s="449"/>
      <c r="AH12" s="442"/>
      <c r="AI12" s="311"/>
      <c r="AJ12" s="444"/>
      <c r="AK12" s="444"/>
      <c r="AL12" s="444"/>
    </row>
    <row r="13" spans="2:39" ht="19.5" thickTop="1" x14ac:dyDescent="0.3">
      <c r="B13" s="402" t="s">
        <v>100</v>
      </c>
      <c r="C13" s="403"/>
      <c r="D13" s="403"/>
      <c r="E13" s="404">
        <f t="shared" si="0"/>
        <v>0</v>
      </c>
      <c r="F13" s="405"/>
      <c r="G13" s="406"/>
      <c r="H13" s="437" t="s">
        <v>30</v>
      </c>
      <c r="I13" s="438" t="s">
        <v>90</v>
      </c>
      <c r="J13" s="312"/>
      <c r="K13" s="313"/>
      <c r="L13" s="313"/>
      <c r="M13" s="313"/>
      <c r="N13" s="313"/>
      <c r="O13" s="313"/>
      <c r="P13" s="453">
        <v>2570</v>
      </c>
      <c r="Q13" s="454">
        <v>1</v>
      </c>
      <c r="R13" s="454"/>
      <c r="S13" s="455"/>
      <c r="T13" s="314"/>
      <c r="U13" s="456"/>
      <c r="V13" s="457"/>
      <c r="W13" s="458"/>
      <c r="X13" s="459">
        <f>+W13*0.5</f>
        <v>0</v>
      </c>
      <c r="Y13" s="460" t="e">
        <f t="shared" ref="Y13:Y44" si="1">X13/W13</f>
        <v>#DIV/0!</v>
      </c>
      <c r="Z13" s="459">
        <f t="shared" ref="Z13:Z44" si="2">+W13-X13</f>
        <v>0</v>
      </c>
      <c r="AA13" s="461" t="e">
        <f t="shared" ref="AA13:AA44" si="3">Z13/W13</f>
        <v>#DIV/0!</v>
      </c>
      <c r="AB13" s="462">
        <f>X13+(V13/2)</f>
        <v>0</v>
      </c>
      <c r="AC13" s="462">
        <f>Z13+(V13/2)</f>
        <v>0</v>
      </c>
      <c r="AD13" s="463" t="e">
        <f>AD12+AB13+AC13</f>
        <v>#VALUE!</v>
      </c>
      <c r="AE13" s="453"/>
      <c r="AF13" s="454"/>
      <c r="AG13" s="454"/>
      <c r="AH13" s="464"/>
      <c r="AI13" s="315"/>
      <c r="AJ13" s="465"/>
      <c r="AK13" s="465"/>
      <c r="AL13" s="465"/>
      <c r="AM13" s="466"/>
    </row>
    <row r="14" spans="2:39" x14ac:dyDescent="0.3">
      <c r="B14" s="402"/>
      <c r="C14" s="403"/>
      <c r="D14" s="403"/>
      <c r="E14" s="404"/>
      <c r="F14" s="405"/>
      <c r="G14" s="406"/>
      <c r="H14" s="437" t="s">
        <v>29</v>
      </c>
      <c r="I14" s="438" t="s">
        <v>90</v>
      </c>
      <c r="J14" s="467"/>
      <c r="K14" s="395"/>
      <c r="L14" s="395"/>
      <c r="M14" s="395"/>
      <c r="N14" s="395"/>
      <c r="O14" s="395"/>
      <c r="P14" s="468"/>
      <c r="Q14" s="469">
        <v>2</v>
      </c>
      <c r="R14" s="469"/>
      <c r="S14" s="470"/>
      <c r="T14" s="316">
        <f>+T13+R14</f>
        <v>0</v>
      </c>
      <c r="U14" s="471"/>
      <c r="V14" s="472"/>
      <c r="W14" s="473">
        <f t="shared" ref="W14:W61" si="4">U14-V14</f>
        <v>0</v>
      </c>
      <c r="X14" s="474">
        <f t="shared" ref="X14:X44" si="5">+W14*0.5</f>
        <v>0</v>
      </c>
      <c r="Y14" s="475" t="e">
        <f t="shared" si="1"/>
        <v>#DIV/0!</v>
      </c>
      <c r="Z14" s="474">
        <f t="shared" si="2"/>
        <v>0</v>
      </c>
      <c r="AA14" s="476" t="e">
        <f t="shared" si="3"/>
        <v>#DIV/0!</v>
      </c>
      <c r="AB14" s="477">
        <f>X14+AB13+(V14/2)</f>
        <v>0</v>
      </c>
      <c r="AC14" s="477">
        <f>Z14+AC13+(V14/2)</f>
        <v>0</v>
      </c>
      <c r="AD14" s="478" t="e">
        <f>AD12+AB14+AC14</f>
        <v>#VALUE!</v>
      </c>
      <c r="AE14" s="468"/>
      <c r="AF14" s="469"/>
      <c r="AG14" s="469"/>
      <c r="AH14" s="479"/>
      <c r="AI14" s="317"/>
      <c r="AJ14" s="480"/>
      <c r="AK14" s="480"/>
      <c r="AL14" s="480"/>
      <c r="AM14" s="466"/>
    </row>
    <row r="15" spans="2:39" x14ac:dyDescent="0.3">
      <c r="B15" s="450"/>
      <c r="C15" s="451"/>
      <c r="D15" s="451"/>
      <c r="E15" s="452">
        <f t="shared" si="0"/>
        <v>0</v>
      </c>
      <c r="F15" s="481"/>
      <c r="G15" s="482"/>
      <c r="H15" s="437" t="s">
        <v>28</v>
      </c>
      <c r="I15" s="438" t="s">
        <v>90</v>
      </c>
      <c r="J15" s="467"/>
      <c r="K15" s="395"/>
      <c r="L15" s="395"/>
      <c r="M15" s="395"/>
      <c r="N15" s="395"/>
      <c r="O15" s="395"/>
      <c r="P15" s="468"/>
      <c r="Q15" s="469">
        <v>3</v>
      </c>
      <c r="R15" s="469"/>
      <c r="S15" s="470"/>
      <c r="T15" s="314">
        <f t="shared" ref="T15:T21" si="6">T14+R15</f>
        <v>0</v>
      </c>
      <c r="U15" s="471"/>
      <c r="V15" s="472"/>
      <c r="W15" s="473">
        <f t="shared" si="4"/>
        <v>0</v>
      </c>
      <c r="X15" s="474">
        <f t="shared" si="5"/>
        <v>0</v>
      </c>
      <c r="Y15" s="475" t="e">
        <f t="shared" si="1"/>
        <v>#DIV/0!</v>
      </c>
      <c r="Z15" s="474">
        <f t="shared" si="2"/>
        <v>0</v>
      </c>
      <c r="AA15" s="476" t="e">
        <f t="shared" si="3"/>
        <v>#DIV/0!</v>
      </c>
      <c r="AB15" s="477">
        <f t="shared" ref="AB15:AB61" si="7">X15+AB14+(V15/2)</f>
        <v>0</v>
      </c>
      <c r="AC15" s="477">
        <f t="shared" ref="AC15:AC61" si="8">Z15+AC14+(V15/2)</f>
        <v>0</v>
      </c>
      <c r="AD15" s="478">
        <f t="shared" ref="AD15:AD20" si="9">AB15+AC15</f>
        <v>0</v>
      </c>
      <c r="AE15" s="468"/>
      <c r="AF15" s="469"/>
      <c r="AG15" s="469"/>
      <c r="AH15" s="479"/>
      <c r="AI15" s="317"/>
      <c r="AJ15" s="480"/>
      <c r="AK15" s="480"/>
      <c r="AL15" s="480"/>
      <c r="AM15" s="466"/>
    </row>
    <row r="16" spans="2:39" ht="19.5" thickBot="1" x14ac:dyDescent="0.35">
      <c r="B16" s="402"/>
      <c r="C16" s="403"/>
      <c r="D16" s="403"/>
      <c r="E16" s="404">
        <f t="shared" si="0"/>
        <v>0</v>
      </c>
      <c r="F16" s="318"/>
      <c r="G16" s="318"/>
      <c r="H16" s="483" t="s">
        <v>27</v>
      </c>
      <c r="I16" s="484" t="s">
        <v>90</v>
      </c>
      <c r="J16" s="485"/>
      <c r="K16" s="395"/>
      <c r="L16" s="395"/>
      <c r="M16" s="395"/>
      <c r="N16" s="395"/>
      <c r="O16" s="395"/>
      <c r="P16" s="468">
        <v>2571</v>
      </c>
      <c r="Q16" s="469">
        <v>4</v>
      </c>
      <c r="R16" s="469"/>
      <c r="S16" s="470"/>
      <c r="T16" s="316">
        <f t="shared" si="6"/>
        <v>0</v>
      </c>
      <c r="U16" s="471"/>
      <c r="V16" s="472"/>
      <c r="W16" s="473">
        <f t="shared" si="4"/>
        <v>0</v>
      </c>
      <c r="X16" s="474">
        <f t="shared" si="5"/>
        <v>0</v>
      </c>
      <c r="Y16" s="475" t="e">
        <f t="shared" si="1"/>
        <v>#DIV/0!</v>
      </c>
      <c r="Z16" s="474">
        <f t="shared" si="2"/>
        <v>0</v>
      </c>
      <c r="AA16" s="476" t="e">
        <f t="shared" si="3"/>
        <v>#DIV/0!</v>
      </c>
      <c r="AB16" s="477">
        <f t="shared" si="7"/>
        <v>0</v>
      </c>
      <c r="AC16" s="477">
        <f t="shared" si="8"/>
        <v>0</v>
      </c>
      <c r="AD16" s="478">
        <f t="shared" si="9"/>
        <v>0</v>
      </c>
      <c r="AE16" s="468"/>
      <c r="AF16" s="469"/>
      <c r="AG16" s="469"/>
      <c r="AH16" s="479"/>
      <c r="AI16" s="317"/>
      <c r="AJ16" s="480"/>
      <c r="AK16" s="480"/>
      <c r="AL16" s="480"/>
      <c r="AM16" s="466"/>
    </row>
    <row r="17" spans="1:39" ht="18.75" customHeight="1" x14ac:dyDescent="0.3">
      <c r="B17" s="402"/>
      <c r="C17" s="403"/>
      <c r="D17" s="403"/>
      <c r="E17" s="404">
        <f t="shared" si="0"/>
        <v>0</v>
      </c>
      <c r="G17" s="384"/>
      <c r="H17" s="381"/>
      <c r="I17" s="313"/>
      <c r="J17" s="486"/>
      <c r="K17" s="486"/>
      <c r="L17" s="486"/>
      <c r="M17" s="486"/>
      <c r="N17" s="486"/>
      <c r="O17" s="486"/>
      <c r="P17" s="468"/>
      <c r="Q17" s="469">
        <v>5</v>
      </c>
      <c r="R17" s="469"/>
      <c r="S17" s="470"/>
      <c r="T17" s="314">
        <f t="shared" si="6"/>
        <v>0</v>
      </c>
      <c r="U17" s="471"/>
      <c r="V17" s="472"/>
      <c r="W17" s="473">
        <f t="shared" si="4"/>
        <v>0</v>
      </c>
      <c r="X17" s="474">
        <f t="shared" si="5"/>
        <v>0</v>
      </c>
      <c r="Y17" s="475" t="e">
        <f t="shared" si="1"/>
        <v>#DIV/0!</v>
      </c>
      <c r="Z17" s="474">
        <f t="shared" si="2"/>
        <v>0</v>
      </c>
      <c r="AA17" s="476" t="e">
        <f t="shared" si="3"/>
        <v>#DIV/0!</v>
      </c>
      <c r="AB17" s="477">
        <f t="shared" si="7"/>
        <v>0</v>
      </c>
      <c r="AC17" s="477">
        <f t="shared" si="8"/>
        <v>0</v>
      </c>
      <c r="AD17" s="478">
        <f t="shared" si="9"/>
        <v>0</v>
      </c>
      <c r="AE17" s="468"/>
      <c r="AF17" s="469"/>
      <c r="AG17" s="469"/>
      <c r="AH17" s="479"/>
      <c r="AI17" s="317"/>
      <c r="AJ17" s="480"/>
      <c r="AK17" s="480"/>
      <c r="AL17" s="480"/>
      <c r="AM17" s="466"/>
    </row>
    <row r="18" spans="1:39" ht="18.75" customHeight="1" x14ac:dyDescent="0.3">
      <c r="B18" s="402"/>
      <c r="C18" s="403"/>
      <c r="D18" s="403"/>
      <c r="E18" s="404"/>
      <c r="F18" s="318"/>
      <c r="G18" s="318"/>
      <c r="H18" s="359" t="s">
        <v>74</v>
      </c>
      <c r="I18" s="363" t="s">
        <v>103</v>
      </c>
      <c r="J18" s="381"/>
      <c r="K18" s="381"/>
      <c r="L18" s="381"/>
      <c r="M18" s="381"/>
      <c r="N18" s="381"/>
      <c r="O18" s="381"/>
      <c r="P18" s="468"/>
      <c r="Q18" s="469">
        <v>6</v>
      </c>
      <c r="R18" s="469"/>
      <c r="S18" s="470"/>
      <c r="T18" s="316">
        <f t="shared" si="6"/>
        <v>0</v>
      </c>
      <c r="U18" s="471"/>
      <c r="V18" s="472"/>
      <c r="W18" s="473">
        <f t="shared" si="4"/>
        <v>0</v>
      </c>
      <c r="X18" s="474">
        <f t="shared" si="5"/>
        <v>0</v>
      </c>
      <c r="Y18" s="475" t="e">
        <f t="shared" si="1"/>
        <v>#DIV/0!</v>
      </c>
      <c r="Z18" s="474">
        <f t="shared" si="2"/>
        <v>0</v>
      </c>
      <c r="AA18" s="476" t="e">
        <f t="shared" si="3"/>
        <v>#DIV/0!</v>
      </c>
      <c r="AB18" s="477">
        <f t="shared" si="7"/>
        <v>0</v>
      </c>
      <c r="AC18" s="477">
        <f t="shared" si="8"/>
        <v>0</v>
      </c>
      <c r="AD18" s="478">
        <f t="shared" si="9"/>
        <v>0</v>
      </c>
      <c r="AE18" s="468"/>
      <c r="AF18" s="469"/>
      <c r="AG18" s="469"/>
      <c r="AH18" s="479"/>
      <c r="AI18" s="317"/>
      <c r="AJ18" s="480"/>
      <c r="AK18" s="480"/>
      <c r="AL18" s="480"/>
      <c r="AM18" s="466"/>
    </row>
    <row r="19" spans="1:39" ht="19.5" thickBot="1" x14ac:dyDescent="0.35">
      <c r="B19" s="402"/>
      <c r="C19" s="403"/>
      <c r="D19" s="403"/>
      <c r="E19" s="404">
        <f t="shared" si="0"/>
        <v>0</v>
      </c>
      <c r="F19" s="318"/>
      <c r="G19" s="318"/>
      <c r="I19" s="318"/>
      <c r="J19" s="381"/>
      <c r="K19" s="381"/>
      <c r="L19" s="381"/>
      <c r="M19" s="381"/>
      <c r="N19" s="381"/>
      <c r="O19" s="492"/>
      <c r="P19" s="468">
        <v>2572</v>
      </c>
      <c r="Q19" s="469">
        <v>7</v>
      </c>
      <c r="R19" s="469"/>
      <c r="S19" s="470"/>
      <c r="T19" s="314">
        <f t="shared" si="6"/>
        <v>0</v>
      </c>
      <c r="U19" s="471"/>
      <c r="V19" s="472"/>
      <c r="W19" s="473">
        <f t="shared" si="4"/>
        <v>0</v>
      </c>
      <c r="X19" s="474">
        <f t="shared" si="5"/>
        <v>0</v>
      </c>
      <c r="Y19" s="475" t="e">
        <f t="shared" si="1"/>
        <v>#DIV/0!</v>
      </c>
      <c r="Z19" s="474">
        <f t="shared" si="2"/>
        <v>0</v>
      </c>
      <c r="AA19" s="476" t="e">
        <f t="shared" si="3"/>
        <v>#DIV/0!</v>
      </c>
      <c r="AB19" s="477">
        <f t="shared" si="7"/>
        <v>0</v>
      </c>
      <c r="AC19" s="477">
        <f t="shared" si="8"/>
        <v>0</v>
      </c>
      <c r="AD19" s="478">
        <f t="shared" si="9"/>
        <v>0</v>
      </c>
      <c r="AE19" s="468"/>
      <c r="AF19" s="469"/>
      <c r="AG19" s="469"/>
      <c r="AH19" s="479"/>
      <c r="AI19" s="317"/>
      <c r="AJ19" s="480"/>
      <c r="AK19" s="480"/>
      <c r="AL19" s="480"/>
      <c r="AM19" s="466"/>
    </row>
    <row r="20" spans="1:39" ht="21" customHeight="1" thickBot="1" x14ac:dyDescent="0.35">
      <c r="B20" s="487" t="s">
        <v>1</v>
      </c>
      <c r="C20" s="488">
        <f>SUM(C11:C19)</f>
        <v>0</v>
      </c>
      <c r="D20" s="488">
        <f>SUM(D11:D19)</f>
        <v>0</v>
      </c>
      <c r="E20" s="489">
        <f>SUM(E11:E19)</f>
        <v>0</v>
      </c>
      <c r="F20" s="318"/>
      <c r="G20" s="318"/>
      <c r="I20" s="318"/>
      <c r="J20" s="381"/>
      <c r="K20" s="381"/>
      <c r="L20" s="381"/>
      <c r="M20" s="381"/>
      <c r="N20" s="381"/>
      <c r="O20" s="492"/>
      <c r="P20" s="468"/>
      <c r="Q20" s="469">
        <v>8</v>
      </c>
      <c r="R20" s="469"/>
      <c r="S20" s="470"/>
      <c r="T20" s="316">
        <f t="shared" si="6"/>
        <v>0</v>
      </c>
      <c r="U20" s="471"/>
      <c r="V20" s="472"/>
      <c r="W20" s="473">
        <f t="shared" si="4"/>
        <v>0</v>
      </c>
      <c r="X20" s="474">
        <f t="shared" si="5"/>
        <v>0</v>
      </c>
      <c r="Y20" s="475" t="e">
        <f t="shared" si="1"/>
        <v>#DIV/0!</v>
      </c>
      <c r="Z20" s="474">
        <f t="shared" si="2"/>
        <v>0</v>
      </c>
      <c r="AA20" s="476" t="e">
        <f t="shared" si="3"/>
        <v>#DIV/0!</v>
      </c>
      <c r="AB20" s="477">
        <f t="shared" si="7"/>
        <v>0</v>
      </c>
      <c r="AC20" s="477">
        <f t="shared" si="8"/>
        <v>0</v>
      </c>
      <c r="AD20" s="478">
        <f t="shared" si="9"/>
        <v>0</v>
      </c>
      <c r="AE20" s="468"/>
      <c r="AF20" s="469"/>
      <c r="AG20" s="469"/>
      <c r="AH20" s="479"/>
      <c r="AI20" s="317"/>
      <c r="AJ20" s="480"/>
      <c r="AK20" s="480"/>
      <c r="AL20" s="480"/>
      <c r="AM20" s="466"/>
    </row>
    <row r="21" spans="1:39" x14ac:dyDescent="0.3">
      <c r="C21" s="319">
        <v>0.5</v>
      </c>
      <c r="D21" s="319">
        <v>0.5</v>
      </c>
      <c r="E21" s="491">
        <f>C21+D21</f>
        <v>1</v>
      </c>
      <c r="F21" s="318"/>
      <c r="G21" s="318"/>
      <c r="I21" s="318"/>
      <c r="J21" s="381"/>
      <c r="K21" s="381"/>
      <c r="L21" s="381"/>
      <c r="M21" s="381"/>
      <c r="N21" s="381"/>
      <c r="O21" s="492"/>
      <c r="P21" s="468"/>
      <c r="Q21" s="469">
        <v>9</v>
      </c>
      <c r="R21" s="469"/>
      <c r="S21" s="470"/>
      <c r="T21" s="322">
        <f t="shared" si="6"/>
        <v>0</v>
      </c>
      <c r="U21" s="471"/>
      <c r="V21" s="472"/>
      <c r="W21" s="473">
        <f t="shared" si="4"/>
        <v>0</v>
      </c>
      <c r="X21" s="474">
        <f t="shared" si="5"/>
        <v>0</v>
      </c>
      <c r="Y21" s="475" t="e">
        <f t="shared" si="1"/>
        <v>#DIV/0!</v>
      </c>
      <c r="Z21" s="474">
        <f t="shared" si="2"/>
        <v>0</v>
      </c>
      <c r="AA21" s="476" t="e">
        <f t="shared" si="3"/>
        <v>#DIV/0!</v>
      </c>
      <c r="AB21" s="495">
        <f t="shared" si="7"/>
        <v>0</v>
      </c>
      <c r="AC21" s="495">
        <f t="shared" si="8"/>
        <v>0</v>
      </c>
      <c r="AD21" s="496">
        <f t="shared" ref="AD21:AD61" si="10">AB21+AC21</f>
        <v>0</v>
      </c>
      <c r="AE21" s="468"/>
      <c r="AF21" s="469"/>
      <c r="AG21" s="469"/>
      <c r="AH21" s="479"/>
      <c r="AI21" s="317"/>
      <c r="AJ21" s="480"/>
      <c r="AK21" s="480"/>
      <c r="AL21" s="480"/>
      <c r="AM21" s="466"/>
    </row>
    <row r="22" spans="1:39" ht="21.95" customHeight="1" x14ac:dyDescent="0.3">
      <c r="C22" s="319"/>
      <c r="D22" s="319"/>
      <c r="E22" s="491"/>
      <c r="F22" s="318"/>
      <c r="G22" s="318"/>
      <c r="I22" s="318"/>
      <c r="J22" s="381"/>
      <c r="K22" s="381"/>
      <c r="L22" s="381"/>
      <c r="M22" s="381"/>
      <c r="N22" s="381"/>
      <c r="O22" s="492"/>
      <c r="P22" s="468"/>
      <c r="Q22" s="469"/>
      <c r="R22" s="469"/>
      <c r="S22" s="479"/>
      <c r="T22" s="317"/>
      <c r="U22" s="480"/>
      <c r="V22" s="480"/>
      <c r="W22" s="480">
        <f t="shared" si="4"/>
        <v>0</v>
      </c>
      <c r="X22" s="480">
        <f t="shared" si="5"/>
        <v>0</v>
      </c>
      <c r="Y22" s="501" t="e">
        <f t="shared" si="1"/>
        <v>#DIV/0!</v>
      </c>
      <c r="Z22" s="480">
        <f t="shared" si="2"/>
        <v>0</v>
      </c>
      <c r="AA22" s="476" t="e">
        <f t="shared" si="3"/>
        <v>#DIV/0!</v>
      </c>
      <c r="AB22" s="502">
        <f t="shared" si="7"/>
        <v>0</v>
      </c>
      <c r="AC22" s="502">
        <f t="shared" si="8"/>
        <v>0</v>
      </c>
      <c r="AD22" s="478">
        <f t="shared" si="10"/>
        <v>0</v>
      </c>
      <c r="AE22" s="468"/>
      <c r="AF22" s="469"/>
      <c r="AG22" s="469"/>
      <c r="AH22" s="479"/>
      <c r="AI22" s="317"/>
      <c r="AJ22" s="480"/>
      <c r="AK22" s="480"/>
      <c r="AL22" s="480">
        <f t="shared" ref="AL22" si="11">AJ22-AK22</f>
        <v>0</v>
      </c>
      <c r="AM22" s="466"/>
    </row>
    <row r="23" spans="1:39" ht="21.95" customHeight="1" x14ac:dyDescent="0.3">
      <c r="D23" s="352"/>
      <c r="F23" s="352"/>
      <c r="G23" s="406"/>
      <c r="H23" s="320"/>
      <c r="I23" s="321"/>
      <c r="J23" s="492"/>
      <c r="K23" s="492"/>
      <c r="L23" s="492"/>
      <c r="M23" s="492"/>
      <c r="N23" s="492"/>
      <c r="O23" s="492"/>
      <c r="P23" s="468"/>
      <c r="Q23" s="469"/>
      <c r="R23" s="469"/>
      <c r="S23" s="479"/>
      <c r="T23" s="317"/>
      <c r="U23" s="480"/>
      <c r="V23" s="480"/>
      <c r="W23" s="480">
        <f t="shared" si="4"/>
        <v>0</v>
      </c>
      <c r="X23" s="480">
        <f t="shared" si="5"/>
        <v>0</v>
      </c>
      <c r="Y23" s="501" t="e">
        <f t="shared" si="1"/>
        <v>#DIV/0!</v>
      </c>
      <c r="Z23" s="480">
        <f t="shared" si="2"/>
        <v>0</v>
      </c>
      <c r="AA23" s="476" t="e">
        <f t="shared" si="3"/>
        <v>#DIV/0!</v>
      </c>
      <c r="AB23" s="502">
        <f t="shared" si="7"/>
        <v>0</v>
      </c>
      <c r="AC23" s="502">
        <f t="shared" si="8"/>
        <v>0</v>
      </c>
      <c r="AD23" s="478">
        <f t="shared" si="10"/>
        <v>0</v>
      </c>
      <c r="AE23" s="468"/>
      <c r="AF23" s="469"/>
      <c r="AG23" s="469"/>
      <c r="AH23" s="479"/>
      <c r="AI23" s="317"/>
      <c r="AJ23" s="480"/>
      <c r="AK23" s="480"/>
      <c r="AL23" s="480"/>
      <c r="AM23" s="466"/>
    </row>
    <row r="24" spans="1:39" ht="21.95" customHeight="1" thickBot="1" x14ac:dyDescent="0.35">
      <c r="B24" s="493" t="s">
        <v>105</v>
      </c>
      <c r="C24" s="352"/>
      <c r="D24" s="355"/>
      <c r="E24" s="355"/>
      <c r="G24" s="494"/>
      <c r="H24" s="320"/>
      <c r="I24" s="321"/>
      <c r="J24" s="492"/>
      <c r="K24" s="492"/>
      <c r="L24" s="492"/>
      <c r="M24" s="492"/>
      <c r="N24" s="492"/>
      <c r="O24" s="492"/>
      <c r="P24" s="468"/>
      <c r="Q24" s="469"/>
      <c r="R24" s="469"/>
      <c r="S24" s="479"/>
      <c r="T24" s="317"/>
      <c r="U24" s="480"/>
      <c r="V24" s="480"/>
      <c r="W24" s="480">
        <f t="shared" si="4"/>
        <v>0</v>
      </c>
      <c r="X24" s="480">
        <f t="shared" si="5"/>
        <v>0</v>
      </c>
      <c r="Y24" s="501" t="e">
        <f t="shared" si="1"/>
        <v>#DIV/0!</v>
      </c>
      <c r="Z24" s="480">
        <f t="shared" si="2"/>
        <v>0</v>
      </c>
      <c r="AA24" s="476" t="e">
        <f t="shared" si="3"/>
        <v>#DIV/0!</v>
      </c>
      <c r="AB24" s="502">
        <f t="shared" si="7"/>
        <v>0</v>
      </c>
      <c r="AC24" s="502">
        <f t="shared" si="8"/>
        <v>0</v>
      </c>
      <c r="AD24" s="478">
        <f t="shared" si="10"/>
        <v>0</v>
      </c>
      <c r="AE24" s="468"/>
      <c r="AF24" s="469"/>
      <c r="AG24" s="469"/>
      <c r="AH24" s="479"/>
      <c r="AI24" s="317"/>
      <c r="AJ24" s="480"/>
      <c r="AK24" s="480"/>
      <c r="AL24" s="480"/>
      <c r="AM24" s="466"/>
    </row>
    <row r="25" spans="1:39" ht="21.95" customHeight="1" x14ac:dyDescent="0.3">
      <c r="B25" s="497"/>
      <c r="C25" s="621" t="s">
        <v>26</v>
      </c>
      <c r="D25" s="622"/>
      <c r="E25" s="623"/>
      <c r="F25" s="498"/>
      <c r="G25" s="499" t="s">
        <v>25</v>
      </c>
      <c r="H25" s="499"/>
      <c r="I25" s="500" t="s">
        <v>24</v>
      </c>
      <c r="J25" s="323" t="s">
        <v>23</v>
      </c>
      <c r="K25" s="324"/>
      <c r="L25" s="325"/>
      <c r="M25" s="326"/>
      <c r="N25" s="327" t="s">
        <v>22</v>
      </c>
      <c r="O25" s="492"/>
      <c r="P25" s="468"/>
      <c r="Q25" s="469"/>
      <c r="R25" s="469"/>
      <c r="S25" s="479"/>
      <c r="T25" s="317"/>
      <c r="U25" s="480"/>
      <c r="V25" s="480"/>
      <c r="W25" s="480">
        <f t="shared" si="4"/>
        <v>0</v>
      </c>
      <c r="X25" s="480">
        <f t="shared" si="5"/>
        <v>0</v>
      </c>
      <c r="Y25" s="501" t="e">
        <f t="shared" si="1"/>
        <v>#DIV/0!</v>
      </c>
      <c r="Z25" s="480">
        <f t="shared" si="2"/>
        <v>0</v>
      </c>
      <c r="AA25" s="476" t="e">
        <f t="shared" si="3"/>
        <v>#DIV/0!</v>
      </c>
      <c r="AB25" s="502">
        <f t="shared" si="7"/>
        <v>0</v>
      </c>
      <c r="AC25" s="502">
        <f t="shared" si="8"/>
        <v>0</v>
      </c>
      <c r="AD25" s="478">
        <f t="shared" si="10"/>
        <v>0</v>
      </c>
      <c r="AE25" s="468"/>
      <c r="AF25" s="469"/>
      <c r="AG25" s="469"/>
      <c r="AH25" s="479"/>
      <c r="AI25" s="317"/>
      <c r="AJ25" s="480"/>
      <c r="AK25" s="480"/>
      <c r="AL25" s="480">
        <f t="shared" ref="AL25:AL53" si="12">+W25-AF25-AG25</f>
        <v>0</v>
      </c>
      <c r="AM25" s="466"/>
    </row>
    <row r="26" spans="1:39" x14ac:dyDescent="0.3">
      <c r="B26" s="420" t="s">
        <v>21</v>
      </c>
      <c r="C26" s="503" t="s">
        <v>20</v>
      </c>
      <c r="D26" s="504" t="s">
        <v>17</v>
      </c>
      <c r="E26" s="505" t="s">
        <v>19</v>
      </c>
      <c r="F26" s="505" t="s">
        <v>18</v>
      </c>
      <c r="G26" s="506" t="s">
        <v>15</v>
      </c>
      <c r="H26" s="507" t="s">
        <v>14</v>
      </c>
      <c r="I26" s="508" t="s">
        <v>0</v>
      </c>
      <c r="J26" s="328" t="s">
        <v>17</v>
      </c>
      <c r="K26" s="328" t="s">
        <v>16</v>
      </c>
      <c r="L26" s="509" t="s">
        <v>15</v>
      </c>
      <c r="M26" s="510" t="s">
        <v>14</v>
      </c>
      <c r="N26" s="329" t="s">
        <v>0</v>
      </c>
      <c r="O26" s="492"/>
      <c r="P26" s="468"/>
      <c r="Q26" s="469"/>
      <c r="R26" s="469"/>
      <c r="S26" s="479"/>
      <c r="T26" s="317"/>
      <c r="U26" s="480"/>
      <c r="V26" s="480"/>
      <c r="W26" s="480">
        <f t="shared" si="4"/>
        <v>0</v>
      </c>
      <c r="X26" s="480">
        <f t="shared" si="5"/>
        <v>0</v>
      </c>
      <c r="Y26" s="501" t="e">
        <f t="shared" si="1"/>
        <v>#DIV/0!</v>
      </c>
      <c r="Z26" s="480">
        <f t="shared" si="2"/>
        <v>0</v>
      </c>
      <c r="AA26" s="476" t="e">
        <f t="shared" si="3"/>
        <v>#DIV/0!</v>
      </c>
      <c r="AB26" s="502">
        <f t="shared" si="7"/>
        <v>0</v>
      </c>
      <c r="AC26" s="502">
        <f t="shared" si="8"/>
        <v>0</v>
      </c>
      <c r="AD26" s="478">
        <f t="shared" si="10"/>
        <v>0</v>
      </c>
      <c r="AE26" s="468"/>
      <c r="AF26" s="469"/>
      <c r="AG26" s="469"/>
      <c r="AH26" s="479"/>
      <c r="AI26" s="317"/>
      <c r="AJ26" s="480"/>
      <c r="AK26" s="480"/>
      <c r="AL26" s="480">
        <f t="shared" si="12"/>
        <v>0</v>
      </c>
      <c r="AM26" s="531"/>
    </row>
    <row r="27" spans="1:39" ht="21.95" customHeight="1" x14ac:dyDescent="0.3">
      <c r="B27" s="511"/>
      <c r="C27" s="512" t="s">
        <v>13</v>
      </c>
      <c r="D27" s="513" t="s">
        <v>12</v>
      </c>
      <c r="E27" s="514" t="s">
        <v>11</v>
      </c>
      <c r="F27" s="514"/>
      <c r="G27" s="514" t="s">
        <v>10</v>
      </c>
      <c r="H27" s="433" t="s">
        <v>9</v>
      </c>
      <c r="I27" s="515" t="s">
        <v>8</v>
      </c>
      <c r="J27" s="330"/>
      <c r="K27" s="330"/>
      <c r="L27" s="330" t="s">
        <v>10</v>
      </c>
      <c r="M27" s="330" t="s">
        <v>9</v>
      </c>
      <c r="N27" s="516" t="s">
        <v>8</v>
      </c>
      <c r="O27" s="492"/>
      <c r="P27" s="468"/>
      <c r="Q27" s="469"/>
      <c r="R27" s="469"/>
      <c r="S27" s="479"/>
      <c r="T27" s="317"/>
      <c r="U27" s="480"/>
      <c r="V27" s="480"/>
      <c r="W27" s="480">
        <f t="shared" si="4"/>
        <v>0</v>
      </c>
      <c r="X27" s="480">
        <f t="shared" si="5"/>
        <v>0</v>
      </c>
      <c r="Y27" s="501" t="e">
        <f t="shared" si="1"/>
        <v>#DIV/0!</v>
      </c>
      <c r="Z27" s="480">
        <f t="shared" si="2"/>
        <v>0</v>
      </c>
      <c r="AA27" s="476" t="e">
        <f t="shared" si="3"/>
        <v>#DIV/0!</v>
      </c>
      <c r="AB27" s="502">
        <f t="shared" si="7"/>
        <v>0</v>
      </c>
      <c r="AC27" s="502">
        <f t="shared" si="8"/>
        <v>0</v>
      </c>
      <c r="AD27" s="478">
        <f t="shared" si="10"/>
        <v>0</v>
      </c>
      <c r="AE27" s="468"/>
      <c r="AF27" s="469"/>
      <c r="AG27" s="469"/>
      <c r="AH27" s="479"/>
      <c r="AI27" s="317"/>
      <c r="AJ27" s="480"/>
      <c r="AK27" s="480"/>
      <c r="AL27" s="480">
        <f t="shared" si="12"/>
        <v>0</v>
      </c>
      <c r="AM27" s="466"/>
    </row>
    <row r="28" spans="1:39" ht="21.95" customHeight="1" x14ac:dyDescent="0.3">
      <c r="B28" s="517" t="s">
        <v>98</v>
      </c>
      <c r="C28" s="518"/>
      <c r="D28" s="519">
        <f>C11</f>
        <v>0</v>
      </c>
      <c r="E28" s="520">
        <f>+D28</f>
        <v>0</v>
      </c>
      <c r="F28" s="521"/>
      <c r="G28" s="520"/>
      <c r="H28" s="522"/>
      <c r="I28" s="523"/>
      <c r="J28" s="522">
        <f>+D11</f>
        <v>0</v>
      </c>
      <c r="K28" s="522">
        <f>+J28</f>
        <v>0</v>
      </c>
      <c r="L28" s="522"/>
      <c r="M28" s="522"/>
      <c r="N28" s="523"/>
      <c r="O28" s="492"/>
      <c r="P28" s="468"/>
      <c r="Q28" s="469"/>
      <c r="R28" s="469"/>
      <c r="S28" s="479"/>
      <c r="T28" s="317"/>
      <c r="U28" s="480"/>
      <c r="V28" s="480"/>
      <c r="W28" s="480">
        <f t="shared" si="4"/>
        <v>0</v>
      </c>
      <c r="X28" s="480">
        <f t="shared" si="5"/>
        <v>0</v>
      </c>
      <c r="Y28" s="501" t="e">
        <f t="shared" si="1"/>
        <v>#DIV/0!</v>
      </c>
      <c r="Z28" s="480">
        <f t="shared" si="2"/>
        <v>0</v>
      </c>
      <c r="AA28" s="476" t="e">
        <f t="shared" si="3"/>
        <v>#DIV/0!</v>
      </c>
      <c r="AB28" s="502">
        <f t="shared" si="7"/>
        <v>0</v>
      </c>
      <c r="AC28" s="502">
        <f t="shared" si="8"/>
        <v>0</v>
      </c>
      <c r="AD28" s="478">
        <f t="shared" si="10"/>
        <v>0</v>
      </c>
      <c r="AE28" s="468"/>
      <c r="AF28" s="469"/>
      <c r="AG28" s="469"/>
      <c r="AH28" s="479"/>
      <c r="AI28" s="317"/>
      <c r="AJ28" s="480"/>
      <c r="AK28" s="480"/>
      <c r="AL28" s="480">
        <f t="shared" si="12"/>
        <v>0</v>
      </c>
      <c r="AM28" s="466"/>
    </row>
    <row r="29" spans="1:39" s="359" customFormat="1" ht="21.95" customHeight="1" x14ac:dyDescent="0.3">
      <c r="A29" s="356"/>
      <c r="B29" s="524" t="s">
        <v>99</v>
      </c>
      <c r="C29" s="525"/>
      <c r="D29" s="526">
        <f>C12</f>
        <v>0</v>
      </c>
      <c r="E29" s="527">
        <f t="shared" ref="E29:E35" si="13">+D29+E28</f>
        <v>0</v>
      </c>
      <c r="F29" s="528"/>
      <c r="G29" s="527">
        <f>AF13</f>
        <v>0</v>
      </c>
      <c r="H29" s="529">
        <f>G29</f>
        <v>0</v>
      </c>
      <c r="I29" s="530"/>
      <c r="J29" s="529">
        <f>+D12</f>
        <v>0</v>
      </c>
      <c r="K29" s="529">
        <f t="shared" ref="K29:K35" si="14">+K28+J29</f>
        <v>0</v>
      </c>
      <c r="L29" s="529">
        <f>+AG13</f>
        <v>0</v>
      </c>
      <c r="M29" s="529">
        <f>L29+M28</f>
        <v>0</v>
      </c>
      <c r="N29" s="530"/>
      <c r="O29" s="492"/>
      <c r="P29" s="468"/>
      <c r="Q29" s="469"/>
      <c r="R29" s="469"/>
      <c r="S29" s="479"/>
      <c r="T29" s="317"/>
      <c r="U29" s="480"/>
      <c r="V29" s="480"/>
      <c r="W29" s="480">
        <f t="shared" si="4"/>
        <v>0</v>
      </c>
      <c r="X29" s="480">
        <f t="shared" si="5"/>
        <v>0</v>
      </c>
      <c r="Y29" s="501" t="e">
        <f t="shared" si="1"/>
        <v>#DIV/0!</v>
      </c>
      <c r="Z29" s="480">
        <f t="shared" si="2"/>
        <v>0</v>
      </c>
      <c r="AA29" s="476" t="e">
        <f t="shared" si="3"/>
        <v>#DIV/0!</v>
      </c>
      <c r="AB29" s="502">
        <f t="shared" si="7"/>
        <v>0</v>
      </c>
      <c r="AC29" s="502">
        <f t="shared" si="8"/>
        <v>0</v>
      </c>
      <c r="AD29" s="478">
        <f t="shared" si="10"/>
        <v>0</v>
      </c>
      <c r="AE29" s="468"/>
      <c r="AF29" s="469"/>
      <c r="AG29" s="469"/>
      <c r="AH29" s="479"/>
      <c r="AI29" s="317"/>
      <c r="AJ29" s="480"/>
      <c r="AK29" s="480"/>
      <c r="AL29" s="480">
        <f t="shared" si="12"/>
        <v>0</v>
      </c>
      <c r="AM29" s="533"/>
    </row>
    <row r="30" spans="1:39" ht="21.95" customHeight="1" x14ac:dyDescent="0.3">
      <c r="A30" s="359"/>
      <c r="B30" s="524" t="s">
        <v>100</v>
      </c>
      <c r="C30" s="525"/>
      <c r="D30" s="526">
        <f>C13</f>
        <v>0</v>
      </c>
      <c r="E30" s="527">
        <f t="shared" si="13"/>
        <v>0</v>
      </c>
      <c r="F30" s="527"/>
      <c r="G30" s="527">
        <f>SUM(AF14:AF24)</f>
        <v>0</v>
      </c>
      <c r="H30" s="529">
        <f>H29+G30</f>
        <v>0</v>
      </c>
      <c r="I30" s="530"/>
      <c r="J30" s="529">
        <f>+D13</f>
        <v>0</v>
      </c>
      <c r="K30" s="529">
        <f t="shared" si="14"/>
        <v>0</v>
      </c>
      <c r="L30" s="529">
        <f>SUM(AG14:AG24)</f>
        <v>0</v>
      </c>
      <c r="M30" s="529">
        <f>+M29+L30</f>
        <v>0</v>
      </c>
      <c r="N30" s="530"/>
      <c r="O30" s="492"/>
      <c r="P30" s="468"/>
      <c r="Q30" s="469"/>
      <c r="R30" s="469"/>
      <c r="S30" s="479"/>
      <c r="T30" s="317"/>
      <c r="U30" s="480"/>
      <c r="V30" s="480"/>
      <c r="W30" s="480">
        <f t="shared" si="4"/>
        <v>0</v>
      </c>
      <c r="X30" s="480">
        <f t="shared" si="5"/>
        <v>0</v>
      </c>
      <c r="Y30" s="501" t="e">
        <f t="shared" si="1"/>
        <v>#DIV/0!</v>
      </c>
      <c r="Z30" s="480">
        <f t="shared" si="2"/>
        <v>0</v>
      </c>
      <c r="AA30" s="476" t="e">
        <f t="shared" si="3"/>
        <v>#DIV/0!</v>
      </c>
      <c r="AB30" s="502">
        <f t="shared" si="7"/>
        <v>0</v>
      </c>
      <c r="AC30" s="502">
        <f t="shared" si="8"/>
        <v>0</v>
      </c>
      <c r="AD30" s="478">
        <f t="shared" si="10"/>
        <v>0</v>
      </c>
      <c r="AE30" s="468"/>
      <c r="AF30" s="469"/>
      <c r="AG30" s="469"/>
      <c r="AH30" s="479"/>
      <c r="AI30" s="317"/>
      <c r="AJ30" s="480"/>
      <c r="AK30" s="480"/>
      <c r="AL30" s="480">
        <f t="shared" si="12"/>
        <v>0</v>
      </c>
      <c r="AM30" s="466"/>
    </row>
    <row r="31" spans="1:39" ht="21.95" customHeight="1" x14ac:dyDescent="0.3">
      <c r="B31" s="524"/>
      <c r="C31" s="525"/>
      <c r="D31" s="526">
        <f>C15</f>
        <v>0</v>
      </c>
      <c r="E31" s="527">
        <f t="shared" si="13"/>
        <v>0</v>
      </c>
      <c r="F31" s="527"/>
      <c r="G31" s="527">
        <f>SUM(AF25:AF32)</f>
        <v>0</v>
      </c>
      <c r="H31" s="529">
        <f>H30+G31</f>
        <v>0</v>
      </c>
      <c r="I31" s="532"/>
      <c r="J31" s="529">
        <f>+D15</f>
        <v>0</v>
      </c>
      <c r="K31" s="529">
        <f t="shared" si="14"/>
        <v>0</v>
      </c>
      <c r="L31" s="529">
        <f>SUM(AG25:AG32)</f>
        <v>0</v>
      </c>
      <c r="M31" s="529">
        <f>+M30+L31</f>
        <v>0</v>
      </c>
      <c r="N31" s="532"/>
      <c r="O31" s="381"/>
      <c r="P31" s="468"/>
      <c r="Q31" s="469"/>
      <c r="R31" s="469"/>
      <c r="S31" s="479"/>
      <c r="T31" s="317"/>
      <c r="U31" s="480"/>
      <c r="V31" s="480"/>
      <c r="W31" s="480">
        <f t="shared" si="4"/>
        <v>0</v>
      </c>
      <c r="X31" s="480">
        <f t="shared" si="5"/>
        <v>0</v>
      </c>
      <c r="Y31" s="501" t="e">
        <f t="shared" si="1"/>
        <v>#DIV/0!</v>
      </c>
      <c r="Z31" s="480">
        <f t="shared" si="2"/>
        <v>0</v>
      </c>
      <c r="AA31" s="476" t="e">
        <f t="shared" si="3"/>
        <v>#DIV/0!</v>
      </c>
      <c r="AB31" s="502">
        <f t="shared" si="7"/>
        <v>0</v>
      </c>
      <c r="AC31" s="502">
        <f t="shared" si="8"/>
        <v>0</v>
      </c>
      <c r="AD31" s="478">
        <f t="shared" si="10"/>
        <v>0</v>
      </c>
      <c r="AE31" s="468"/>
      <c r="AF31" s="469"/>
      <c r="AG31" s="469"/>
      <c r="AH31" s="479"/>
      <c r="AI31" s="317"/>
      <c r="AJ31" s="480"/>
      <c r="AK31" s="480"/>
      <c r="AL31" s="480">
        <f t="shared" si="12"/>
        <v>0</v>
      </c>
      <c r="AM31" s="466"/>
    </row>
    <row r="32" spans="1:39" s="537" customFormat="1" ht="21.95" customHeight="1" x14ac:dyDescent="0.3">
      <c r="A32" s="356"/>
      <c r="B32" s="524"/>
      <c r="C32" s="525"/>
      <c r="D32" s="526">
        <f>C16</f>
        <v>0</v>
      </c>
      <c r="E32" s="527">
        <f t="shared" si="13"/>
        <v>0</v>
      </c>
      <c r="F32" s="527"/>
      <c r="G32" s="527">
        <f>SUM(AF33:AF38)</f>
        <v>0</v>
      </c>
      <c r="H32" s="529">
        <f>+H31+G32</f>
        <v>0</v>
      </c>
      <c r="I32" s="530"/>
      <c r="J32" s="529">
        <f>+D16</f>
        <v>0</v>
      </c>
      <c r="K32" s="529">
        <f t="shared" si="14"/>
        <v>0</v>
      </c>
      <c r="L32" s="529">
        <f>SUM(AG33:AG38)</f>
        <v>0</v>
      </c>
      <c r="M32" s="529">
        <f>+M31+L32</f>
        <v>0</v>
      </c>
      <c r="N32" s="530"/>
      <c r="O32" s="381"/>
      <c r="P32" s="468"/>
      <c r="Q32" s="469"/>
      <c r="R32" s="469"/>
      <c r="S32" s="479"/>
      <c r="T32" s="317"/>
      <c r="U32" s="480"/>
      <c r="V32" s="480"/>
      <c r="W32" s="480">
        <f t="shared" si="4"/>
        <v>0</v>
      </c>
      <c r="X32" s="480">
        <f t="shared" si="5"/>
        <v>0</v>
      </c>
      <c r="Y32" s="501" t="e">
        <f t="shared" si="1"/>
        <v>#DIV/0!</v>
      </c>
      <c r="Z32" s="480">
        <f t="shared" si="2"/>
        <v>0</v>
      </c>
      <c r="AA32" s="476" t="e">
        <f t="shared" si="3"/>
        <v>#DIV/0!</v>
      </c>
      <c r="AB32" s="502">
        <f t="shared" si="7"/>
        <v>0</v>
      </c>
      <c r="AC32" s="502">
        <f t="shared" si="8"/>
        <v>0</v>
      </c>
      <c r="AD32" s="478">
        <f t="shared" si="10"/>
        <v>0</v>
      </c>
      <c r="AE32" s="468"/>
      <c r="AF32" s="469"/>
      <c r="AG32" s="469"/>
      <c r="AH32" s="479"/>
      <c r="AI32" s="317"/>
      <c r="AJ32" s="480"/>
      <c r="AK32" s="480"/>
      <c r="AL32" s="480">
        <f t="shared" si="12"/>
        <v>0</v>
      </c>
      <c r="AM32" s="466"/>
    </row>
    <row r="33" spans="1:39" s="537" customFormat="1" ht="21.95" customHeight="1" x14ac:dyDescent="0.3">
      <c r="A33" s="356"/>
      <c r="B33" s="524"/>
      <c r="C33" s="525"/>
      <c r="D33" s="526">
        <f>C17</f>
        <v>0</v>
      </c>
      <c r="E33" s="527">
        <f t="shared" si="13"/>
        <v>0</v>
      </c>
      <c r="F33" s="527"/>
      <c r="G33" s="527">
        <f>SUM(AF39:AF48)</f>
        <v>0</v>
      </c>
      <c r="H33" s="529">
        <f>+H32+G33</f>
        <v>0</v>
      </c>
      <c r="I33" s="530"/>
      <c r="J33" s="529">
        <f>+D17</f>
        <v>0</v>
      </c>
      <c r="K33" s="529">
        <f t="shared" si="14"/>
        <v>0</v>
      </c>
      <c r="L33" s="529">
        <f>SUM(AG39:AG47)</f>
        <v>0</v>
      </c>
      <c r="M33" s="529">
        <f>+M32+L33</f>
        <v>0</v>
      </c>
      <c r="N33" s="530">
        <f>+K35-M33</f>
        <v>0</v>
      </c>
      <c r="O33" s="381"/>
      <c r="P33" s="468"/>
      <c r="Q33" s="469"/>
      <c r="R33" s="469"/>
      <c r="S33" s="479"/>
      <c r="T33" s="317"/>
      <c r="U33" s="480"/>
      <c r="V33" s="480"/>
      <c r="W33" s="480">
        <f t="shared" si="4"/>
        <v>0</v>
      </c>
      <c r="X33" s="480">
        <f t="shared" si="5"/>
        <v>0</v>
      </c>
      <c r="Y33" s="501" t="e">
        <f t="shared" si="1"/>
        <v>#DIV/0!</v>
      </c>
      <c r="Z33" s="480">
        <f t="shared" si="2"/>
        <v>0</v>
      </c>
      <c r="AA33" s="476" t="e">
        <f t="shared" si="3"/>
        <v>#DIV/0!</v>
      </c>
      <c r="AB33" s="502">
        <f t="shared" si="7"/>
        <v>0</v>
      </c>
      <c r="AC33" s="502">
        <f t="shared" si="8"/>
        <v>0</v>
      </c>
      <c r="AD33" s="478">
        <f t="shared" si="10"/>
        <v>0</v>
      </c>
      <c r="AE33" s="468"/>
      <c r="AF33" s="469"/>
      <c r="AG33" s="469"/>
      <c r="AH33" s="479"/>
      <c r="AI33" s="317"/>
      <c r="AJ33" s="480"/>
      <c r="AK33" s="480"/>
      <c r="AL33" s="480">
        <f t="shared" si="12"/>
        <v>0</v>
      </c>
      <c r="AM33" s="466"/>
    </row>
    <row r="34" spans="1:39" s="537" customFormat="1" ht="21.95" customHeight="1" x14ac:dyDescent="0.3">
      <c r="B34" s="524"/>
      <c r="C34" s="525"/>
      <c r="D34" s="526">
        <f>C18</f>
        <v>0</v>
      </c>
      <c r="E34" s="527">
        <f>+D34+E33</f>
        <v>0</v>
      </c>
      <c r="F34" s="527"/>
      <c r="G34" s="527"/>
      <c r="H34" s="529">
        <f>+H33+G34</f>
        <v>0</v>
      </c>
      <c r="I34" s="534"/>
      <c r="J34" s="529">
        <f>+D18</f>
        <v>0</v>
      </c>
      <c r="K34" s="529">
        <f t="shared" si="14"/>
        <v>0</v>
      </c>
      <c r="L34" s="535">
        <f>SUM(AG48:AG61)</f>
        <v>0</v>
      </c>
      <c r="M34" s="535"/>
      <c r="N34" s="534"/>
      <c r="O34" s="356"/>
      <c r="P34" s="468"/>
      <c r="Q34" s="469"/>
      <c r="R34" s="469"/>
      <c r="S34" s="479"/>
      <c r="T34" s="317"/>
      <c r="U34" s="480"/>
      <c r="V34" s="480"/>
      <c r="W34" s="480">
        <f t="shared" si="4"/>
        <v>0</v>
      </c>
      <c r="X34" s="480">
        <f t="shared" si="5"/>
        <v>0</v>
      </c>
      <c r="Y34" s="501" t="e">
        <f t="shared" si="1"/>
        <v>#DIV/0!</v>
      </c>
      <c r="Z34" s="480">
        <f t="shared" si="2"/>
        <v>0</v>
      </c>
      <c r="AA34" s="476" t="e">
        <f t="shared" si="3"/>
        <v>#DIV/0!</v>
      </c>
      <c r="AB34" s="502">
        <f t="shared" si="7"/>
        <v>0</v>
      </c>
      <c r="AC34" s="502">
        <f t="shared" si="8"/>
        <v>0</v>
      </c>
      <c r="AD34" s="478">
        <f t="shared" si="10"/>
        <v>0</v>
      </c>
      <c r="AE34" s="468"/>
      <c r="AF34" s="469"/>
      <c r="AG34" s="469"/>
      <c r="AH34" s="479"/>
      <c r="AI34" s="317"/>
      <c r="AJ34" s="480"/>
      <c r="AK34" s="480"/>
      <c r="AL34" s="480">
        <f t="shared" si="12"/>
        <v>0</v>
      </c>
      <c r="AM34" s="466"/>
    </row>
    <row r="35" spans="1:39" ht="21" customHeight="1" x14ac:dyDescent="0.3">
      <c r="A35" s="537"/>
      <c r="B35" s="524"/>
      <c r="C35" s="525"/>
      <c r="D35" s="526">
        <f>C19</f>
        <v>0</v>
      </c>
      <c r="E35" s="527">
        <f t="shared" si="13"/>
        <v>0</v>
      </c>
      <c r="F35" s="536"/>
      <c r="G35" s="536"/>
      <c r="H35" s="535"/>
      <c r="I35" s="534"/>
      <c r="J35" s="529">
        <f>+D19</f>
        <v>0</v>
      </c>
      <c r="K35" s="529">
        <f t="shared" si="14"/>
        <v>0</v>
      </c>
      <c r="L35" s="535"/>
      <c r="M35" s="535"/>
      <c r="N35" s="534"/>
      <c r="O35" s="543"/>
      <c r="P35" s="468"/>
      <c r="Q35" s="469"/>
      <c r="R35" s="469"/>
      <c r="S35" s="479"/>
      <c r="T35" s="317"/>
      <c r="U35" s="480"/>
      <c r="V35" s="480"/>
      <c r="W35" s="480">
        <f t="shared" si="4"/>
        <v>0</v>
      </c>
      <c r="X35" s="480">
        <f t="shared" si="5"/>
        <v>0</v>
      </c>
      <c r="Y35" s="501" t="e">
        <f t="shared" si="1"/>
        <v>#DIV/0!</v>
      </c>
      <c r="Z35" s="480">
        <f t="shared" si="2"/>
        <v>0</v>
      </c>
      <c r="AA35" s="476" t="e">
        <f t="shared" si="3"/>
        <v>#DIV/0!</v>
      </c>
      <c r="AB35" s="502">
        <f t="shared" si="7"/>
        <v>0</v>
      </c>
      <c r="AC35" s="502">
        <f t="shared" si="8"/>
        <v>0</v>
      </c>
      <c r="AD35" s="478">
        <f t="shared" si="10"/>
        <v>0</v>
      </c>
      <c r="AE35" s="468"/>
      <c r="AF35" s="469"/>
      <c r="AG35" s="469"/>
      <c r="AH35" s="479"/>
      <c r="AI35" s="317"/>
      <c r="AJ35" s="480"/>
      <c r="AK35" s="480"/>
      <c r="AL35" s="480">
        <f t="shared" si="12"/>
        <v>0</v>
      </c>
      <c r="AM35" s="466"/>
    </row>
    <row r="36" spans="1:39" ht="21" customHeight="1" thickBot="1" x14ac:dyDescent="0.35">
      <c r="A36" s="537"/>
      <c r="B36" s="538" t="s">
        <v>7</v>
      </c>
      <c r="C36" s="539">
        <f>SUM(C28:C35)</f>
        <v>0</v>
      </c>
      <c r="D36" s="540">
        <f>SUM(D28:D35)</f>
        <v>0</v>
      </c>
      <c r="E36" s="540"/>
      <c r="F36" s="540">
        <f>SUM(F30:F35)</f>
        <v>0</v>
      </c>
      <c r="G36" s="540">
        <f>SUM(G29:G35)</f>
        <v>0</v>
      </c>
      <c r="H36" s="541"/>
      <c r="I36" s="542"/>
      <c r="J36" s="541">
        <f>SUM(J28:J35)</f>
        <v>0</v>
      </c>
      <c r="K36" s="541"/>
      <c r="L36" s="541"/>
      <c r="M36" s="541"/>
      <c r="N36" s="542"/>
      <c r="O36" s="543"/>
      <c r="P36" s="468"/>
      <c r="Q36" s="469"/>
      <c r="R36" s="469"/>
      <c r="S36" s="479"/>
      <c r="T36" s="317"/>
      <c r="U36" s="480"/>
      <c r="V36" s="480"/>
      <c r="W36" s="480">
        <f t="shared" si="4"/>
        <v>0</v>
      </c>
      <c r="X36" s="480">
        <f t="shared" si="5"/>
        <v>0</v>
      </c>
      <c r="Y36" s="501" t="e">
        <f t="shared" si="1"/>
        <v>#DIV/0!</v>
      </c>
      <c r="Z36" s="480">
        <f t="shared" si="2"/>
        <v>0</v>
      </c>
      <c r="AA36" s="476" t="e">
        <f t="shared" si="3"/>
        <v>#DIV/0!</v>
      </c>
      <c r="AB36" s="502">
        <f t="shared" si="7"/>
        <v>0</v>
      </c>
      <c r="AC36" s="502">
        <f t="shared" si="8"/>
        <v>0</v>
      </c>
      <c r="AD36" s="478">
        <f t="shared" si="10"/>
        <v>0</v>
      </c>
      <c r="AE36" s="468"/>
      <c r="AF36" s="469"/>
      <c r="AG36" s="469"/>
      <c r="AH36" s="479"/>
      <c r="AI36" s="317"/>
      <c r="AJ36" s="480"/>
      <c r="AK36" s="480"/>
      <c r="AL36" s="480">
        <f t="shared" si="12"/>
        <v>0</v>
      </c>
      <c r="AM36" s="466"/>
    </row>
    <row r="37" spans="1:39" ht="21" customHeight="1" x14ac:dyDescent="0.3">
      <c r="B37" s="331"/>
      <c r="C37" s="332"/>
      <c r="D37" s="332"/>
      <c r="E37" s="333"/>
      <c r="F37" s="334"/>
      <c r="G37" s="332"/>
      <c r="H37" s="537"/>
      <c r="I37" s="537"/>
      <c r="J37" s="492"/>
      <c r="K37" s="492"/>
      <c r="L37" s="492"/>
      <c r="M37" s="492"/>
      <c r="N37" s="492"/>
      <c r="O37" s="543"/>
      <c r="P37" s="468"/>
      <c r="Q37" s="469"/>
      <c r="R37" s="469"/>
      <c r="S37" s="479"/>
      <c r="T37" s="317"/>
      <c r="U37" s="480"/>
      <c r="V37" s="480"/>
      <c r="W37" s="480">
        <f t="shared" si="4"/>
        <v>0</v>
      </c>
      <c r="X37" s="480">
        <f t="shared" si="5"/>
        <v>0</v>
      </c>
      <c r="Y37" s="501" t="e">
        <f t="shared" si="1"/>
        <v>#DIV/0!</v>
      </c>
      <c r="Z37" s="480">
        <f t="shared" si="2"/>
        <v>0</v>
      </c>
      <c r="AA37" s="476" t="e">
        <f t="shared" si="3"/>
        <v>#DIV/0!</v>
      </c>
      <c r="AB37" s="502">
        <f t="shared" si="7"/>
        <v>0</v>
      </c>
      <c r="AC37" s="502">
        <f t="shared" si="8"/>
        <v>0</v>
      </c>
      <c r="AD37" s="478">
        <f t="shared" si="10"/>
        <v>0</v>
      </c>
      <c r="AE37" s="468"/>
      <c r="AF37" s="469"/>
      <c r="AG37" s="469"/>
      <c r="AH37" s="479"/>
      <c r="AI37" s="317"/>
      <c r="AJ37" s="480"/>
      <c r="AK37" s="480"/>
      <c r="AL37" s="480">
        <f t="shared" si="12"/>
        <v>0</v>
      </c>
      <c r="AM37" s="466"/>
    </row>
    <row r="38" spans="1:39" ht="21" customHeight="1" x14ac:dyDescent="0.3">
      <c r="B38" s="309" t="s">
        <v>6</v>
      </c>
      <c r="D38" s="352"/>
      <c r="E38" s="352"/>
      <c r="F38" s="352"/>
      <c r="G38" s="352"/>
      <c r="H38" s="352"/>
      <c r="I38" s="381"/>
      <c r="J38" s="381"/>
      <c r="K38" s="381"/>
      <c r="L38" s="381"/>
      <c r="M38" s="381"/>
      <c r="N38" s="381"/>
      <c r="P38" s="468"/>
      <c r="Q38" s="469"/>
      <c r="R38" s="469"/>
      <c r="S38" s="479"/>
      <c r="T38" s="317"/>
      <c r="U38" s="480"/>
      <c r="V38" s="480"/>
      <c r="W38" s="480">
        <f t="shared" si="4"/>
        <v>0</v>
      </c>
      <c r="X38" s="480">
        <f t="shared" si="5"/>
        <v>0</v>
      </c>
      <c r="Y38" s="501" t="e">
        <f t="shared" si="1"/>
        <v>#DIV/0!</v>
      </c>
      <c r="Z38" s="480">
        <f t="shared" si="2"/>
        <v>0</v>
      </c>
      <c r="AA38" s="476" t="e">
        <f t="shared" si="3"/>
        <v>#DIV/0!</v>
      </c>
      <c r="AB38" s="502">
        <f t="shared" si="7"/>
        <v>0</v>
      </c>
      <c r="AC38" s="502">
        <f t="shared" si="8"/>
        <v>0</v>
      </c>
      <c r="AD38" s="478">
        <f t="shared" si="10"/>
        <v>0</v>
      </c>
      <c r="AE38" s="468"/>
      <c r="AF38" s="469"/>
      <c r="AG38" s="469"/>
      <c r="AH38" s="479"/>
      <c r="AI38" s="317"/>
      <c r="AJ38" s="480"/>
      <c r="AK38" s="480"/>
      <c r="AL38" s="480">
        <f t="shared" si="12"/>
        <v>0</v>
      </c>
      <c r="AM38" s="466"/>
    </row>
    <row r="39" spans="1:39" ht="21" customHeight="1" x14ac:dyDescent="0.3">
      <c r="B39" s="544"/>
      <c r="C39" s="545"/>
      <c r="D39" s="352"/>
      <c r="E39" s="546"/>
      <c r="F39" s="352"/>
      <c r="G39" s="352"/>
      <c r="H39" s="543"/>
      <c r="J39" s="381"/>
      <c r="K39" s="381"/>
      <c r="L39" s="381"/>
      <c r="M39" s="381"/>
      <c r="N39" s="381"/>
      <c r="P39" s="468"/>
      <c r="Q39" s="469"/>
      <c r="R39" s="469"/>
      <c r="S39" s="479"/>
      <c r="T39" s="317"/>
      <c r="U39" s="480"/>
      <c r="V39" s="480"/>
      <c r="W39" s="480">
        <f t="shared" si="4"/>
        <v>0</v>
      </c>
      <c r="X39" s="480">
        <f t="shared" si="5"/>
        <v>0</v>
      </c>
      <c r="Y39" s="501" t="e">
        <f t="shared" si="1"/>
        <v>#DIV/0!</v>
      </c>
      <c r="Z39" s="480">
        <f t="shared" si="2"/>
        <v>0</v>
      </c>
      <c r="AA39" s="476" t="e">
        <f t="shared" si="3"/>
        <v>#DIV/0!</v>
      </c>
      <c r="AB39" s="502">
        <f t="shared" si="7"/>
        <v>0</v>
      </c>
      <c r="AC39" s="502">
        <f t="shared" si="8"/>
        <v>0</v>
      </c>
      <c r="AD39" s="478">
        <f t="shared" si="10"/>
        <v>0</v>
      </c>
      <c r="AE39" s="468"/>
      <c r="AF39" s="469"/>
      <c r="AG39" s="469"/>
      <c r="AH39" s="479"/>
      <c r="AI39" s="317"/>
      <c r="AJ39" s="480"/>
      <c r="AK39" s="480"/>
      <c r="AL39" s="480">
        <f t="shared" si="12"/>
        <v>0</v>
      </c>
      <c r="AM39" s="466"/>
    </row>
    <row r="40" spans="1:39" ht="21" customHeight="1" x14ac:dyDescent="0.3">
      <c r="B40" s="545"/>
      <c r="C40" s="363" t="s">
        <v>89</v>
      </c>
      <c r="D40" s="543"/>
      <c r="E40" s="543"/>
      <c r="F40" s="543"/>
      <c r="G40" s="543"/>
      <c r="H40" s="543"/>
      <c r="I40" s="543"/>
      <c r="J40" s="381" t="s">
        <v>5</v>
      </c>
      <c r="K40" s="381"/>
      <c r="L40" s="381"/>
      <c r="M40" s="381"/>
      <c r="N40" s="381"/>
      <c r="P40" s="468"/>
      <c r="Q40" s="469"/>
      <c r="R40" s="469"/>
      <c r="S40" s="479"/>
      <c r="T40" s="317"/>
      <c r="U40" s="480"/>
      <c r="V40" s="480"/>
      <c r="W40" s="480">
        <f t="shared" si="4"/>
        <v>0</v>
      </c>
      <c r="X40" s="480">
        <f t="shared" si="5"/>
        <v>0</v>
      </c>
      <c r="Y40" s="501" t="e">
        <f t="shared" si="1"/>
        <v>#DIV/0!</v>
      </c>
      <c r="Z40" s="480">
        <f t="shared" si="2"/>
        <v>0</v>
      </c>
      <c r="AA40" s="476" t="e">
        <f t="shared" si="3"/>
        <v>#DIV/0!</v>
      </c>
      <c r="AB40" s="502">
        <f t="shared" si="7"/>
        <v>0</v>
      </c>
      <c r="AC40" s="502">
        <f t="shared" si="8"/>
        <v>0</v>
      </c>
      <c r="AD40" s="478">
        <f t="shared" si="10"/>
        <v>0</v>
      </c>
      <c r="AE40" s="468"/>
      <c r="AF40" s="469"/>
      <c r="AG40" s="469"/>
      <c r="AH40" s="479"/>
      <c r="AI40" s="317"/>
      <c r="AJ40" s="480"/>
      <c r="AK40" s="480"/>
      <c r="AL40" s="480">
        <f t="shared" si="12"/>
        <v>0</v>
      </c>
      <c r="AM40" s="466"/>
    </row>
    <row r="41" spans="1:39" s="359" customFormat="1" ht="21" customHeight="1" x14ac:dyDescent="0.3">
      <c r="A41" s="356"/>
      <c r="B41" s="356"/>
      <c r="C41" s="543"/>
      <c r="D41" s="543"/>
      <c r="E41" s="543"/>
      <c r="F41" s="543"/>
      <c r="G41" s="543"/>
      <c r="H41" s="543"/>
      <c r="I41" s="543"/>
      <c r="J41" s="356"/>
      <c r="K41" s="356"/>
      <c r="L41" s="356"/>
      <c r="M41" s="356"/>
      <c r="N41" s="356"/>
      <c r="O41" s="356"/>
      <c r="P41" s="468"/>
      <c r="Q41" s="469"/>
      <c r="R41" s="469"/>
      <c r="S41" s="479"/>
      <c r="T41" s="317"/>
      <c r="U41" s="480"/>
      <c r="V41" s="480"/>
      <c r="W41" s="480">
        <f t="shared" si="4"/>
        <v>0</v>
      </c>
      <c r="X41" s="480">
        <f t="shared" si="5"/>
        <v>0</v>
      </c>
      <c r="Y41" s="501" t="e">
        <f t="shared" si="1"/>
        <v>#DIV/0!</v>
      </c>
      <c r="Z41" s="480">
        <f t="shared" si="2"/>
        <v>0</v>
      </c>
      <c r="AA41" s="476" t="e">
        <f t="shared" si="3"/>
        <v>#DIV/0!</v>
      </c>
      <c r="AB41" s="502">
        <f t="shared" si="7"/>
        <v>0</v>
      </c>
      <c r="AC41" s="502">
        <f t="shared" si="8"/>
        <v>0</v>
      </c>
      <c r="AD41" s="478">
        <f t="shared" si="10"/>
        <v>0</v>
      </c>
      <c r="AE41" s="468"/>
      <c r="AF41" s="469"/>
      <c r="AG41" s="469"/>
      <c r="AH41" s="479"/>
      <c r="AI41" s="317"/>
      <c r="AJ41" s="480"/>
      <c r="AK41" s="480"/>
      <c r="AL41" s="480">
        <f t="shared" si="12"/>
        <v>0</v>
      </c>
      <c r="AM41" s="533"/>
    </row>
    <row r="42" spans="1:39" ht="21" customHeight="1" x14ac:dyDescent="0.3">
      <c r="B42" s="544"/>
      <c r="C42" s="547"/>
      <c r="D42" s="543"/>
      <c r="E42" s="543"/>
      <c r="F42" s="543"/>
      <c r="G42" s="543"/>
      <c r="H42" s="543"/>
      <c r="I42" s="543"/>
      <c r="J42" s="543"/>
      <c r="K42" s="543"/>
      <c r="L42" s="543"/>
      <c r="M42" s="543"/>
      <c r="N42" s="543"/>
      <c r="O42" s="359"/>
      <c r="P42" s="468"/>
      <c r="Q42" s="469"/>
      <c r="R42" s="469"/>
      <c r="S42" s="479"/>
      <c r="T42" s="317"/>
      <c r="U42" s="480"/>
      <c r="V42" s="480"/>
      <c r="W42" s="480">
        <f t="shared" si="4"/>
        <v>0</v>
      </c>
      <c r="X42" s="480">
        <f t="shared" si="5"/>
        <v>0</v>
      </c>
      <c r="Y42" s="501" t="e">
        <f t="shared" si="1"/>
        <v>#DIV/0!</v>
      </c>
      <c r="Z42" s="480">
        <f t="shared" si="2"/>
        <v>0</v>
      </c>
      <c r="AA42" s="476" t="e">
        <f t="shared" si="3"/>
        <v>#DIV/0!</v>
      </c>
      <c r="AB42" s="502">
        <f t="shared" si="7"/>
        <v>0</v>
      </c>
      <c r="AC42" s="502">
        <f t="shared" si="8"/>
        <v>0</v>
      </c>
      <c r="AD42" s="478">
        <f t="shared" si="10"/>
        <v>0</v>
      </c>
      <c r="AE42" s="468"/>
      <c r="AF42" s="469"/>
      <c r="AG42" s="469"/>
      <c r="AH42" s="479"/>
      <c r="AI42" s="317"/>
      <c r="AJ42" s="480"/>
      <c r="AK42" s="480"/>
      <c r="AL42" s="480">
        <f t="shared" si="12"/>
        <v>0</v>
      </c>
      <c r="AM42" s="550"/>
    </row>
    <row r="43" spans="1:39" ht="21" customHeight="1" x14ac:dyDescent="0.3">
      <c r="A43" s="359"/>
      <c r="B43" s="548"/>
      <c r="C43" s="543"/>
      <c r="D43" s="543"/>
      <c r="E43" s="543"/>
      <c r="F43" s="543"/>
      <c r="G43" s="543"/>
      <c r="H43" s="543"/>
      <c r="I43" s="543"/>
      <c r="J43" s="543"/>
      <c r="K43" s="543"/>
      <c r="L43" s="543"/>
      <c r="M43" s="543"/>
      <c r="N43" s="543"/>
      <c r="O43" s="359"/>
      <c r="P43" s="468"/>
      <c r="Q43" s="469"/>
      <c r="R43" s="469"/>
      <c r="S43" s="479"/>
      <c r="T43" s="317"/>
      <c r="U43" s="480"/>
      <c r="V43" s="480"/>
      <c r="W43" s="480">
        <f t="shared" si="4"/>
        <v>0</v>
      </c>
      <c r="X43" s="480">
        <f t="shared" si="5"/>
        <v>0</v>
      </c>
      <c r="Y43" s="501" t="e">
        <f t="shared" si="1"/>
        <v>#DIV/0!</v>
      </c>
      <c r="Z43" s="480">
        <f t="shared" si="2"/>
        <v>0</v>
      </c>
      <c r="AA43" s="476" t="e">
        <f t="shared" si="3"/>
        <v>#DIV/0!</v>
      </c>
      <c r="AB43" s="502">
        <f t="shared" si="7"/>
        <v>0</v>
      </c>
      <c r="AC43" s="502">
        <f t="shared" si="8"/>
        <v>0</v>
      </c>
      <c r="AD43" s="478">
        <f t="shared" si="10"/>
        <v>0</v>
      </c>
      <c r="AE43" s="468"/>
      <c r="AF43" s="469"/>
      <c r="AG43" s="469"/>
      <c r="AH43" s="479"/>
      <c r="AI43" s="317"/>
      <c r="AJ43" s="480"/>
      <c r="AK43" s="480"/>
      <c r="AL43" s="480">
        <f t="shared" si="12"/>
        <v>0</v>
      </c>
      <c r="AM43" s="551"/>
    </row>
    <row r="44" spans="1:39" ht="21" customHeight="1" x14ac:dyDescent="0.3">
      <c r="B44" s="549"/>
      <c r="C44" s="543"/>
      <c r="D44" s="543"/>
      <c r="E44" s="543"/>
      <c r="F44" s="543"/>
      <c r="G44" s="543"/>
      <c r="H44" s="356"/>
      <c r="I44" s="543"/>
      <c r="J44" s="543"/>
      <c r="K44" s="543"/>
      <c r="L44" s="543"/>
      <c r="M44" s="543"/>
      <c r="N44" s="543"/>
      <c r="O44" s="359"/>
      <c r="P44" s="468"/>
      <c r="Q44" s="469"/>
      <c r="R44" s="469"/>
      <c r="S44" s="479"/>
      <c r="T44" s="317"/>
      <c r="U44" s="480"/>
      <c r="V44" s="480"/>
      <c r="W44" s="480">
        <f t="shared" si="4"/>
        <v>0</v>
      </c>
      <c r="X44" s="480">
        <f t="shared" si="5"/>
        <v>0</v>
      </c>
      <c r="Y44" s="501" t="e">
        <f t="shared" si="1"/>
        <v>#DIV/0!</v>
      </c>
      <c r="Z44" s="480">
        <f t="shared" si="2"/>
        <v>0</v>
      </c>
      <c r="AA44" s="476" t="e">
        <f t="shared" si="3"/>
        <v>#DIV/0!</v>
      </c>
      <c r="AB44" s="502">
        <f t="shared" si="7"/>
        <v>0</v>
      </c>
      <c r="AC44" s="502">
        <f t="shared" si="8"/>
        <v>0</v>
      </c>
      <c r="AD44" s="478">
        <f t="shared" si="10"/>
        <v>0</v>
      </c>
      <c r="AE44" s="468"/>
      <c r="AF44" s="469"/>
      <c r="AG44" s="469"/>
      <c r="AH44" s="479"/>
      <c r="AI44" s="317"/>
      <c r="AJ44" s="480"/>
      <c r="AK44" s="480"/>
      <c r="AL44" s="480">
        <f t="shared" si="12"/>
        <v>0</v>
      </c>
      <c r="AM44" s="552"/>
    </row>
    <row r="45" spans="1:39" ht="21" customHeight="1" x14ac:dyDescent="0.3">
      <c r="B45" s="309" t="s">
        <v>4</v>
      </c>
      <c r="H45" s="356"/>
      <c r="O45" s="359"/>
      <c r="P45" s="468"/>
      <c r="Q45" s="469"/>
      <c r="R45" s="469"/>
      <c r="S45" s="479"/>
      <c r="T45" s="317"/>
      <c r="U45" s="480"/>
      <c r="V45" s="480"/>
      <c r="W45" s="480">
        <f t="shared" si="4"/>
        <v>0</v>
      </c>
      <c r="X45" s="480">
        <f t="shared" ref="X45:X61" si="15">+W45*0.5</f>
        <v>0</v>
      </c>
      <c r="Y45" s="501" t="e">
        <f t="shared" ref="Y45:Y61" si="16">X45/W45</f>
        <v>#DIV/0!</v>
      </c>
      <c r="Z45" s="480">
        <f t="shared" ref="Z45:Z61" si="17">+W45-X45</f>
        <v>0</v>
      </c>
      <c r="AA45" s="476" t="e">
        <f t="shared" ref="AA45:AA61" si="18">Z45/W45</f>
        <v>#DIV/0!</v>
      </c>
      <c r="AB45" s="502">
        <f t="shared" si="7"/>
        <v>0</v>
      </c>
      <c r="AC45" s="502">
        <f t="shared" si="8"/>
        <v>0</v>
      </c>
      <c r="AD45" s="478">
        <f t="shared" si="10"/>
        <v>0</v>
      </c>
      <c r="AE45" s="468"/>
      <c r="AF45" s="469"/>
      <c r="AG45" s="469"/>
      <c r="AH45" s="479"/>
      <c r="AI45" s="317"/>
      <c r="AJ45" s="480"/>
      <c r="AK45" s="480"/>
      <c r="AL45" s="480">
        <f t="shared" si="12"/>
        <v>0</v>
      </c>
      <c r="AM45" s="466"/>
    </row>
    <row r="46" spans="1:39" ht="21" customHeight="1" x14ac:dyDescent="0.3">
      <c r="B46" s="554"/>
      <c r="C46" s="363" t="s">
        <v>89</v>
      </c>
      <c r="H46" s="356"/>
      <c r="O46" s="359"/>
      <c r="P46" s="468"/>
      <c r="Q46" s="469"/>
      <c r="R46" s="469"/>
      <c r="S46" s="479"/>
      <c r="T46" s="317"/>
      <c r="U46" s="480"/>
      <c r="V46" s="480"/>
      <c r="W46" s="480">
        <f t="shared" si="4"/>
        <v>0</v>
      </c>
      <c r="X46" s="480">
        <f t="shared" si="15"/>
        <v>0</v>
      </c>
      <c r="Y46" s="501" t="e">
        <f t="shared" si="16"/>
        <v>#DIV/0!</v>
      </c>
      <c r="Z46" s="480">
        <f t="shared" si="17"/>
        <v>0</v>
      </c>
      <c r="AA46" s="476" t="e">
        <f t="shared" si="18"/>
        <v>#DIV/0!</v>
      </c>
      <c r="AB46" s="502">
        <f t="shared" si="7"/>
        <v>0</v>
      </c>
      <c r="AC46" s="502">
        <f t="shared" si="8"/>
        <v>0</v>
      </c>
      <c r="AD46" s="478">
        <f t="shared" si="10"/>
        <v>0</v>
      </c>
      <c r="AE46" s="468"/>
      <c r="AF46" s="469"/>
      <c r="AG46" s="469"/>
      <c r="AH46" s="479"/>
      <c r="AI46" s="317"/>
      <c r="AJ46" s="480"/>
      <c r="AK46" s="480"/>
      <c r="AL46" s="480">
        <f t="shared" si="12"/>
        <v>0</v>
      </c>
      <c r="AM46" s="466"/>
    </row>
    <row r="47" spans="1:39" ht="21" customHeight="1" x14ac:dyDescent="0.3">
      <c r="B47" s="555"/>
      <c r="H47" s="356"/>
      <c r="O47" s="553"/>
      <c r="P47" s="468"/>
      <c r="Q47" s="469"/>
      <c r="R47" s="469"/>
      <c r="S47" s="479"/>
      <c r="T47" s="317"/>
      <c r="U47" s="480"/>
      <c r="V47" s="480"/>
      <c r="W47" s="480">
        <f t="shared" si="4"/>
        <v>0</v>
      </c>
      <c r="X47" s="480">
        <f t="shared" si="15"/>
        <v>0</v>
      </c>
      <c r="Y47" s="501" t="e">
        <f t="shared" si="16"/>
        <v>#DIV/0!</v>
      </c>
      <c r="Z47" s="480">
        <f t="shared" si="17"/>
        <v>0</v>
      </c>
      <c r="AA47" s="476" t="e">
        <f t="shared" si="18"/>
        <v>#DIV/0!</v>
      </c>
      <c r="AB47" s="502">
        <f t="shared" si="7"/>
        <v>0</v>
      </c>
      <c r="AC47" s="502">
        <f t="shared" si="8"/>
        <v>0</v>
      </c>
      <c r="AD47" s="478">
        <f t="shared" si="10"/>
        <v>0</v>
      </c>
      <c r="AE47" s="468"/>
      <c r="AF47" s="469"/>
      <c r="AG47" s="469"/>
      <c r="AH47" s="479"/>
      <c r="AI47" s="317"/>
      <c r="AJ47" s="480"/>
      <c r="AK47" s="480"/>
      <c r="AL47" s="480">
        <f t="shared" si="12"/>
        <v>0</v>
      </c>
      <c r="AM47" s="466"/>
    </row>
    <row r="48" spans="1:39" ht="21" customHeight="1" x14ac:dyDescent="0.3">
      <c r="B48" s="555"/>
      <c r="H48" s="356"/>
      <c r="O48" s="359"/>
      <c r="P48" s="468"/>
      <c r="Q48" s="469"/>
      <c r="R48" s="469"/>
      <c r="S48" s="479"/>
      <c r="T48" s="317"/>
      <c r="U48" s="480"/>
      <c r="V48" s="480"/>
      <c r="W48" s="480">
        <f t="shared" si="4"/>
        <v>0</v>
      </c>
      <c r="X48" s="480">
        <f t="shared" si="15"/>
        <v>0</v>
      </c>
      <c r="Y48" s="501" t="e">
        <f t="shared" si="16"/>
        <v>#DIV/0!</v>
      </c>
      <c r="Z48" s="480">
        <f t="shared" si="17"/>
        <v>0</v>
      </c>
      <c r="AA48" s="476" t="e">
        <f t="shared" si="18"/>
        <v>#DIV/0!</v>
      </c>
      <c r="AB48" s="502">
        <f t="shared" si="7"/>
        <v>0</v>
      </c>
      <c r="AC48" s="502">
        <f t="shared" si="8"/>
        <v>0</v>
      </c>
      <c r="AD48" s="478">
        <f t="shared" si="10"/>
        <v>0</v>
      </c>
      <c r="AE48" s="468"/>
      <c r="AF48" s="469"/>
      <c r="AG48" s="469"/>
      <c r="AH48" s="479"/>
      <c r="AI48" s="317"/>
      <c r="AJ48" s="480"/>
      <c r="AK48" s="480"/>
      <c r="AL48" s="480">
        <f t="shared" si="12"/>
        <v>0</v>
      </c>
      <c r="AM48" s="466"/>
    </row>
    <row r="49" spans="1:39" ht="21" customHeight="1" x14ac:dyDescent="0.3">
      <c r="B49" s="555"/>
      <c r="H49" s="356"/>
      <c r="J49" s="359"/>
      <c r="K49" s="359"/>
      <c r="L49" s="359"/>
      <c r="M49" s="359"/>
      <c r="N49" s="359"/>
      <c r="O49" s="556"/>
      <c r="P49" s="468"/>
      <c r="Q49" s="469"/>
      <c r="R49" s="469"/>
      <c r="S49" s="479"/>
      <c r="T49" s="317"/>
      <c r="U49" s="480"/>
      <c r="V49" s="480"/>
      <c r="W49" s="480">
        <f t="shared" si="4"/>
        <v>0</v>
      </c>
      <c r="X49" s="480">
        <f t="shared" si="15"/>
        <v>0</v>
      </c>
      <c r="Y49" s="501" t="e">
        <f t="shared" si="16"/>
        <v>#DIV/0!</v>
      </c>
      <c r="Z49" s="480">
        <f t="shared" si="17"/>
        <v>0</v>
      </c>
      <c r="AA49" s="476" t="e">
        <f t="shared" si="18"/>
        <v>#DIV/0!</v>
      </c>
      <c r="AB49" s="502">
        <f t="shared" si="7"/>
        <v>0</v>
      </c>
      <c r="AC49" s="502">
        <f t="shared" si="8"/>
        <v>0</v>
      </c>
      <c r="AD49" s="478">
        <f t="shared" si="10"/>
        <v>0</v>
      </c>
      <c r="AE49" s="468"/>
      <c r="AF49" s="469"/>
      <c r="AG49" s="469"/>
      <c r="AH49" s="479"/>
      <c r="AI49" s="317"/>
      <c r="AJ49" s="480"/>
      <c r="AK49" s="480"/>
      <c r="AL49" s="480">
        <f t="shared" si="12"/>
        <v>0</v>
      </c>
      <c r="AM49" s="466"/>
    </row>
    <row r="50" spans="1:39" ht="21" customHeight="1" x14ac:dyDescent="0.3">
      <c r="B50" s="555"/>
      <c r="H50" s="356"/>
      <c r="J50" s="359"/>
      <c r="K50" s="359"/>
      <c r="L50" s="359"/>
      <c r="M50" s="359"/>
      <c r="N50" s="359"/>
      <c r="O50" s="359"/>
      <c r="P50" s="468"/>
      <c r="Q50" s="469"/>
      <c r="R50" s="469"/>
      <c r="S50" s="479"/>
      <c r="T50" s="317"/>
      <c r="U50" s="480"/>
      <c r="V50" s="480"/>
      <c r="W50" s="480">
        <f t="shared" si="4"/>
        <v>0</v>
      </c>
      <c r="X50" s="480">
        <f t="shared" si="15"/>
        <v>0</v>
      </c>
      <c r="Y50" s="501" t="e">
        <f t="shared" si="16"/>
        <v>#DIV/0!</v>
      </c>
      <c r="Z50" s="480">
        <f t="shared" si="17"/>
        <v>0</v>
      </c>
      <c r="AA50" s="476" t="e">
        <f t="shared" si="18"/>
        <v>#DIV/0!</v>
      </c>
      <c r="AB50" s="502">
        <f t="shared" si="7"/>
        <v>0</v>
      </c>
      <c r="AC50" s="502">
        <f t="shared" si="8"/>
        <v>0</v>
      </c>
      <c r="AD50" s="478">
        <f t="shared" si="10"/>
        <v>0</v>
      </c>
      <c r="AE50" s="468"/>
      <c r="AF50" s="469"/>
      <c r="AG50" s="469"/>
      <c r="AH50" s="479"/>
      <c r="AI50" s="317"/>
      <c r="AJ50" s="480"/>
      <c r="AK50" s="480"/>
      <c r="AL50" s="480">
        <f t="shared" si="12"/>
        <v>0</v>
      </c>
      <c r="AM50" s="466"/>
    </row>
    <row r="51" spans="1:39" ht="21" customHeight="1" x14ac:dyDescent="0.3">
      <c r="B51" s="554"/>
      <c r="C51" s="543"/>
      <c r="D51" s="543"/>
      <c r="E51" s="543"/>
      <c r="F51" s="543"/>
      <c r="H51" s="356"/>
      <c r="J51" s="359"/>
      <c r="K51" s="359"/>
      <c r="L51" s="359"/>
      <c r="M51" s="359"/>
      <c r="N51" s="359"/>
      <c r="O51" s="556"/>
      <c r="P51" s="468"/>
      <c r="Q51" s="469"/>
      <c r="R51" s="469"/>
      <c r="S51" s="479"/>
      <c r="T51" s="317"/>
      <c r="U51" s="480"/>
      <c r="V51" s="480"/>
      <c r="W51" s="480">
        <f t="shared" si="4"/>
        <v>0</v>
      </c>
      <c r="X51" s="480">
        <f t="shared" si="15"/>
        <v>0</v>
      </c>
      <c r="Y51" s="501" t="e">
        <f t="shared" si="16"/>
        <v>#DIV/0!</v>
      </c>
      <c r="Z51" s="480">
        <f t="shared" si="17"/>
        <v>0</v>
      </c>
      <c r="AA51" s="476" t="e">
        <f t="shared" si="18"/>
        <v>#DIV/0!</v>
      </c>
      <c r="AB51" s="502">
        <f t="shared" si="7"/>
        <v>0</v>
      </c>
      <c r="AC51" s="502">
        <f t="shared" si="8"/>
        <v>0</v>
      </c>
      <c r="AD51" s="478">
        <f t="shared" si="10"/>
        <v>0</v>
      </c>
      <c r="AE51" s="468"/>
      <c r="AF51" s="469"/>
      <c r="AG51" s="469"/>
      <c r="AH51" s="479"/>
      <c r="AI51" s="317"/>
      <c r="AJ51" s="480"/>
      <c r="AK51" s="480"/>
      <c r="AL51" s="480">
        <f t="shared" si="12"/>
        <v>0</v>
      </c>
      <c r="AM51" s="466"/>
    </row>
    <row r="52" spans="1:39" ht="21" customHeight="1" x14ac:dyDescent="0.3">
      <c r="B52" s="555"/>
      <c r="C52" s="359"/>
      <c r="D52" s="359"/>
      <c r="E52" s="359"/>
      <c r="F52" s="359"/>
      <c r="H52" s="356"/>
      <c r="J52" s="359"/>
      <c r="K52" s="359"/>
      <c r="L52" s="359"/>
      <c r="M52" s="359"/>
      <c r="N52" s="359"/>
      <c r="O52" s="556"/>
      <c r="P52" s="468"/>
      <c r="Q52" s="469"/>
      <c r="R52" s="469"/>
      <c r="S52" s="479"/>
      <c r="T52" s="317"/>
      <c r="U52" s="480"/>
      <c r="V52" s="480"/>
      <c r="W52" s="480">
        <f t="shared" si="4"/>
        <v>0</v>
      </c>
      <c r="X52" s="480">
        <f t="shared" si="15"/>
        <v>0</v>
      </c>
      <c r="Y52" s="501" t="e">
        <f t="shared" si="16"/>
        <v>#DIV/0!</v>
      </c>
      <c r="Z52" s="480">
        <f t="shared" si="17"/>
        <v>0</v>
      </c>
      <c r="AA52" s="476" t="e">
        <f t="shared" si="18"/>
        <v>#DIV/0!</v>
      </c>
      <c r="AB52" s="502">
        <f t="shared" si="7"/>
        <v>0</v>
      </c>
      <c r="AC52" s="502">
        <f t="shared" si="8"/>
        <v>0</v>
      </c>
      <c r="AD52" s="478">
        <f t="shared" si="10"/>
        <v>0</v>
      </c>
      <c r="AE52" s="468"/>
      <c r="AF52" s="469"/>
      <c r="AG52" s="469"/>
      <c r="AH52" s="479"/>
      <c r="AI52" s="317"/>
      <c r="AJ52" s="480"/>
      <c r="AK52" s="480"/>
      <c r="AL52" s="480">
        <f t="shared" si="12"/>
        <v>0</v>
      </c>
      <c r="AM52" s="466"/>
    </row>
    <row r="53" spans="1:39" s="359" customFormat="1" ht="21" customHeight="1" x14ac:dyDescent="0.3">
      <c r="A53" s="356"/>
      <c r="B53" s="555"/>
      <c r="C53" s="352"/>
      <c r="D53" s="543"/>
      <c r="E53" s="543"/>
      <c r="F53" s="543"/>
      <c r="G53" s="356"/>
      <c r="H53" s="356"/>
      <c r="I53" s="356"/>
      <c r="O53" s="556"/>
      <c r="P53" s="468"/>
      <c r="Q53" s="469"/>
      <c r="R53" s="469"/>
      <c r="S53" s="479"/>
      <c r="T53" s="317"/>
      <c r="U53" s="480"/>
      <c r="V53" s="480"/>
      <c r="W53" s="480">
        <f t="shared" si="4"/>
        <v>0</v>
      </c>
      <c r="X53" s="480">
        <f t="shared" si="15"/>
        <v>0</v>
      </c>
      <c r="Y53" s="501" t="e">
        <f t="shared" si="16"/>
        <v>#DIV/0!</v>
      </c>
      <c r="Z53" s="480">
        <f t="shared" si="17"/>
        <v>0</v>
      </c>
      <c r="AA53" s="476" t="e">
        <f t="shared" si="18"/>
        <v>#DIV/0!</v>
      </c>
      <c r="AB53" s="502">
        <f t="shared" si="7"/>
        <v>0</v>
      </c>
      <c r="AC53" s="502">
        <f t="shared" si="8"/>
        <v>0</v>
      </c>
      <c r="AD53" s="478">
        <f t="shared" si="10"/>
        <v>0</v>
      </c>
      <c r="AE53" s="468"/>
      <c r="AF53" s="469"/>
      <c r="AG53" s="469"/>
      <c r="AH53" s="479"/>
      <c r="AI53" s="317"/>
      <c r="AJ53" s="480"/>
      <c r="AK53" s="480"/>
      <c r="AL53" s="480">
        <f t="shared" si="12"/>
        <v>0</v>
      </c>
      <c r="AM53" s="533"/>
    </row>
    <row r="54" spans="1:39" ht="21" customHeight="1" x14ac:dyDescent="0.3">
      <c r="B54" s="554"/>
      <c r="C54" s="558"/>
      <c r="D54" s="559"/>
      <c r="H54" s="356"/>
      <c r="J54" s="553"/>
      <c r="K54" s="553"/>
      <c r="L54" s="553"/>
      <c r="M54" s="553"/>
      <c r="N54" s="553"/>
      <c r="O54" s="556"/>
      <c r="P54" s="468"/>
      <c r="Q54" s="469"/>
      <c r="R54" s="469"/>
      <c r="S54" s="479"/>
      <c r="T54" s="317"/>
      <c r="U54" s="480"/>
      <c r="V54" s="480"/>
      <c r="W54" s="480">
        <f t="shared" si="4"/>
        <v>0</v>
      </c>
      <c r="X54" s="480">
        <f t="shared" si="15"/>
        <v>0</v>
      </c>
      <c r="Y54" s="501" t="e">
        <f t="shared" si="16"/>
        <v>#DIV/0!</v>
      </c>
      <c r="Z54" s="480">
        <f t="shared" si="17"/>
        <v>0</v>
      </c>
      <c r="AA54" s="476" t="e">
        <f t="shared" si="18"/>
        <v>#DIV/0!</v>
      </c>
      <c r="AB54" s="502">
        <f t="shared" si="7"/>
        <v>0</v>
      </c>
      <c r="AC54" s="502">
        <f t="shared" si="8"/>
        <v>0</v>
      </c>
      <c r="AD54" s="478">
        <f t="shared" si="10"/>
        <v>0</v>
      </c>
      <c r="AE54" s="468"/>
      <c r="AF54" s="469"/>
      <c r="AG54" s="469"/>
      <c r="AH54" s="479"/>
      <c r="AI54" s="317"/>
      <c r="AJ54" s="480"/>
      <c r="AK54" s="480"/>
      <c r="AL54" s="480"/>
      <c r="AM54" s="550"/>
    </row>
    <row r="55" spans="1:39" ht="21" customHeight="1" x14ac:dyDescent="0.3">
      <c r="A55" s="359"/>
      <c r="B55" s="554"/>
      <c r="C55" s="558"/>
      <c r="D55" s="559"/>
      <c r="H55" s="543"/>
      <c r="J55" s="359"/>
      <c r="K55" s="359"/>
      <c r="L55" s="359"/>
      <c r="M55" s="359"/>
      <c r="N55" s="359"/>
      <c r="O55" s="556"/>
      <c r="P55" s="468"/>
      <c r="Q55" s="469"/>
      <c r="R55" s="469"/>
      <c r="S55" s="479"/>
      <c r="T55" s="317"/>
      <c r="U55" s="480"/>
      <c r="V55" s="480"/>
      <c r="W55" s="480">
        <f t="shared" si="4"/>
        <v>0</v>
      </c>
      <c r="X55" s="480">
        <f t="shared" si="15"/>
        <v>0</v>
      </c>
      <c r="Y55" s="501" t="e">
        <f t="shared" si="16"/>
        <v>#DIV/0!</v>
      </c>
      <c r="Z55" s="480">
        <f t="shared" si="17"/>
        <v>0</v>
      </c>
      <c r="AA55" s="476" t="e">
        <f t="shared" si="18"/>
        <v>#DIV/0!</v>
      </c>
      <c r="AB55" s="502">
        <f t="shared" si="7"/>
        <v>0</v>
      </c>
      <c r="AC55" s="502">
        <f t="shared" si="8"/>
        <v>0</v>
      </c>
      <c r="AD55" s="478">
        <f t="shared" si="10"/>
        <v>0</v>
      </c>
      <c r="AE55" s="468"/>
      <c r="AF55" s="469"/>
      <c r="AG55" s="469"/>
      <c r="AH55" s="479"/>
      <c r="AI55" s="317"/>
      <c r="AJ55" s="480"/>
      <c r="AK55" s="480"/>
      <c r="AL55" s="480"/>
      <c r="AM55" s="551"/>
    </row>
    <row r="56" spans="1:39" ht="21" customHeight="1" x14ac:dyDescent="0.3">
      <c r="B56" s="560" t="s">
        <v>3</v>
      </c>
      <c r="C56" s="558"/>
      <c r="D56" s="559"/>
      <c r="G56" s="543"/>
      <c r="H56" s="359"/>
      <c r="I56" s="543"/>
      <c r="J56" s="556"/>
      <c r="K56" s="556"/>
      <c r="L56" s="556"/>
      <c r="M56" s="556"/>
      <c r="N56" s="556"/>
      <c r="O56" s="556"/>
      <c r="P56" s="468"/>
      <c r="Q56" s="469"/>
      <c r="R56" s="469"/>
      <c r="S56" s="479"/>
      <c r="T56" s="317"/>
      <c r="U56" s="480"/>
      <c r="V56" s="480"/>
      <c r="W56" s="480">
        <f t="shared" si="4"/>
        <v>0</v>
      </c>
      <c r="X56" s="480">
        <f t="shared" si="15"/>
        <v>0</v>
      </c>
      <c r="Y56" s="501" t="e">
        <f t="shared" si="16"/>
        <v>#DIV/0!</v>
      </c>
      <c r="Z56" s="480">
        <f t="shared" si="17"/>
        <v>0</v>
      </c>
      <c r="AA56" s="476" t="e">
        <f t="shared" si="18"/>
        <v>#DIV/0!</v>
      </c>
      <c r="AB56" s="502">
        <f t="shared" si="7"/>
        <v>0</v>
      </c>
      <c r="AC56" s="502">
        <f t="shared" si="8"/>
        <v>0</v>
      </c>
      <c r="AD56" s="478">
        <f t="shared" si="10"/>
        <v>0</v>
      </c>
      <c r="AE56" s="468"/>
      <c r="AF56" s="469"/>
      <c r="AG56" s="469"/>
      <c r="AH56" s="479"/>
      <c r="AI56" s="317"/>
      <c r="AJ56" s="480"/>
      <c r="AK56" s="480"/>
      <c r="AL56" s="480"/>
      <c r="AM56" s="552"/>
    </row>
    <row r="57" spans="1:39" ht="21" customHeight="1" x14ac:dyDescent="0.3">
      <c r="B57" s="560"/>
      <c r="C57" s="363" t="s">
        <v>89</v>
      </c>
      <c r="D57" s="559"/>
      <c r="G57" s="359"/>
      <c r="H57" s="543"/>
      <c r="I57" s="557"/>
      <c r="J57" s="359"/>
      <c r="K57" s="359"/>
      <c r="L57" s="359"/>
      <c r="M57" s="359"/>
      <c r="N57" s="359"/>
      <c r="O57" s="556"/>
      <c r="P57" s="468"/>
      <c r="Q57" s="469"/>
      <c r="R57" s="469"/>
      <c r="S57" s="479"/>
      <c r="T57" s="317"/>
      <c r="U57" s="480"/>
      <c r="V57" s="480"/>
      <c r="W57" s="480">
        <f t="shared" si="4"/>
        <v>0</v>
      </c>
      <c r="X57" s="480">
        <f t="shared" si="15"/>
        <v>0</v>
      </c>
      <c r="Y57" s="501" t="e">
        <f t="shared" si="16"/>
        <v>#DIV/0!</v>
      </c>
      <c r="Z57" s="480">
        <f t="shared" si="17"/>
        <v>0</v>
      </c>
      <c r="AA57" s="476" t="e">
        <f t="shared" si="18"/>
        <v>#DIV/0!</v>
      </c>
      <c r="AB57" s="502">
        <f t="shared" si="7"/>
        <v>0</v>
      </c>
      <c r="AC57" s="502">
        <f t="shared" si="8"/>
        <v>0</v>
      </c>
      <c r="AD57" s="478">
        <f t="shared" si="10"/>
        <v>0</v>
      </c>
      <c r="AE57" s="468"/>
      <c r="AF57" s="469"/>
      <c r="AG57" s="469"/>
      <c r="AH57" s="479"/>
      <c r="AI57" s="317"/>
      <c r="AJ57" s="480"/>
      <c r="AK57" s="480"/>
      <c r="AL57" s="480"/>
      <c r="AM57" s="466"/>
    </row>
    <row r="58" spans="1:39" ht="21" customHeight="1" x14ac:dyDescent="0.3">
      <c r="B58" s="560"/>
      <c r="C58" s="561"/>
      <c r="D58" s="559"/>
      <c r="G58" s="543"/>
      <c r="H58" s="356"/>
      <c r="I58" s="557"/>
      <c r="J58" s="556"/>
      <c r="K58" s="556"/>
      <c r="L58" s="556"/>
      <c r="M58" s="556"/>
      <c r="N58" s="556"/>
      <c r="O58" s="556"/>
      <c r="P58" s="468"/>
      <c r="Q58" s="469"/>
      <c r="R58" s="469"/>
      <c r="S58" s="479"/>
      <c r="T58" s="317"/>
      <c r="U58" s="480"/>
      <c r="V58" s="480"/>
      <c r="W58" s="480">
        <f t="shared" si="4"/>
        <v>0</v>
      </c>
      <c r="X58" s="480">
        <f t="shared" si="15"/>
        <v>0</v>
      </c>
      <c r="Y58" s="501" t="e">
        <f t="shared" si="16"/>
        <v>#DIV/0!</v>
      </c>
      <c r="Z58" s="480">
        <f t="shared" si="17"/>
        <v>0</v>
      </c>
      <c r="AA58" s="476" t="e">
        <f t="shared" si="18"/>
        <v>#DIV/0!</v>
      </c>
      <c r="AB58" s="502">
        <f t="shared" si="7"/>
        <v>0</v>
      </c>
      <c r="AC58" s="502">
        <f t="shared" si="8"/>
        <v>0</v>
      </c>
      <c r="AD58" s="478">
        <f t="shared" si="10"/>
        <v>0</v>
      </c>
      <c r="AE58" s="468"/>
      <c r="AF58" s="469"/>
      <c r="AG58" s="469"/>
      <c r="AH58" s="479"/>
      <c r="AI58" s="317"/>
      <c r="AJ58" s="480"/>
      <c r="AK58" s="480"/>
      <c r="AL58" s="480"/>
      <c r="AM58" s="466"/>
    </row>
    <row r="59" spans="1:39" ht="21" customHeight="1" x14ac:dyDescent="0.3">
      <c r="B59" s="560" t="s">
        <v>73</v>
      </c>
      <c r="C59" s="363" t="s">
        <v>89</v>
      </c>
      <c r="H59" s="356"/>
      <c r="J59" s="556"/>
      <c r="K59" s="556"/>
      <c r="L59" s="556"/>
      <c r="M59" s="556"/>
      <c r="N59" s="556"/>
      <c r="O59" s="556"/>
      <c r="P59" s="468"/>
      <c r="Q59" s="469"/>
      <c r="R59" s="469"/>
      <c r="S59" s="479"/>
      <c r="T59" s="317"/>
      <c r="U59" s="480"/>
      <c r="V59" s="480"/>
      <c r="W59" s="480">
        <f t="shared" si="4"/>
        <v>0</v>
      </c>
      <c r="X59" s="480">
        <f t="shared" si="15"/>
        <v>0</v>
      </c>
      <c r="Y59" s="501" t="e">
        <f t="shared" si="16"/>
        <v>#DIV/0!</v>
      </c>
      <c r="Z59" s="480">
        <f t="shared" si="17"/>
        <v>0</v>
      </c>
      <c r="AA59" s="476" t="e">
        <f t="shared" si="18"/>
        <v>#DIV/0!</v>
      </c>
      <c r="AB59" s="502">
        <f t="shared" si="7"/>
        <v>0</v>
      </c>
      <c r="AC59" s="502">
        <f t="shared" si="8"/>
        <v>0</v>
      </c>
      <c r="AD59" s="478">
        <f t="shared" si="10"/>
        <v>0</v>
      </c>
      <c r="AE59" s="468"/>
      <c r="AF59" s="469"/>
      <c r="AG59" s="469"/>
      <c r="AH59" s="479"/>
      <c r="AI59" s="317"/>
      <c r="AJ59" s="480"/>
      <c r="AK59" s="480"/>
      <c r="AL59" s="480"/>
      <c r="AM59" s="466"/>
    </row>
    <row r="60" spans="1:39" s="308" customFormat="1" ht="21" customHeight="1" thickBot="1" x14ac:dyDescent="0.35">
      <c r="A60" s="356"/>
      <c r="B60" s="572" t="s">
        <v>2</v>
      </c>
      <c r="C60" s="363" t="s">
        <v>89</v>
      </c>
      <c r="D60" s="573"/>
      <c r="E60" s="574"/>
      <c r="F60" s="575"/>
      <c r="G60" s="356"/>
      <c r="H60" s="356"/>
      <c r="I60" s="356"/>
      <c r="J60" s="556"/>
      <c r="K60" s="556"/>
      <c r="L60" s="556"/>
      <c r="M60" s="556"/>
      <c r="N60" s="556"/>
      <c r="O60" s="556"/>
      <c r="P60" s="468"/>
      <c r="Q60" s="469"/>
      <c r="R60" s="469"/>
      <c r="S60" s="479"/>
      <c r="T60" s="317"/>
      <c r="U60" s="480"/>
      <c r="V60" s="480"/>
      <c r="W60" s="480">
        <f t="shared" si="4"/>
        <v>0</v>
      </c>
      <c r="X60" s="480">
        <f t="shared" si="15"/>
        <v>0</v>
      </c>
      <c r="Y60" s="501" t="e">
        <f t="shared" si="16"/>
        <v>#DIV/0!</v>
      </c>
      <c r="Z60" s="480">
        <f t="shared" si="17"/>
        <v>0</v>
      </c>
      <c r="AA60" s="476" t="e">
        <f t="shared" si="18"/>
        <v>#DIV/0!</v>
      </c>
      <c r="AB60" s="502">
        <f t="shared" si="7"/>
        <v>0</v>
      </c>
      <c r="AC60" s="502">
        <f t="shared" si="8"/>
        <v>0</v>
      </c>
      <c r="AD60" s="478">
        <f t="shared" si="10"/>
        <v>0</v>
      </c>
      <c r="AE60" s="468"/>
      <c r="AF60" s="469"/>
      <c r="AG60" s="469"/>
      <c r="AH60" s="479"/>
      <c r="AI60" s="317"/>
      <c r="AJ60" s="480"/>
      <c r="AK60" s="480"/>
      <c r="AL60" s="480"/>
      <c r="AM60" s="564"/>
    </row>
    <row r="61" spans="1:39" s="308" customFormat="1" ht="21" customHeight="1" thickTop="1" thickBot="1" x14ac:dyDescent="0.35">
      <c r="A61" s="356"/>
      <c r="B61" s="356"/>
      <c r="C61" s="356"/>
      <c r="D61" s="356"/>
      <c r="E61" s="356"/>
      <c r="F61" s="356"/>
      <c r="G61" s="356"/>
      <c r="H61" s="356"/>
      <c r="I61" s="356"/>
      <c r="J61" s="556"/>
      <c r="K61" s="556"/>
      <c r="L61" s="556"/>
      <c r="M61" s="556"/>
      <c r="N61" s="556"/>
      <c r="O61" s="556"/>
      <c r="P61" s="566"/>
      <c r="Q61" s="567"/>
      <c r="R61" s="567"/>
      <c r="S61" s="568"/>
      <c r="T61" s="335"/>
      <c r="U61" s="569"/>
      <c r="V61" s="569"/>
      <c r="W61" s="569">
        <f t="shared" si="4"/>
        <v>0</v>
      </c>
      <c r="X61" s="569">
        <f t="shared" si="15"/>
        <v>0</v>
      </c>
      <c r="Y61" s="570" t="e">
        <f t="shared" si="16"/>
        <v>#DIV/0!</v>
      </c>
      <c r="Z61" s="569">
        <f t="shared" si="17"/>
        <v>0</v>
      </c>
      <c r="AA61" s="571" t="e">
        <f t="shared" si="18"/>
        <v>#DIV/0!</v>
      </c>
      <c r="AB61" s="502">
        <f t="shared" si="7"/>
        <v>0</v>
      </c>
      <c r="AC61" s="502">
        <f t="shared" si="8"/>
        <v>0</v>
      </c>
      <c r="AD61" s="478">
        <f t="shared" si="10"/>
        <v>0</v>
      </c>
      <c r="AE61" s="566"/>
      <c r="AF61" s="567"/>
      <c r="AG61" s="567"/>
      <c r="AH61" s="568"/>
      <c r="AI61" s="335"/>
      <c r="AJ61" s="569"/>
      <c r="AK61" s="569"/>
      <c r="AL61" s="569"/>
      <c r="AM61" s="564"/>
    </row>
    <row r="62" spans="1:39" ht="21" customHeight="1" thickBot="1" x14ac:dyDescent="0.35">
      <c r="A62" s="308"/>
      <c r="H62" s="356"/>
      <c r="J62" s="556"/>
      <c r="K62" s="556"/>
      <c r="L62" s="556"/>
      <c r="M62" s="556"/>
      <c r="N62" s="556"/>
      <c r="O62" s="556"/>
      <c r="P62" s="577" t="s">
        <v>1</v>
      </c>
      <c r="Q62" s="578"/>
      <c r="R62" s="578"/>
      <c r="S62" s="579"/>
      <c r="T62" s="336"/>
      <c r="U62" s="580"/>
      <c r="V62" s="580">
        <f>SUM(V13:V61)</f>
        <v>0</v>
      </c>
      <c r="W62" s="580">
        <f>SUM(W12:W60)</f>
        <v>0</v>
      </c>
      <c r="X62" s="580">
        <f>SUM(X12:X60)</f>
        <v>0</v>
      </c>
      <c r="Y62" s="581" t="e">
        <f>X62/U62</f>
        <v>#DIV/0!</v>
      </c>
      <c r="Z62" s="580">
        <f>SUM(Z12:Z61)</f>
        <v>0</v>
      </c>
      <c r="AA62" s="582" t="e">
        <f>Z62/U62</f>
        <v>#DIV/0!</v>
      </c>
      <c r="AB62" s="583"/>
      <c r="AC62" s="583"/>
      <c r="AD62" s="584"/>
      <c r="AE62" s="577"/>
      <c r="AF62" s="578">
        <f>SUM(AF13:AF61)</f>
        <v>0</v>
      </c>
      <c r="AG62" s="578"/>
      <c r="AH62" s="579"/>
      <c r="AI62" s="336"/>
      <c r="AJ62" s="580"/>
      <c r="AK62" s="580"/>
      <c r="AL62" s="585"/>
      <c r="AM62" s="466"/>
    </row>
    <row r="63" spans="1:39" ht="21" customHeight="1" x14ac:dyDescent="0.3">
      <c r="A63" s="308"/>
      <c r="B63" s="308"/>
      <c r="C63" s="308"/>
      <c r="D63" s="308"/>
      <c r="E63" s="308"/>
      <c r="F63" s="308"/>
      <c r="H63" s="562"/>
      <c r="I63" s="563"/>
      <c r="J63" s="556"/>
      <c r="K63" s="556"/>
      <c r="L63" s="556"/>
      <c r="M63" s="556"/>
      <c r="N63" s="556"/>
      <c r="O63" s="556"/>
      <c r="P63" s="308"/>
      <c r="Q63" s="308"/>
      <c r="R63" s="590"/>
      <c r="S63" s="591"/>
      <c r="T63" s="308"/>
      <c r="U63" s="308"/>
      <c r="V63" s="592"/>
      <c r="W63" s="593"/>
      <c r="X63" s="592"/>
      <c r="Y63" s="594"/>
      <c r="Z63" s="592"/>
      <c r="AA63" s="593"/>
      <c r="AB63" s="592"/>
      <c r="AC63" s="595"/>
      <c r="AD63" s="596"/>
      <c r="AE63" s="596"/>
    </row>
    <row r="64" spans="1:39" x14ac:dyDescent="0.3">
      <c r="B64" s="308"/>
      <c r="C64" s="308"/>
      <c r="D64" s="308"/>
      <c r="E64" s="308"/>
      <c r="F64" s="308"/>
      <c r="H64" s="356"/>
      <c r="I64" s="565"/>
      <c r="J64" s="556"/>
      <c r="K64" s="556"/>
      <c r="L64" s="556"/>
      <c r="M64" s="556"/>
      <c r="N64" s="556"/>
      <c r="O64" s="556"/>
      <c r="P64" s="543"/>
      <c r="Q64" s="537"/>
      <c r="T64" s="337"/>
      <c r="U64" s="338"/>
      <c r="V64" s="338"/>
      <c r="W64" s="338"/>
      <c r="X64" s="339"/>
      <c r="Y64" s="339"/>
      <c r="Z64" s="339"/>
      <c r="AA64" s="339"/>
    </row>
    <row r="65" spans="2:34" x14ac:dyDescent="0.3">
      <c r="G65" s="576"/>
      <c r="H65" s="356"/>
      <c r="J65" s="556"/>
      <c r="K65" s="556"/>
      <c r="L65" s="556"/>
      <c r="M65" s="556"/>
      <c r="N65" s="556"/>
      <c r="O65" s="556"/>
      <c r="P65" s="543"/>
      <c r="Q65" s="537"/>
      <c r="T65" s="339"/>
      <c r="U65" s="338"/>
      <c r="V65" s="338"/>
      <c r="W65" s="338"/>
      <c r="X65" s="339"/>
      <c r="AE65" s="338"/>
      <c r="AF65" s="339"/>
      <c r="AH65" s="338"/>
    </row>
    <row r="66" spans="2:34" x14ac:dyDescent="0.3">
      <c r="B66" s="586"/>
      <c r="C66" s="587"/>
      <c r="D66" s="588"/>
      <c r="E66" s="589"/>
      <c r="F66" s="587"/>
      <c r="H66" s="356"/>
      <c r="J66" s="556"/>
      <c r="K66" s="556"/>
      <c r="L66" s="556"/>
      <c r="M66" s="556"/>
      <c r="N66" s="556"/>
      <c r="O66" s="556"/>
      <c r="P66" s="543"/>
      <c r="Q66" s="537"/>
      <c r="T66" s="339"/>
      <c r="U66" s="339"/>
      <c r="V66" s="338"/>
      <c r="W66" s="340"/>
      <c r="X66" s="339"/>
      <c r="Y66" s="339"/>
      <c r="Z66" s="339"/>
      <c r="AA66" s="339"/>
    </row>
    <row r="67" spans="2:34" x14ac:dyDescent="0.3">
      <c r="B67" s="586"/>
      <c r="C67" s="597"/>
      <c r="D67" s="598"/>
      <c r="E67" s="599"/>
      <c r="F67" s="587"/>
      <c r="G67" s="308"/>
      <c r="H67" s="356"/>
      <c r="J67" s="556"/>
      <c r="K67" s="556"/>
      <c r="L67" s="556"/>
      <c r="M67" s="556"/>
      <c r="N67" s="556"/>
      <c r="O67" s="556"/>
      <c r="P67" s="543"/>
      <c r="Q67" s="537"/>
      <c r="T67" s="339"/>
      <c r="U67" s="339"/>
      <c r="V67" s="338"/>
      <c r="W67" s="341"/>
      <c r="X67" s="339"/>
      <c r="Y67" s="339"/>
      <c r="Z67" s="339"/>
      <c r="AA67" s="339"/>
    </row>
    <row r="68" spans="2:34" x14ac:dyDescent="0.3">
      <c r="B68" s="586"/>
      <c r="C68" s="597"/>
      <c r="D68" s="600"/>
      <c r="E68" s="589"/>
      <c r="F68" s="586"/>
      <c r="G68" s="537"/>
      <c r="H68" s="356"/>
      <c r="I68" s="589"/>
      <c r="J68" s="556"/>
      <c r="K68" s="556"/>
      <c r="L68" s="556"/>
      <c r="M68" s="556"/>
      <c r="N68" s="556"/>
      <c r="O68" s="556"/>
      <c r="P68" s="543"/>
      <c r="Q68" s="537"/>
      <c r="T68" s="339"/>
      <c r="U68" s="339"/>
      <c r="V68" s="338"/>
      <c r="W68" s="341"/>
      <c r="X68" s="339"/>
      <c r="Y68" s="339"/>
      <c r="Z68" s="339"/>
      <c r="AA68" s="339"/>
    </row>
    <row r="69" spans="2:34" x14ac:dyDescent="0.3">
      <c r="B69" s="586"/>
      <c r="C69" s="597"/>
      <c r="D69" s="575"/>
      <c r="E69" s="589"/>
      <c r="F69" s="586"/>
      <c r="G69" s="537"/>
      <c r="H69" s="356"/>
      <c r="I69" s="589"/>
      <c r="J69" s="556"/>
      <c r="K69" s="556"/>
      <c r="L69" s="556"/>
      <c r="M69" s="556"/>
      <c r="N69" s="556"/>
      <c r="O69" s="602"/>
      <c r="P69" s="543"/>
      <c r="Q69" s="537"/>
    </row>
    <row r="70" spans="2:34" x14ac:dyDescent="0.3">
      <c r="B70" s="586"/>
      <c r="C70" s="597"/>
      <c r="D70" s="575"/>
      <c r="E70" s="589"/>
      <c r="F70" s="586"/>
      <c r="G70" s="537"/>
      <c r="H70" s="356"/>
      <c r="I70" s="589"/>
      <c r="J70" s="556"/>
      <c r="K70" s="556"/>
      <c r="L70" s="556"/>
      <c r="M70" s="556"/>
      <c r="N70" s="556"/>
      <c r="O70" s="543"/>
      <c r="P70" s="543"/>
      <c r="Q70" s="537"/>
    </row>
    <row r="71" spans="2:34" x14ac:dyDescent="0.3">
      <c r="B71" s="586"/>
      <c r="C71" s="597"/>
      <c r="D71" s="575"/>
      <c r="E71" s="589"/>
      <c r="F71" s="601"/>
      <c r="H71" s="356"/>
      <c r="J71" s="556"/>
      <c r="K71" s="556"/>
      <c r="L71" s="556"/>
      <c r="M71" s="556"/>
      <c r="N71" s="556"/>
      <c r="O71" s="543"/>
    </row>
    <row r="72" spans="2:34" x14ac:dyDescent="0.3">
      <c r="J72" s="556"/>
      <c r="K72" s="556"/>
      <c r="L72" s="556"/>
      <c r="M72" s="556"/>
      <c r="N72" s="556"/>
      <c r="O72" s="543"/>
    </row>
    <row r="73" spans="2:34" x14ac:dyDescent="0.3">
      <c r="J73" s="556"/>
      <c r="K73" s="556"/>
      <c r="L73" s="556"/>
      <c r="M73" s="556"/>
      <c r="N73" s="556"/>
      <c r="O73" s="543"/>
    </row>
    <row r="74" spans="2:34" x14ac:dyDescent="0.3">
      <c r="J74" s="556"/>
      <c r="K74" s="556"/>
      <c r="L74" s="556"/>
      <c r="M74" s="556"/>
      <c r="N74" s="556"/>
      <c r="O74" s="543"/>
    </row>
    <row r="75" spans="2:34" x14ac:dyDescent="0.3">
      <c r="J75" s="556"/>
      <c r="K75" s="556"/>
      <c r="L75" s="556"/>
      <c r="M75" s="556"/>
      <c r="N75" s="556"/>
      <c r="O75" s="543"/>
    </row>
    <row r="76" spans="2:34" x14ac:dyDescent="0.3">
      <c r="B76" s="547"/>
      <c r="C76" s="543"/>
      <c r="D76" s="543"/>
      <c r="E76" s="543"/>
      <c r="F76" s="553"/>
      <c r="G76" s="553"/>
      <c r="H76" s="603"/>
      <c r="I76" s="553"/>
      <c r="J76" s="602"/>
      <c r="K76" s="602"/>
      <c r="L76" s="602"/>
      <c r="M76" s="602"/>
      <c r="N76" s="602"/>
      <c r="O76" s="543"/>
    </row>
    <row r="77" spans="2:34" x14ac:dyDescent="0.3">
      <c r="B77" s="547"/>
      <c r="C77" s="543"/>
      <c r="D77" s="543"/>
      <c r="E77" s="543"/>
      <c r="F77" s="543"/>
      <c r="G77" s="543"/>
      <c r="H77" s="604"/>
      <c r="I77" s="543"/>
      <c r="J77" s="543"/>
      <c r="K77" s="543"/>
      <c r="L77" s="543"/>
      <c r="M77" s="543"/>
      <c r="N77" s="543"/>
      <c r="O77" s="543"/>
    </row>
    <row r="78" spans="2:34" x14ac:dyDescent="0.3">
      <c r="B78" s="547"/>
      <c r="C78" s="543"/>
      <c r="D78" s="543"/>
      <c r="E78" s="543"/>
      <c r="F78" s="543"/>
      <c r="G78" s="543"/>
      <c r="H78" s="604"/>
      <c r="I78" s="543"/>
      <c r="J78" s="543"/>
      <c r="K78" s="543"/>
      <c r="L78" s="543"/>
      <c r="M78" s="543"/>
      <c r="N78" s="543"/>
      <c r="O78" s="543"/>
    </row>
    <row r="79" spans="2:34" x14ac:dyDescent="0.3">
      <c r="B79" s="547"/>
      <c r="C79" s="543"/>
      <c r="D79" s="543"/>
      <c r="E79" s="543"/>
      <c r="F79" s="543"/>
      <c r="G79" s="543"/>
      <c r="H79" s="604"/>
      <c r="I79" s="543"/>
      <c r="J79" s="543"/>
      <c r="K79" s="543"/>
      <c r="L79" s="543"/>
      <c r="M79" s="543"/>
      <c r="N79" s="543"/>
      <c r="O79" s="543"/>
    </row>
    <row r="80" spans="2:34" x14ac:dyDescent="0.3">
      <c r="B80" s="547"/>
      <c r="C80" s="543"/>
      <c r="D80" s="543"/>
      <c r="E80" s="543"/>
      <c r="F80" s="543"/>
      <c r="G80" s="543"/>
      <c r="H80" s="604"/>
      <c r="I80" s="543"/>
      <c r="J80" s="543"/>
      <c r="K80" s="543"/>
      <c r="L80" s="543"/>
      <c r="M80" s="543"/>
      <c r="N80" s="543"/>
      <c r="O80" s="543"/>
    </row>
    <row r="81" spans="2:15" x14ac:dyDescent="0.3">
      <c r="B81" s="547"/>
      <c r="C81" s="543"/>
      <c r="D81" s="543"/>
      <c r="E81" s="543"/>
      <c r="F81" s="543"/>
      <c r="G81" s="543"/>
      <c r="H81" s="604"/>
      <c r="I81" s="543"/>
      <c r="J81" s="543"/>
      <c r="K81" s="543"/>
      <c r="L81" s="543"/>
      <c r="M81" s="543"/>
      <c r="N81" s="543"/>
      <c r="O81" s="543"/>
    </row>
    <row r="82" spans="2:15" x14ac:dyDescent="0.3">
      <c r="B82" s="547"/>
      <c r="C82" s="543"/>
      <c r="D82" s="543"/>
      <c r="E82" s="543"/>
      <c r="F82" s="543"/>
      <c r="G82" s="543"/>
      <c r="H82" s="604"/>
      <c r="I82" s="543"/>
      <c r="J82" s="543"/>
      <c r="K82" s="543"/>
      <c r="L82" s="543"/>
      <c r="M82" s="543"/>
      <c r="N82" s="543"/>
      <c r="O82" s="543"/>
    </row>
    <row r="83" spans="2:15" x14ac:dyDescent="0.3">
      <c r="B83" s="547"/>
      <c r="C83" s="543"/>
      <c r="D83" s="543"/>
      <c r="E83" s="543"/>
      <c r="F83" s="543"/>
      <c r="G83" s="543"/>
      <c r="H83" s="604"/>
      <c r="I83" s="543"/>
      <c r="J83" s="543"/>
      <c r="K83" s="543"/>
      <c r="L83" s="543"/>
      <c r="M83" s="543"/>
      <c r="N83" s="543"/>
      <c r="O83" s="543"/>
    </row>
    <row r="84" spans="2:15" x14ac:dyDescent="0.3">
      <c r="B84" s="547"/>
      <c r="C84" s="543"/>
      <c r="D84" s="543"/>
      <c r="E84" s="543"/>
      <c r="F84" s="543"/>
      <c r="G84" s="543"/>
      <c r="H84" s="604"/>
      <c r="I84" s="543"/>
      <c r="J84" s="543"/>
      <c r="K84" s="543"/>
      <c r="L84" s="543"/>
      <c r="M84" s="543"/>
      <c r="N84" s="543"/>
      <c r="O84" s="543"/>
    </row>
    <row r="85" spans="2:15" x14ac:dyDescent="0.3">
      <c r="B85" s="547"/>
      <c r="C85" s="543"/>
      <c r="D85" s="543"/>
      <c r="E85" s="543"/>
      <c r="F85" s="543"/>
      <c r="G85" s="543"/>
      <c r="H85" s="604"/>
      <c r="I85" s="543"/>
      <c r="J85" s="543"/>
      <c r="K85" s="543"/>
      <c r="L85" s="543"/>
      <c r="M85" s="543"/>
      <c r="N85" s="543"/>
      <c r="O85" s="543"/>
    </row>
    <row r="86" spans="2:15" x14ac:dyDescent="0.3">
      <c r="B86" s="547"/>
      <c r="C86" s="543"/>
      <c r="D86" s="543"/>
      <c r="E86" s="543"/>
      <c r="F86" s="543"/>
      <c r="G86" s="543"/>
      <c r="H86" s="604"/>
      <c r="I86" s="543"/>
      <c r="J86" s="543"/>
      <c r="K86" s="543"/>
      <c r="L86" s="543"/>
      <c r="M86" s="543"/>
      <c r="N86" s="543"/>
      <c r="O86" s="543"/>
    </row>
    <row r="87" spans="2:15" x14ac:dyDescent="0.3">
      <c r="B87" s="547"/>
      <c r="C87" s="543"/>
      <c r="D87" s="543"/>
      <c r="E87" s="543"/>
      <c r="F87" s="543"/>
      <c r="G87" s="543"/>
      <c r="H87" s="604"/>
      <c r="I87" s="543"/>
      <c r="J87" s="543"/>
      <c r="K87" s="543"/>
      <c r="L87" s="543"/>
      <c r="M87" s="543"/>
      <c r="N87" s="543"/>
      <c r="O87" s="543"/>
    </row>
    <row r="88" spans="2:15" x14ac:dyDescent="0.3">
      <c r="B88" s="547"/>
      <c r="C88" s="543"/>
      <c r="D88" s="543"/>
      <c r="E88" s="543"/>
      <c r="F88" s="543"/>
      <c r="G88" s="543"/>
      <c r="H88" s="604"/>
      <c r="I88" s="543"/>
      <c r="J88" s="543"/>
      <c r="K88" s="543"/>
      <c r="L88" s="543"/>
      <c r="M88" s="543"/>
      <c r="N88" s="543"/>
      <c r="O88" s="543"/>
    </row>
    <row r="89" spans="2:15" x14ac:dyDescent="0.3">
      <c r="B89" s="547"/>
      <c r="C89" s="543"/>
      <c r="D89" s="543"/>
      <c r="E89" s="543"/>
      <c r="F89" s="543"/>
      <c r="G89" s="543"/>
      <c r="H89" s="604"/>
      <c r="I89" s="543"/>
      <c r="J89" s="543"/>
      <c r="K89" s="543"/>
      <c r="L89" s="543"/>
      <c r="M89" s="543"/>
      <c r="N89" s="543"/>
      <c r="O89" s="543"/>
    </row>
    <row r="90" spans="2:15" x14ac:dyDescent="0.3">
      <c r="B90" s="547"/>
      <c r="C90" s="543"/>
      <c r="D90" s="543"/>
      <c r="E90" s="543"/>
      <c r="F90" s="543"/>
      <c r="G90" s="543"/>
      <c r="H90" s="604"/>
      <c r="I90" s="543"/>
      <c r="J90" s="543"/>
      <c r="K90" s="543"/>
      <c r="L90" s="543"/>
      <c r="M90" s="543"/>
      <c r="N90" s="543"/>
      <c r="O90" s="543"/>
    </row>
    <row r="91" spans="2:15" x14ac:dyDescent="0.3">
      <c r="B91" s="547"/>
      <c r="C91" s="543"/>
      <c r="D91" s="543"/>
      <c r="E91" s="543"/>
      <c r="F91" s="543"/>
      <c r="G91" s="543"/>
      <c r="H91" s="604"/>
      <c r="I91" s="543"/>
      <c r="J91" s="543"/>
      <c r="K91" s="543"/>
      <c r="L91" s="543"/>
      <c r="M91" s="543"/>
      <c r="N91" s="543"/>
      <c r="O91" s="543"/>
    </row>
    <row r="92" spans="2:15" x14ac:dyDescent="0.3">
      <c r="B92" s="547"/>
      <c r="C92" s="543"/>
      <c r="D92" s="543"/>
      <c r="E92" s="543"/>
      <c r="F92" s="543"/>
      <c r="G92" s="543"/>
      <c r="H92" s="604"/>
      <c r="I92" s="543"/>
      <c r="J92" s="543"/>
      <c r="K92" s="543"/>
      <c r="L92" s="543"/>
      <c r="M92" s="543"/>
      <c r="N92" s="543"/>
      <c r="O92" s="543"/>
    </row>
    <row r="93" spans="2:15" x14ac:dyDescent="0.3">
      <c r="B93" s="547"/>
      <c r="C93" s="543"/>
      <c r="D93" s="543"/>
      <c r="E93" s="543"/>
      <c r="F93" s="543"/>
      <c r="G93" s="543"/>
      <c r="H93" s="604"/>
      <c r="I93" s="543"/>
      <c r="J93" s="543"/>
      <c r="K93" s="543"/>
      <c r="L93" s="543"/>
      <c r="M93" s="543"/>
      <c r="N93" s="543"/>
    </row>
    <row r="94" spans="2:15" x14ac:dyDescent="0.3">
      <c r="B94" s="547"/>
      <c r="C94" s="543"/>
      <c r="D94" s="543"/>
      <c r="E94" s="543"/>
      <c r="F94" s="543"/>
      <c r="G94" s="543"/>
      <c r="H94" s="604"/>
      <c r="I94" s="543"/>
      <c r="J94" s="543"/>
      <c r="K94" s="543"/>
      <c r="L94" s="543"/>
      <c r="M94" s="543"/>
      <c r="N94" s="543"/>
      <c r="O94" s="352"/>
    </row>
    <row r="95" spans="2:15" x14ac:dyDescent="0.3">
      <c r="B95" s="547"/>
      <c r="C95" s="543"/>
      <c r="D95" s="543"/>
      <c r="E95" s="543"/>
      <c r="F95" s="543"/>
      <c r="G95" s="543"/>
      <c r="H95" s="604"/>
      <c r="I95" s="543"/>
      <c r="J95" s="543"/>
      <c r="K95" s="543"/>
      <c r="L95" s="543"/>
      <c r="M95" s="543"/>
      <c r="N95" s="543"/>
      <c r="O95" s="352"/>
    </row>
    <row r="96" spans="2:15" x14ac:dyDescent="0.3">
      <c r="J96" s="543"/>
      <c r="K96" s="543"/>
      <c r="L96" s="543"/>
      <c r="M96" s="543"/>
      <c r="N96" s="543"/>
      <c r="O96" s="352"/>
    </row>
    <row r="97" spans="10:14" x14ac:dyDescent="0.3">
      <c r="J97" s="543"/>
      <c r="K97" s="543"/>
      <c r="L97" s="543"/>
      <c r="M97" s="543"/>
      <c r="N97" s="543"/>
    </row>
    <row r="98" spans="10:14" x14ac:dyDescent="0.3">
      <c r="J98" s="543"/>
      <c r="K98" s="543"/>
      <c r="L98" s="543"/>
      <c r="M98" s="543"/>
      <c r="N98" s="543"/>
    </row>
    <row r="99" spans="10:14" x14ac:dyDescent="0.3">
      <c r="J99" s="543"/>
      <c r="K99" s="543"/>
      <c r="L99" s="543"/>
      <c r="M99" s="543"/>
      <c r="N99" s="543"/>
    </row>
    <row r="101" spans="10:14" x14ac:dyDescent="0.3">
      <c r="J101" s="352"/>
      <c r="K101" s="352"/>
      <c r="L101" s="352"/>
      <c r="M101" s="352"/>
      <c r="N101" s="352"/>
    </row>
    <row r="102" spans="10:14" x14ac:dyDescent="0.3">
      <c r="J102" s="352"/>
      <c r="K102" s="352"/>
      <c r="L102" s="352"/>
      <c r="M102" s="352"/>
      <c r="N102" s="352"/>
    </row>
    <row r="103" spans="10:14" x14ac:dyDescent="0.3">
      <c r="J103" s="352"/>
      <c r="K103" s="352"/>
      <c r="L103" s="352"/>
      <c r="M103" s="352"/>
      <c r="N103" s="352"/>
    </row>
  </sheetData>
  <mergeCells count="6">
    <mergeCell ref="C25:E25"/>
    <mergeCell ref="T9:AD9"/>
    <mergeCell ref="AE9:AI9"/>
    <mergeCell ref="V10:V11"/>
    <mergeCell ref="W10:W11"/>
    <mergeCell ref="AF10:AG10"/>
  </mergeCells>
  <printOptions horizontalCentered="1"/>
  <pageMargins left="0" right="0" top="0.39370078740157499" bottom="0.27559055118110198" header="0.31496062992126" footer="0.15748031496063"/>
  <pageSetup paperSize="9" scale="33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ตัวอย่าง</vt:lpstr>
      <vt:lpstr>Project Control</vt:lpstr>
      <vt:lpstr>'Project Control'!Print_Area</vt:lpstr>
      <vt:lpstr>ตัวอย่าง!Print_Area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Windows User</cp:lastModifiedBy>
  <cp:lastPrinted>2025-02-11T07:49:00Z</cp:lastPrinted>
  <dcterms:created xsi:type="dcterms:W3CDTF">2016-10-18T05:14:49Z</dcterms:created>
  <dcterms:modified xsi:type="dcterms:W3CDTF">2025-02-25T08:59:45Z</dcterms:modified>
</cp:coreProperties>
</file>