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(((((((((((((((((MUTHITA)))))))))))))))))\___ปีงบประมาณ__2565\แบบฟอร์ม 2565\"/>
    </mc:Choice>
  </mc:AlternateContent>
  <bookViews>
    <workbookView xWindow="120" yWindow="105" windowWidth="38235" windowHeight="21000"/>
  </bookViews>
  <sheets>
    <sheet name="ส่วนงานกรอก" sheetId="5" r:id="rId1"/>
    <sheet name="index (เดิม)" sheetId="9" state="hidden" r:id="rId2"/>
    <sheet name="INDEX" sheetId="10" r:id="rId3"/>
    <sheet name="_" sheetId="7" r:id="rId4"/>
  </sheets>
  <definedNames>
    <definedName name="_xlnm._FilterDatabase" localSheetId="3" hidden="1">_!$A$1:$Y$1</definedName>
    <definedName name="_xlnm._FilterDatabase" localSheetId="1" hidden="1">'index (เดิม)'!$B$119:$E$181</definedName>
    <definedName name="FC">'index (เดิม)'!$C$114:$C$180</definedName>
    <definedName name="_xlnm.Print_Area" localSheetId="1">'index (เดิม)'!$B$2:$D$109</definedName>
    <definedName name="_xlnm.Print_Area" localSheetId="0">ส่วนงานกรอก!$A$1:$Z$96</definedName>
    <definedName name="_xlnm.Print_Titles" localSheetId="1">'index (เดิม)'!$2:$2</definedName>
    <definedName name="_xlnm.Print_Titles" localSheetId="0">ส่วนงานกรอก!$4:$6</definedName>
    <definedName name="เป้าหมาย">_!$A$4:$A$10</definedName>
    <definedName name="แผนงานนน">_!#REF!</definedName>
    <definedName name="แผนงานบูรณาการเตรียมความพร้อมเพื่อรองรับสังคมสูงวัย">_!$G$3</definedName>
    <definedName name="แผนงานบูรณาการพัฒนาพื้นที่ระดับภาค">_!$H$3</definedName>
    <definedName name="แผนงานพื้นฐานด้านการพัฒนาและเสริมสร้างศักยภาพทรัพยากรมนุษย์">_!$B$3:$B$7</definedName>
    <definedName name="แผนงานยุทธศาสตร์เพื่อสนับสนุนด้านการพัฒนาและเสริมสร้างศักยภาพทรัพยากรมนุษย์">_!$E$3:$E$4</definedName>
    <definedName name="แผนงานยุทธศาสตร์วิจัยและนวัตกรรม">_!$F$3:$F$6</definedName>
    <definedName name="แผนงานยุทธศาสตร์สร้างเสริมให้คนมีสุขภาวะที่ดี">_!$D$3:$D$5</definedName>
    <definedName name="แผนงานยุทธศาสตร์สร้างความเสมอภาคทางการศึกษา">_!$C$3</definedName>
    <definedName name="ค่า">'index (เดิม)'!$D$113:$D$114</definedName>
    <definedName name="ผลิต">_!$A$98:$A$111</definedName>
    <definedName name="ส่วนงาน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5" l="1"/>
  <c r="F7" i="5" l="1"/>
  <c r="E96" i="5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I96" i="5"/>
  <c r="F96" i="5"/>
  <c r="I95" i="5"/>
  <c r="I94" i="5"/>
  <c r="I93" i="5"/>
  <c r="I92" i="5"/>
  <c r="I91" i="5"/>
  <c r="I90" i="5"/>
  <c r="I89" i="5"/>
  <c r="I88" i="5"/>
  <c r="I87" i="5"/>
  <c r="I86" i="5"/>
  <c r="I85" i="5"/>
  <c r="I84" i="5"/>
  <c r="F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F68" i="5"/>
  <c r="I67" i="5"/>
  <c r="I66" i="5"/>
  <c r="I65" i="5"/>
  <c r="I64" i="5"/>
  <c r="I63" i="5"/>
  <c r="I62" i="5"/>
  <c r="I61" i="5"/>
  <c r="I60" i="5"/>
  <c r="I59" i="5"/>
  <c r="I58" i="5"/>
  <c r="I57" i="5"/>
  <c r="I56" i="5"/>
  <c r="F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F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F16" i="5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I7" i="5"/>
  <c r="I15" i="5"/>
  <c r="I8" i="5"/>
  <c r="I9" i="5"/>
  <c r="I10" i="5"/>
  <c r="I11" i="5"/>
  <c r="I12" i="5"/>
  <c r="I13" i="5"/>
  <c r="I14" i="5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7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6" authorId="0" shapeId="0">
      <text>
        <r>
          <rPr>
            <b/>
            <sz val="20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5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4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3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2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1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0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9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</commentList>
</comments>
</file>

<file path=xl/sharedStrings.xml><?xml version="1.0" encoding="utf-8"?>
<sst xmlns="http://schemas.openxmlformats.org/spreadsheetml/2006/main" count="1366" uniqueCount="282">
  <si>
    <t>หน่วยนับ</t>
  </si>
  <si>
    <t>คน</t>
  </si>
  <si>
    <t>ร้อยละ</t>
  </si>
  <si>
    <t>เชิงปริมาณ : จำนวนการให้บริการชันสูตรพลิกศพ</t>
  </si>
  <si>
    <t>เชิงปริมาณ : จำนวนตัวอย่างที่วิเคราะห์</t>
  </si>
  <si>
    <t>ตัวอย่าง</t>
  </si>
  <si>
    <t>เชิงปริมาณ : จำนวนผู้เข้ารับการศึกษา/ฝึกปฏิบัติงาน</t>
  </si>
  <si>
    <t>โครงการ</t>
  </si>
  <si>
    <t>ราย</t>
  </si>
  <si>
    <t>งาน</t>
  </si>
  <si>
    <t>เชิงเวลา : ร้อยละของผู้สำเร็จการศึกษาที่จบการศึกษาตามหลักสูตรภายในระยะเวลาที่กำหนด</t>
  </si>
  <si>
    <t>ล้านบาท</t>
  </si>
  <si>
    <t>เชิงปริมาณ : จำนวนสัตว์เข้ารับบริการ</t>
  </si>
  <si>
    <t>ตัว</t>
  </si>
  <si>
    <t>เชิงคุณภาพ : ร้อยละความแม่นยำในการวินิจฉัย</t>
  </si>
  <si>
    <t>เชิงคุณภาพ : ร้อยละความพึงพอใจของผู้รับบริการในกระบวนการให้บริการ</t>
  </si>
  <si>
    <t>เชิงเวลา : ร้อยละของงานบริการวิชาการแล้วเสร็จตามระยะเวลาที่กำหนด</t>
  </si>
  <si>
    <t>เชิงปริมาณ : จำนวนโครงการ/กิจกรรมศิลปวัฒนธรรม</t>
  </si>
  <si>
    <t>เชิงปริมาณ : จำนวนผู้เข้าร่วมโครงการ/กิจกรรมศิลปวัฒนธรรม</t>
  </si>
  <si>
    <t>เชิงเวลา : ร้อยละของโครงการ/กิจกรรมที่แล้วเสร็จตามระยะเวลาที่กำหนด</t>
  </si>
  <si>
    <t>แผนงาน</t>
  </si>
  <si>
    <t>เชิงต้นทุน : ค่าใช้จ่ายการผลิตตามงบประมาณที่ได้รับจัดสรร</t>
  </si>
  <si>
    <t>เชิงต้นทุน : ค่าใช้จ่ายของการให้บริการวิชาการตามงบประมาณที่ได้รับจัดสรร</t>
  </si>
  <si>
    <t>เชิงต้นทุน : ค่าใช้จ่ายของการให้บริการรักษาพยาบาลและส่งเสริมสุขภาพเพื่อการศึกษาและวิจัยตามงบประมาณที่ได้รับจัดสรร</t>
  </si>
  <si>
    <t>เชิงต้นทุน : ค่าใช้จ่ายของการทำนุบำรุงศิลปวัฒนธรรมตามงบประมาณที่ได้รับจัดสรร</t>
  </si>
  <si>
    <t>ส่วนงาน</t>
  </si>
  <si>
    <t>Fund Center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</si>
  <si>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</si>
  <si>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</si>
  <si>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</si>
  <si>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</si>
  <si>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</si>
  <si>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</si>
  <si>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</si>
  <si>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</si>
  <si>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</si>
  <si>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</si>
  <si>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</si>
  <si>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</si>
  <si>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</si>
  <si>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</si>
  <si>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</si>
  <si>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</si>
  <si>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</si>
  <si>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</si>
  <si>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</si>
  <si>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</si>
  <si>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</si>
  <si>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</si>
  <si>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</si>
  <si>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</si>
  <si>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</si>
  <si>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</si>
  <si>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</si>
  <si>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</si>
  <si>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</si>
  <si>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</si>
  <si>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</si>
  <si>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</si>
  <si>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</si>
  <si>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</si>
  <si>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เป้าหมายโครงการ</t>
  </si>
  <si>
    <t>ผลผลิต/โครงการ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</si>
  <si>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</si>
  <si>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</si>
  <si>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</si>
  <si>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</si>
  <si>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</si>
  <si>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</si>
  <si>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</si>
  <si>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</si>
  <si>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</si>
  <si>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</si>
  <si>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</si>
  <si>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</si>
  <si>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ไตรมาสที่ 1</t>
  </si>
  <si>
    <t>ไตรมาสที่ 2</t>
  </si>
  <si>
    <t>ไตรมาสที่ 3</t>
  </si>
  <si>
    <t>ไตรมาสที่ 4</t>
  </si>
  <si>
    <t>ลำดับที่</t>
  </si>
  <si>
    <t>แผนงานย่อย</t>
  </si>
  <si>
    <t>ผลผลิต</t>
  </si>
  <si>
    <t>ตัวชี้วัด</t>
  </si>
  <si>
    <t>2. แผนงานพื้นฐาน</t>
  </si>
  <si>
    <t xml:space="preserve">2.1 แผนงานพื้นฐานด้านการสร้างความสามารถในการแข่งขันของประเทศ </t>
  </si>
  <si>
    <t>2.1.1 ผลงานวิจัยเพื่อถ่ายทอดเทคโนโลยี</t>
  </si>
  <si>
    <t>เชิงต้นทุน : ค่าใช้จ่ายการบริหารงานวิจัยตามงบประมาณที่ได้รับจัดสรร</t>
  </si>
  <si>
    <t>2.1.2 ผลงานวิจัยเพื่อสร้างองค์ความรู้</t>
  </si>
  <si>
    <t>2.2 แผนงานพื้นฐานด้านการพัฒนาและเสริมสร้างศักยภาพคน</t>
  </si>
  <si>
    <t>2.2.1 ผู้สำเร็จการศึกษาด้านวิทยาศาสตร์และเทคโนโลยี</t>
  </si>
  <si>
    <t>เชิงปริมาณ : จำนวนผู้สำเร็จการศึกษา</t>
  </si>
  <si>
    <t>เชิงปริมาณ : จำนวนนักศึกษาที่เข้าใหม่</t>
  </si>
  <si>
    <t>เชิงปริมาณ : จำนวนนักศึกษาที่คงอยู่</t>
  </si>
  <si>
    <t>เชิงคุณภาพ : ร้อยละของผู้สำเร็จการศึกษาจบการศึกษาตามมาตรฐานหลักสูตร</t>
  </si>
  <si>
    <t>2.2.3 ผู้สำเร็จการศึกษาด้านสังคมศาสตร์</t>
  </si>
  <si>
    <t>2.2.4 ผู้สำเร็จการศึกษาตามโครงการเร่งรัดผลิตบัณฑิตสาขาวิชาที่ขาดแคลน</t>
  </si>
  <si>
    <t xml:space="preserve">เชิงปริมาณ : จำนวนผู้สำเร็จการศึกษา สาขาแพทยศาสตร์				</t>
  </si>
  <si>
    <t xml:space="preserve">เชิงปริมาณ : จำนวนผู้สำเร็จการศึกษา สาขาทันตแพทยศาสตร์				</t>
  </si>
  <si>
    <t>เชิงปริมาณ : จำนวนผู้สำเร็จการศึกษา สาขากายภาพบำบัด</t>
  </si>
  <si>
    <t xml:space="preserve">เชิงปริมาณ : จำนวนนักศึกษาคงอยู่ สาขาแพทยศาสตร์				</t>
  </si>
  <si>
    <t xml:space="preserve">เชิงปริมาณ : จำนวนนักศึกษาคงอยู่ สาขาทันตแพทยศาสตร์				</t>
  </si>
  <si>
    <t>เชิงปริมาณ : จำนวนนักศึกษาคงอยู่ สาขากายภาพบำบัด</t>
  </si>
  <si>
    <t xml:space="preserve">เชิงคุณภาพ : ร้อยละของผู้สำเร็จการศึกษาจบการศึกษาตามมาตรฐานหลักสูตร				</t>
  </si>
  <si>
    <t xml:space="preserve">เชิงเวลา : ร้อยละของผู้สำเร็จการศึกษาที่จบการศึกษาตามหลักสูตรภายในระยะเวลาที่กำหนด				</t>
  </si>
  <si>
    <t xml:space="preserve">เชิงต้นทุน : ค่าใช้จ่ายการผลิตตามงบประมาณที่ได้รับจัดสรร				</t>
  </si>
  <si>
    <t>2.2.5 ผลงานการให้บริการวิชาการ</t>
  </si>
  <si>
    <t>เชิงปริมาณ : จำนวนผู้เข้ารับบริการ</t>
  </si>
  <si>
    <t>เชิงปริมาณ : จำนวนสัตว์ทดลอง</t>
  </si>
  <si>
    <t>ศพ</t>
  </si>
  <si>
    <t>2.2.6 ผลงานการให้บริการรักษาพยาบาลและส่งเสริมสุขภาพเพื่อการศึกษาวิจัย</t>
  </si>
  <si>
    <t xml:space="preserve">เชิงปริมาณ : จำนวนงานวิจัยที่เกี่ยวข้องกับการรักษาพยาบาล				</t>
  </si>
  <si>
    <t>เชิงปริมาณ : จำนวนผู้ป่วยนอก</t>
  </si>
  <si>
    <t>เชิงปริมาณ : จำนวนผู้ป่วยใน</t>
  </si>
  <si>
    <t>เชิงเวลา : ร้อยละของผู้สำเร็จการศึกษา/ฝึกปฏิบัติงานผ่านเกณฑ์มาตรฐานภายในระยะเวลาที่กำหนด</t>
  </si>
  <si>
    <t>2.2.7 โครงการผลิตแพทย์และพยาบาลเพิ่ม</t>
  </si>
  <si>
    <t xml:space="preserve">เชิงปริมาณ : จำนวนผู้สำเร็จการศึกษา สาขาพยาบาลศาสตร์				</t>
  </si>
  <si>
    <t xml:space="preserve">เชิงปริมาณ : จำนวนนักศึกษาเข้าใหม่ สาขาแพทยศาสตร์				</t>
  </si>
  <si>
    <t xml:space="preserve">เชิงปริมาณ : จำนวนนักศึกษาเข้าใหม่ สาขาพยาบาลศาสตร์				</t>
  </si>
  <si>
    <t xml:space="preserve">เชิงปริมาณ : จำนวนนักศึกษาคงอยู่ สาขาพยาบาลศาสตร์				</t>
  </si>
  <si>
    <t xml:space="preserve">เชิงเวลา : ร้อยละของผู้สำเร็จการศึกษาจบการศึกษาตามมาตรฐานหลักสูตร				</t>
  </si>
  <si>
    <t xml:space="preserve">เชิงต้นทุน : ค่าใช้จ่ายของโครงการตามงบประมาณที่ได้รับจัดสรร				</t>
  </si>
  <si>
    <t>2.2.8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</si>
  <si>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เชิงปริมาณ : จำนวนนักเรียนที่ได้รับการสนับสนุนค่าใช้จ่ายในการจัดการศึกษาขั้นพื้นฐาน				</t>
  </si>
  <si>
    <t xml:space="preserve">เชิงคุณภาพ : ร้อยละของผู้ปกครองมีความพึงพอใจที่ได้รับการบริการศึกษาขั้นพื้นฐาน				</t>
  </si>
  <si>
    <t>2.3 แผนงานพื้นฐานด้านการแก้ไขปัญหาความยากจน ลดความเหลื่อมล้ำ และสร้างการเติบโตจากภายใน</t>
  </si>
  <si>
    <t>2.3.1 ผลงานทำนุบำรุงศิลปวัฒนธรรม</t>
  </si>
  <si>
    <t>เชิงเวลา : ร้อยละของโครงการที่บรรลุผลตามวัตถุประสงค์ของโครงการ</t>
  </si>
  <si>
    <t>3. แผนงานยุทธศาสตร์</t>
  </si>
  <si>
    <t>3.1 แผนงานยุทธศาสตร์พัฒนาด้านสาธารณสุขและสร้างเสริมสุขภาพเชิงรุก</t>
  </si>
  <si>
    <t>3.1.1 โครงการอาคารปรีคลินิกและศูนย์วิจัยสถาบันการแพทย์จักรีนฤบดินทร์</t>
  </si>
  <si>
    <t>เชิงคุณภาพ : ดำเนินการก่อสร้างอาคารปรีคลินิกและศูนย์วิจัย สถาบันการแพทย์จักรีนฤบดินทร์ เป็นไปตามแผนที่วางไว้ไม่น้อยกว่า</t>
  </si>
  <si>
    <t xml:space="preserve"> -</t>
  </si>
  <si>
    <t>2.2.2 ผู้สำเร็จการศึกษาด้านวิทยาศาสตร์สุขภาพ</t>
  </si>
  <si>
    <t>แผนงาน / ตัวชี้วัด</t>
  </si>
  <si>
    <t>1. แผนงานบุคลากรภาครัฐ</t>
  </si>
  <si>
    <t>4. แผนงานบูรณาการ</t>
  </si>
  <si>
    <t>4.1 แผนงานบูรณาการการส่งเสริมการวิจัยและพัฒนา</t>
  </si>
  <si>
    <t xml:space="preserve">4.1.1 โครงการวิจัยและพัฒนาเพื่อตอบสนองภาคการผลิตสาขายุทธศาสตร์และแก้ไขปัญหาสำคัญของประเทศ </t>
  </si>
  <si>
    <t xml:space="preserve">4.1.2 โครงการวิจัยเพื่อสร้าง สะสมองค์ความรู้ที่มีศักยภาพ </t>
  </si>
  <si>
    <t>เชิงคุณภาพ : ผลงานวิจัยสามารถนำไปใช้ประโยชน์เชิงพาณิชย์ไม่น้อยกว่าร้อยละ 30 ของโครงการที่แล้วเสร็จ</t>
  </si>
  <si>
    <t>เชิงคุณภาพ : องค์ความรู้ที่ได้จากการวิจัยสอดคล้องกับความต้องการของหน่วยงานต่างๆไม่น้อยกว่าร้อยละ 90</t>
  </si>
  <si>
    <t>ปี 2566</t>
  </si>
  <si>
    <t>ประมาณการ</t>
  </si>
  <si>
    <t>ประเภท</t>
  </si>
  <si>
    <t>งบประมาณ</t>
  </si>
  <si>
    <t>เชิงปริมาณ : จำนวนเงินทุนสนับสนุนการวิจัยในปีงบประมาณต่อจำนวนบุคลากรสายวิชาการ</t>
  </si>
  <si>
    <t>บาท/คน</t>
  </si>
  <si>
    <t>ยุทธศาสตร์</t>
  </si>
  <si>
    <t>เชิงปริมาณ : จำนวนบทความตีพิมพ์ในวารสารวิชาการระดับนานาชาติที่เป็นที่ยอมรับต่อจำนวนบุคลากรสายวิชาการในแต่ละปีปฏิทิน</t>
  </si>
  <si>
    <t>ชิ้น/คน</t>
  </si>
  <si>
    <t>เชิงปริมาณ : จำนวนดัชนีการอ้างอิงต่อบทความวิจัยในแต่ละปีปฏิทิน</t>
  </si>
  <si>
    <t>ครั้ง/ชิ้น</t>
  </si>
  <si>
    <t>เชิงปริมาณ : จำนวนสัญญาโครงการวิจัยที่มีการถ่ายทอดเทคโนโลยีต่อภาครัฐ/เอกชน</t>
  </si>
  <si>
    <t>ฉบับ/ปี</t>
  </si>
  <si>
    <t>เชิงคุณภาพ : ระดับความพึงพอใจของแหล่งทุนภาครัฐในแต่ละปีงบประมาณ</t>
  </si>
  <si>
    <t>ระดับ</t>
  </si>
  <si>
    <t>เชิงปริมาณ : จำนวนสัญญาโครงการวิจัยที่มีการสร้างองค์ความรู้ต่อภาครัฐ/เอกชน</t>
  </si>
  <si>
    <t>**********************************************************************************************************************</t>
  </si>
  <si>
    <t>เชิงคุณภาพ : ร้อยละของหน่วยบริการที่ได้รับใบรับรองมาตรฐานระดับสากล</t>
  </si>
  <si>
    <t>เชิงปริมาณ : ผลตอบแทนจากการให้บริการวิชาการ</t>
  </si>
  <si>
    <t>เชิงปริมาณ : จำนวนสัญญาที่เกิดขึ้นใหม่ของโครงการ/กิจกรรมทางวิชาการหรือวิชาชีพที่มีการบูรณาการแบบองค์รวมระหว่างหน่วยงานภาครัฐ/เอกชน/ประชาสังคม (ต้องมีข้อตกลงชัดเจน หรือสัญญาจ้าง ได้แก่ Agreement, Term of Reference, Contract ไม่นับรวม MOU)</t>
  </si>
  <si>
    <t>ฉบับ</t>
  </si>
  <si>
    <t>เชิงปริมาณ : จำนวนรางวัลหรือนโยบายระดับชาติ/นานาชาติ ที่เกิดจากโครงการหรือกิจกรรมทางวิชาการของมหาวิทยาลัย</t>
  </si>
  <si>
    <t>รางวัล/นโยบาย</t>
  </si>
  <si>
    <t>เชิงปริมาณ : จำนวนศูนย์บริการทางวิชาการ/วิชาชีพที่ได้รับการรับรองความเป็นเลิศระดับชาติ/นานาชาติ  (ทั้งนี้จะต้องมีหน่วยงานรับรองจากภายนอก)</t>
  </si>
  <si>
    <t>ศูนย์</t>
  </si>
  <si>
    <t>ปี 2567</t>
  </si>
  <si>
    <t>0101สำนักงานอธิการบดี (ศูนย์การเรียนรู้)</t>
  </si>
  <si>
    <t>0109กองกายภาพและสิ่งแวดล้อม</t>
  </si>
  <si>
    <t>0129มหิดลสิทธาคาร</t>
  </si>
  <si>
    <t>0130อุทยานธรรมชาติวิทยาสิรีรุกขชาติ</t>
  </si>
  <si>
    <t>2300สถาบันแห่งชาติเพื่อการพัฒนาเด็กฯ</t>
  </si>
  <si>
    <t>3300วิทยาลัยศาสนศึกษา</t>
  </si>
  <si>
    <t>4600วิทยาเขตนครสวรรค์</t>
  </si>
  <si>
    <t>4700วิทยาเขตอำนาจเจริญ</t>
  </si>
  <si>
    <t>ปี 2568</t>
  </si>
  <si>
    <t>0101สำนักงานอธิการบดี (MLC)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</si>
  <si>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</si>
  <si>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</si>
  <si>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</si>
  <si>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</si>
  <si>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</si>
  <si>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</si>
  <si>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</si>
  <si>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</si>
  <si>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</si>
  <si>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</si>
  <si>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</si>
  <si>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</si>
  <si>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</si>
  <si>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</si>
  <si>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</si>
  <si>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</si>
  <si>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</si>
  <si>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</si>
  <si>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0132ส่วนกลางกลุ่มภารกิจวิจัยและพัฒนาชุมชน</t>
  </si>
  <si>
    <t>2500สถาบันวิทยาศาสตร์การวิเคราะห์และตรวจสอบสารในนักกีฬา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</si>
  <si>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</si>
  <si>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</si>
  <si>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</si>
  <si>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4800โครงการจัดตั้งศูนย์เสริมสร้างอุตสาหกรรมชีวภาพจากนวัตกรรม (PILOT PLANT)</t>
  </si>
  <si>
    <t>เชิงปริมาณ : จำนวนเตียง</t>
  </si>
  <si>
    <t>เตียง</t>
  </si>
  <si>
    <t>แผนงานยุทธศาสตร์สร้างเสริมให้คนมีสุขภาวะที่ดี</t>
  </si>
  <si>
    <t>แผนงานบูรณาการพัฒนาพื้นที่ระดับภาค</t>
  </si>
  <si>
    <t>เชิงปริมาณ : จำนวนนักเรียนที่ได้รับกรสนับสนุนตามโครงการ</t>
  </si>
  <si>
    <t>เชิงคุณภาพ : ร้อยละของค่าใช้จ่ายที่ผู้ปกครองสามารถลดค่าใช้จ่ายตามรายการที่ได้รับการสนับสนุน</t>
  </si>
  <si>
    <t>เชิงปริมาณ : จำนวนนักศึกษาคงอยู่</t>
  </si>
  <si>
    <t>เชิงปริมาณ : จำนวนผู้ได้รับทุนปริญญาเอกด้านทันตกรรม</t>
  </si>
  <si>
    <t xml:space="preserve">เชิงเวลา : ร้อยละของผู้สำเร็จจบการศึกษาตามหลักสูตรภายในระยะเวลาที่กำหนด				</t>
  </si>
  <si>
    <t>ทุน</t>
  </si>
  <si>
    <t>เชิงคุณภาพ : ดำเนินการก่อสร้างอาคารปรีคลินิกและศูนย์วิจัย สถาบันการแพทย์จักรีนฤบดินทร์เป็นไปตามแผนที่วางไว้ไม่น้อยกว่า</t>
  </si>
  <si>
    <t>เชิงคุณภาพ : ร้อยละของการเบิกจ่ายงบประมาณ (สะสม) ของการก่อสร้างอาคารศูนย์การแพทย์กาญจนาภิเษก</t>
  </si>
  <si>
    <t>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</t>
  </si>
  <si>
    <t>1. แผนงานบุคลากร</t>
  </si>
  <si>
    <t>1.1 ค่าใช้จ่ายบุคลากรการบริหารงานวิจัย</t>
  </si>
  <si>
    <t>1.2 ค่าใช้จ่ายบุคลากรจัดการเรียนการสอนและบริการวิชาการ</t>
  </si>
  <si>
    <t>1.3 ค่าใช้จ่ายบุคลากรรักษาพยาบาลเพื่อการศึกษาและวิจัย</t>
  </si>
  <si>
    <t>2.1 แผนงานพื้นฐานด้านการพัฒนาและเสริมสร้างศักยภาพคน</t>
  </si>
  <si>
    <t>2.1.1 ผู้สำเร็จการศึกษาด้านวิทยาศาสตร์และเทคโนโลยี</t>
  </si>
  <si>
    <t>3.1 แผนงานยุทธศาสตร์พัฒนาการศึกษาเพื่อความยั่งยืน</t>
  </si>
  <si>
    <t>3.1.1 โครงการสนับสนุนค่าใช้จ่ายในการจัดการศึกษาตั้งแต่ระดับอนุบาล
จนจบการศึกษาขั้นพื้นฐาน</t>
  </si>
  <si>
    <t>3.2 แผนงานยุทธศาสตร์สร้างเสริมให้คนมีสุขภาวะที่ดี</t>
  </si>
  <si>
    <t>3.2.1 โครงการเพิ่มศักยภาพการให้บริการทางด้านสาธารณสุข</t>
  </si>
  <si>
    <t>2.1.2 ผู้สำเร็จการศึกษาด้านวิทยาศาสตร์สุขภาพ</t>
  </si>
  <si>
    <t>2.1.3 ผู้สำเร็จการศึกษาด้านสังคมศาสตร์</t>
  </si>
  <si>
    <t>2.1.4 ผลงานการให้บริการวิชาการ</t>
  </si>
  <si>
    <t>2.1.5 ผลงานทำนุบำรุงศิลปวัฒนธรรม</t>
  </si>
  <si>
    <t>เชิงปริมาณ : จำนวนผู้ได้รับทุนปริญญาเอกด้านทันตกรรม (คณะทันตแพทยศาสตร์)</t>
  </si>
  <si>
    <t>เชิงเวลา : ร้อยละของผู้สำเร็จจบการศึกษาตามหลักสูตรภายในระยะเวลาที่กำหนด				 (คณะทันตแพทยศาสตร์)</t>
  </si>
  <si>
    <t>เชิงเวลา : จำนวนโครงการวิจัยที่แล้วเสร็จภายในระยะเวลาที่กำหนด (กองบริหารงานวิจัย)</t>
  </si>
  <si>
    <t>เชิงปริมาณ : จำนวนโครงการวิจัยที่ดำเนินการ (กองบริหารงานวิจัย)</t>
  </si>
  <si>
    <r>
      <t xml:space="preserve">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 
</t>
    </r>
    <r>
      <rPr>
        <sz val="16"/>
        <color theme="8" tint="-0.249977111117893"/>
        <rFont val="TH SarabunPSK"/>
        <family val="2"/>
      </rPr>
      <t>(คณะแพทยศาสตร์ศิริราชพยาบาลศิริราช)</t>
    </r>
  </si>
  <si>
    <r>
      <t xml:space="preserve">เชิงปริมาณ : จำนวนโครงการวิจัยที่ดำเนินการ </t>
    </r>
    <r>
      <rPr>
        <sz val="16"/>
        <color theme="8" tint="-0.249977111117893"/>
        <rFont val="TH SarabunPSK"/>
        <family val="2"/>
      </rPr>
      <t>(กองบริหารงานวิจัย)</t>
    </r>
  </si>
  <si>
    <r>
      <t xml:space="preserve">เชิงเวลา : จำนวนโครงการวิจัยที่แล้วเสร็จภายในระยะเวลาที่กำหนด </t>
    </r>
    <r>
      <rPr>
        <sz val="16"/>
        <color theme="8" tint="-0.249977111117893"/>
        <rFont val="TH SarabunPSK"/>
        <family val="2"/>
      </rPr>
      <t>(กองบริหารงานวิจัย)</t>
    </r>
  </si>
  <si>
    <r>
      <t>เชิงปริมาณ : จำนวนโครงการวิจัยที่ดำเนินการ</t>
    </r>
    <r>
      <rPr>
        <sz val="16"/>
        <color theme="8" tint="-0.249977111117893"/>
        <rFont val="TH SarabunPSK"/>
        <family val="2"/>
      </rPr>
      <t xml:space="preserve"> (กองบริหารงานวิจัย)</t>
    </r>
  </si>
  <si>
    <r>
      <t>เชิงเวลา : จำนวนโครงการวิจัยที่แล้วเสร็จภายในระยะเวลาที่กำหนด</t>
    </r>
    <r>
      <rPr>
        <sz val="16"/>
        <color theme="8" tint="-0.249977111117893"/>
        <rFont val="TH SarabunPSK"/>
        <family val="2"/>
      </rPr>
      <t xml:space="preserve"> (กองบริหารงานวิจัย)</t>
    </r>
  </si>
  <si>
    <r>
      <t xml:space="preserve">3.2.6 โครงการบูรณาการพัฒนานวัตกรรมและเทคโนโลยีการดูแลสุขภาพช่องปากผู้สูงวัย </t>
    </r>
    <r>
      <rPr>
        <b/>
        <sz val="16"/>
        <color theme="8" tint="-0.249977111117893"/>
        <rFont val="TH SarabunPSK"/>
        <family val="2"/>
      </rPr>
      <t>(คณะทันตแพทยศาสตร์เท่านั้น)</t>
    </r>
  </si>
  <si>
    <r>
      <t xml:space="preserve">3.2.5 โครงการอาคารปรีคลินิกและศูนย์วิจัย สถาบันการแพทย์จักรีนฤบดินทร์ </t>
    </r>
    <r>
      <rPr>
        <b/>
        <sz val="16"/>
        <color theme="8" tint="-0.249977111117893"/>
        <rFont val="TH SarabunPSK"/>
        <family val="2"/>
      </rPr>
      <t>(คณะแพทยศาสตร์โรงพยาบาลรามาธิบดีเท่านั้น)</t>
    </r>
  </si>
  <si>
    <r>
      <t xml:space="preserve">3.1.1 โครงการสนับสนุนค่าใช้จ่ายในการจัดการศึกษาตั้งแต่ระดับอนุบาลจนจบการศึกษาขั้นพื้นฐาน
    </t>
    </r>
    <r>
      <rPr>
        <b/>
        <sz val="16"/>
        <color theme="8" tint="-0.249977111117893"/>
        <rFont val="TH SarabunPSK"/>
        <family val="2"/>
      </rPr>
      <t xml:space="preserve">   - วิทยาลัยดุริยางคศิลป์
       - สถาบันแห่งชาติเพื่อการพัฒนาเด็กและครอบครัว</t>
    </r>
  </si>
  <si>
    <t>ตารางแสดงเป้าหมาย ผลผลิต</t>
  </si>
  <si>
    <t>รวมทั้งสิ้น</t>
  </si>
  <si>
    <t>ปี 2569</t>
  </si>
  <si>
    <t>เชิงปริมาณ : จำนวนศูนย์บริการทางวิชาการ/วิชาชีพที่ได้รับการรับรองความเป็นเลิศระดับชาติ/นานาชาติ (ทั้งนี้จะต้องมีหน่วยงานรับรองจากภายนอก)</t>
  </si>
  <si>
    <t>แผนงานพื้นฐานด้านการพัฒนาและเสริมสร้างศักยภาพทรัพยากรมนุษย์</t>
  </si>
  <si>
    <t>2.1 แผนงานพื้นฐานด้านการพัฒนาและเสริมสร้างศักยภาพทรัพยากรมนุษย์</t>
  </si>
  <si>
    <t>แผนงานยุทธศาสตร์สร้างความเสมอภาคทางการศึกษา</t>
  </si>
  <si>
    <t>3.1 แผนงานยุทธศาสตร์สร้างความเสมอภาคทางการศึกษา</t>
  </si>
  <si>
    <t>3.2.2 โครงการอาคารปรีคลินิกและศูนย์วิจัย สถาบันการแพทย์จักรีนฤบดินทร์</t>
  </si>
  <si>
    <t>3.2.3 โครงการบูรณาการพัฒนานวัตกรรมและเทคโนโลยีการดูแลสุขภาพช่องปากผู้สูงวัย</t>
  </si>
  <si>
    <t>3.3.2 โครงการผลิตพยาบาลเพิ่ม</t>
  </si>
  <si>
    <t>3.3.3 โครงการเร่งรัดผลิตบัณฑิตสาขาวิชาที่ขาดแคลน</t>
  </si>
  <si>
    <t>แผนงานยุทธศาสตร์เพื่อสนับสนุนด้านการพัฒนาและเสริมสร้างศักยภาพทรัพยากรมนุษย์</t>
  </si>
  <si>
    <t>3.3.1 โครงการผลิตแพทย์เพิ่ม</t>
  </si>
  <si>
    <t>3.3 แผนงานยุทธศาสตร์เพื่อสนับสนุนด้านการพัฒนาและเสริมสร้างศักยภาพทรัพยากรมนุษย์</t>
  </si>
  <si>
    <t>แผนงานยุทธศาสตร์วิจัยและนวัตกรรม</t>
  </si>
  <si>
    <t>3.4.1 โครงการการพัฒนาโครงสร้างพื้นฐาน บุคลากร และระบบวิจัยและ
นวัตกรรมของประเทศ</t>
  </si>
  <si>
    <t>3.4.2 โครงการการวิจัยและนวัตกรรมเพื่อการพัฒนาสังคมและสิ่งแวดล้อม</t>
  </si>
  <si>
    <t>3.4.3 โครงการการวิจัยและนวัตกรรมเพื่อการสร้างองค์ความรู้พื้นฐานของประเทศ</t>
  </si>
  <si>
    <t>3.4.4 โครงการการวิจัยและนวัตกรรมเพื่อสร้างความมั่งคั่งทางเศรษฐกิจ</t>
  </si>
  <si>
    <t>3.4 แผนงานยุทธศาสตร์วิจัยและนวัตกรรม (สำหรับกองวิจัยเท่านั้น)</t>
  </si>
  <si>
    <t>แผนงานบูรณาการเตรียมความพร้อมเพื่อรองรับสังคมสูงวัย</t>
  </si>
  <si>
    <r>
      <t xml:space="preserve">3.4 แผนงานยุทธศาสตร์วิจัยและนวัตกรรม </t>
    </r>
    <r>
      <rPr>
        <b/>
        <sz val="16"/>
        <color theme="8" tint="-0.249977111117893"/>
        <rFont val="TH SarabunPSK"/>
        <family val="2"/>
      </rPr>
      <t>(สำหรับกองบริหารงานวิจัยเท่านั้น)</t>
    </r>
  </si>
  <si>
    <t>3.4.1 โครงการการพัฒนาโครงสร้างพื้นฐาน บุคลากร และระบบวิจัยและนวัตกรรมของประเทศ</t>
  </si>
  <si>
    <t>4.1 แผนงานบูรณาการสร้างความเสมอภาคเพื่อรองรับสังคมผู้สูงอายุ</t>
  </si>
  <si>
    <t>4.1.1 โครงการพัฒนาระบบดูแลสุขภาพของผู้สูงอายุ</t>
  </si>
  <si>
    <r>
      <t xml:space="preserve">4.2 แผนงานบูรณาการพัฒนาพื้นที่ระดับภาค </t>
    </r>
    <r>
      <rPr>
        <b/>
        <sz val="16"/>
        <color theme="8" tint="-0.249977111117893"/>
        <rFont val="TH SarabunPSK"/>
        <family val="2"/>
      </rPr>
      <t>(สำหรับศูนย์การแพทย์กาญจนาภิเษกเท่านั้น)</t>
    </r>
  </si>
  <si>
    <t>4.2.1 โครงการพัฒนากรุงเทพมหานคร และเมืองปริมณฑล</t>
  </si>
  <si>
    <t>4.1 แผนงานบูรณาการเตรียมความพร้อมเพื่อรองรับสังคมสูงวัย</t>
  </si>
  <si>
    <t>4.2 แผนงานบูรณาการพัฒนาพื้นที่ระดับภาค (สำหรับศูนย์การแพทย์กาญจนาภิเษกเท่านั้น)</t>
  </si>
  <si>
    <t>ปีงบประมาณ 2563 - 2570</t>
  </si>
  <si>
    <t>ปี 2563
ผล</t>
  </si>
  <si>
    <t>ปี 2564
แผน</t>
  </si>
  <si>
    <t>แผน ปี 2565</t>
  </si>
  <si>
    <t>ปี 2570</t>
  </si>
  <si>
    <t>เชิงปริมาณ : ประชาชนในหน่วยงาน องค์กรทั้งภาครัฐและเอกชน เข้าร่วมกระบวนการส่งเสริมสุขภาพแบบ
องค์รวม โดยใช้ mobile application ในการประเมิน
และติดตามสถานะทางสุขภาพ</t>
  </si>
  <si>
    <t>เชิงปริมาณ : ระบบการผลิตชิ้นส่วนฝังในร่างกาย สำหรับการรักษาทางกระดูกด้วยเทคโนโลยีการผลิต 4.0</t>
  </si>
  <si>
    <t>ระบบการผลิต</t>
  </si>
  <si>
    <t>เชิงปริมาณ : ต้นแบบกิจกรรมดนตรีบำบัด กิจกรรมดนตรีในรูปแบบต่าง ๆ สำหรับการพัฒนาสุขภาวะของ
ผู้สูงวัย</t>
  </si>
  <si>
    <t>ชุด</t>
  </si>
  <si>
    <t>เชิงปริมาณ : จำนวนนักศึกษาเข้าใหม่</t>
  </si>
  <si>
    <t>เชิงคุณภาพ : ดำเนินการก่อสร้างอาคารกายวิภาคคลินิกสถาบันการแพทย์จักรีนฤบดินทร์ เป็นไปตามแผนที่วางไว้ไม่น้อยกว่า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</si>
</sst>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theme="0"/>
      <name val="TH SarabunPSK"/>
      <family val="2"/>
    </font>
    <font>
      <b/>
      <sz val="11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color theme="0"/>
      <name val="TH SarabunPSK"/>
      <family val="2"/>
    </font>
    <font>
      <b/>
      <sz val="16"/>
      <color theme="8" tint="-0.249977111117893"/>
      <name val="TH SarabunPSK"/>
      <family val="2"/>
    </font>
    <font>
      <sz val="16"/>
      <color theme="8" tint="-0.249977111117893"/>
      <name val="TH SarabunPSK"/>
      <family val="2"/>
    </font>
    <font>
      <b/>
      <sz val="18"/>
      <color indexed="81"/>
      <name val="TH SarabunPSK"/>
      <family val="2"/>
    </font>
    <font>
      <b/>
      <sz val="20"/>
      <color indexed="81"/>
      <name val="TH SarabunPSK"/>
      <family val="2"/>
    </font>
    <font>
      <b/>
      <sz val="2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5" fontId="2" fillId="0" borderId="0" xfId="1" applyNumberFormat="1" applyFont="1" applyProtection="1">
      <protection locked="0"/>
    </xf>
    <xf numFmtId="165" fontId="2" fillId="0" borderId="1" xfId="1" applyNumberFormat="1" applyFont="1" applyBorder="1" applyAlignment="1" applyProtection="1">
      <alignment vertical="top"/>
      <protection locked="0"/>
    </xf>
    <xf numFmtId="165" fontId="2" fillId="0" borderId="1" xfId="1" applyNumberFormat="1" applyFont="1" applyBorder="1" applyAlignment="1" applyProtection="1">
      <alignment vertical="top"/>
    </xf>
    <xf numFmtId="0" fontId="2" fillId="0" borderId="0" xfId="0" applyFont="1" applyFill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165" fontId="2" fillId="0" borderId="6" xfId="1" applyNumberFormat="1" applyFont="1" applyFill="1" applyBorder="1" applyAlignment="1" applyProtection="1">
      <alignment vertical="top"/>
      <protection locked="0"/>
    </xf>
    <xf numFmtId="165" fontId="2" fillId="0" borderId="6" xfId="1" applyNumberFormat="1" applyFont="1" applyFill="1" applyBorder="1" applyAlignment="1" applyProtection="1">
      <alignment vertical="top"/>
    </xf>
    <xf numFmtId="41" fontId="4" fillId="0" borderId="1" xfId="0" applyNumberFormat="1" applyFont="1" applyFill="1" applyBorder="1" applyAlignment="1" applyProtection="1">
      <alignment vertical="top" wrapText="1"/>
      <protection hidden="1"/>
    </xf>
    <xf numFmtId="0" fontId="2" fillId="5" borderId="2" xfId="0" applyFont="1" applyFill="1" applyBorder="1" applyAlignment="1" applyProtection="1">
      <alignment vertical="top" wrapText="1"/>
      <protection hidden="1"/>
    </xf>
    <xf numFmtId="0" fontId="2" fillId="5" borderId="1" xfId="0" applyFont="1" applyFill="1" applyBorder="1" applyAlignment="1" applyProtection="1">
      <alignment vertical="top" wrapText="1"/>
      <protection hidden="1"/>
    </xf>
    <xf numFmtId="0" fontId="7" fillId="0" borderId="0" xfId="0" applyFont="1" applyProtection="1"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hidden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3" borderId="1" xfId="2" applyFont="1" applyFill="1" applyBorder="1" applyAlignment="1">
      <alignment horizontal="center" vertical="top"/>
    </xf>
    <xf numFmtId="0" fontId="2" fillId="2" borderId="7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 vertical="top"/>
    </xf>
    <xf numFmtId="0" fontId="2" fillId="4" borderId="7" xfId="2" applyFont="1" applyFill="1" applyBorder="1" applyAlignment="1">
      <alignment horizontal="left" indent="1"/>
    </xf>
    <xf numFmtId="0" fontId="2" fillId="4" borderId="0" xfId="2" applyFont="1" applyFill="1" applyBorder="1" applyAlignment="1">
      <alignment wrapText="1"/>
    </xf>
    <xf numFmtId="0" fontId="2" fillId="4" borderId="12" xfId="2" applyFont="1" applyFill="1" applyBorder="1" applyAlignment="1">
      <alignment horizontal="center" vertical="top"/>
    </xf>
    <xf numFmtId="0" fontId="2" fillId="0" borderId="7" xfId="2" applyFont="1" applyBorder="1" applyAlignment="1">
      <alignment horizontal="left" indent="3"/>
    </xf>
    <xf numFmtId="0" fontId="2" fillId="0" borderId="0" xfId="2" applyFont="1" applyBorder="1" applyAlignment="1">
      <alignment wrapText="1"/>
    </xf>
    <xf numFmtId="0" fontId="2" fillId="0" borderId="12" xfId="2" applyFont="1" applyBorder="1" applyAlignment="1">
      <alignment horizontal="center" vertical="top"/>
    </xf>
    <xf numFmtId="0" fontId="2" fillId="0" borderId="7" xfId="2" applyFont="1" applyBorder="1" applyAlignment="1">
      <alignment horizontal="left" indent="1"/>
    </xf>
    <xf numFmtId="0" fontId="2" fillId="0" borderId="7" xfId="2" applyFont="1" applyBorder="1"/>
    <xf numFmtId="0" fontId="2" fillId="2" borderId="0" xfId="2" applyFont="1" applyFill="1" applyBorder="1" applyAlignment="1">
      <alignment horizontal="center" wrapText="1"/>
    </xf>
    <xf numFmtId="0" fontId="2" fillId="0" borderId="0" xfId="2" applyFont="1" applyAlignment="1">
      <alignment wrapText="1"/>
    </xf>
    <xf numFmtId="0" fontId="2" fillId="0" borderId="8" xfId="2" applyFont="1" applyBorder="1"/>
    <xf numFmtId="0" fontId="2" fillId="0" borderId="9" xfId="2" applyFont="1" applyBorder="1" applyAlignment="1">
      <alignment wrapText="1"/>
    </xf>
    <xf numFmtId="0" fontId="2" fillId="0" borderId="4" xfId="2" applyFont="1" applyBorder="1" applyAlignment="1">
      <alignment horizontal="center" vertical="top"/>
    </xf>
    <xf numFmtId="0" fontId="2" fillId="5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4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Border="1"/>
    <xf numFmtId="0" fontId="3" fillId="0" borderId="0" xfId="0" applyFont="1"/>
    <xf numFmtId="41" fontId="4" fillId="0" borderId="17" xfId="0" applyNumberFormat="1" applyFont="1" applyFill="1" applyBorder="1" applyAlignment="1" applyProtection="1">
      <alignment vertical="top" wrapText="1"/>
      <protection hidden="1"/>
    </xf>
    <xf numFmtId="41" fontId="2" fillId="0" borderId="17" xfId="0" applyNumberFormat="1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4" borderId="1" xfId="0" applyFont="1" applyFill="1" applyBorder="1"/>
    <xf numFmtId="0" fontId="2" fillId="0" borderId="1" xfId="0" applyFont="1" applyBorder="1" applyAlignment="1">
      <alignment horizontal="left" indent="3"/>
    </xf>
    <xf numFmtId="0" fontId="3" fillId="0" borderId="1" xfId="0" applyFont="1" applyBorder="1" applyAlignment="1">
      <alignment horizontal="left" wrapText="1" indent="2"/>
    </xf>
    <xf numFmtId="0" fontId="8" fillId="6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5" fontId="3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5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1" xfId="1" applyNumberFormat="1" applyFont="1" applyFill="1" applyBorder="1" applyAlignment="1" applyProtection="1">
      <alignment horizontal="center" vertical="center"/>
      <protection locked="0"/>
    </xf>
    <xf numFmtId="165" fontId="3" fillId="7" borderId="3" xfId="1" applyNumberFormat="1" applyFont="1" applyFill="1" applyBorder="1" applyAlignment="1" applyProtection="1">
      <alignment horizontal="center" vertical="center"/>
      <protection locked="0"/>
    </xf>
    <xf numFmtId="165" fontId="8" fillId="2" borderId="1" xfId="1" applyNumberFormat="1" applyFont="1" applyFill="1" applyBorder="1" applyAlignment="1" applyProtection="1">
      <alignment horizont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/>
      <protection locked="0"/>
    </xf>
    <xf numFmtId="165" fontId="8" fillId="7" borderId="14" xfId="1" applyNumberFormat="1" applyFont="1" applyFill="1" applyBorder="1" applyAlignment="1" applyProtection="1">
      <alignment horizontal="center" vertical="center" wrapText="1"/>
      <protection locked="0"/>
    </xf>
    <xf numFmtId="165" fontId="8" fillId="7" borderId="15" xfId="1" applyNumberFormat="1" applyFont="1" applyFill="1" applyBorder="1" applyAlignment="1" applyProtection="1">
      <alignment horizontal="center" vertical="center" wrapText="1"/>
      <protection locked="0"/>
    </xf>
    <xf numFmtId="165" fontId="8" fillId="7" borderId="16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13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protection hidden="1"/>
    </xf>
    <xf numFmtId="0" fontId="14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311727</xdr:colOff>
      <xdr:row>0</xdr:row>
      <xdr:rowOff>142552</xdr:rowOff>
    </xdr:from>
    <xdr:ext cx="1791195" cy="428322"/>
    <xdr:sp macro="" textlink="">
      <xdr:nvSpPr>
        <xdr:cNvPr id="3" name="TextBox 2"/>
        <xdr:cNvSpPr txBox="1"/>
      </xdr:nvSpPr>
      <xdr:spPr>
        <a:xfrm>
          <a:off x="19240500" y="142552"/>
          <a:ext cx="1791195" cy="4283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หมายเลข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3</a:t>
          </a:r>
          <a:endParaRPr lang="en-US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96"/>
  <sheetViews>
    <sheetView tabSelected="1" view="pageBreakPreview" zoomScale="55" zoomScaleSheetLayoutView="55" workbookViewId="0">
      <selection activeCell="AE10" sqref="AE10"/>
    </sheetView>
  </sheetViews>
  <sheetFormatPr defaultColWidth="9.140625" defaultRowHeight="81.75" customHeight="1" x14ac:dyDescent="0.55000000000000004"/>
  <cols>
    <col min="1" max="1" width="8" style="1" customWidth="1"/>
    <col min="2" max="2" width="20.7109375" style="2" customWidth="1"/>
    <col min="3" max="3" width="25" style="2" customWidth="1"/>
    <col min="4" max="4" width="24.5703125" style="2" customWidth="1"/>
    <col min="5" max="5" width="36.28515625" style="45" customWidth="1"/>
    <col min="6" max="6" width="12.28515625" style="46" customWidth="1"/>
    <col min="7" max="7" width="12.140625" style="4" customWidth="1"/>
    <col min="8" max="8" width="11.42578125" style="4" customWidth="1"/>
    <col min="9" max="9" width="12.140625" style="4" customWidth="1"/>
    <col min="10" max="21" width="9.42578125" style="4" customWidth="1"/>
    <col min="22" max="26" width="8.7109375" style="4" customWidth="1"/>
    <col min="27" max="16384" width="9.140625" style="2"/>
  </cols>
  <sheetData>
    <row r="1" spans="1:26" s="1" customFormat="1" ht="36" x14ac:dyDescent="0.8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s="1" customFormat="1" ht="39.75" customHeight="1" x14ac:dyDescent="0.8">
      <c r="A2" s="101" t="s">
        <v>270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0.55000000000000004"/>
    <row r="4" spans="1:26" s="16" customFormat="1" ht="27.75" x14ac:dyDescent="0.65">
      <c r="A4" s="72" t="s">
        <v>79</v>
      </c>
      <c r="B4" s="72" t="s">
        <v>25</v>
      </c>
      <c r="C4" s="72" t="s">
        <v>20</v>
      </c>
      <c r="D4" s="72" t="s">
        <v>62</v>
      </c>
      <c r="E4" s="87" t="s">
        <v>61</v>
      </c>
      <c r="F4" s="87" t="s">
        <v>0</v>
      </c>
      <c r="G4" s="75" t="s">
        <v>271</v>
      </c>
      <c r="H4" s="75" t="s">
        <v>272</v>
      </c>
      <c r="I4" s="78" t="s">
        <v>273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82" t="s">
        <v>142</v>
      </c>
      <c r="W4" s="83"/>
      <c r="X4" s="83"/>
      <c r="Y4" s="83"/>
      <c r="Z4" s="84"/>
    </row>
    <row r="5" spans="1:26" s="1" customFormat="1" ht="24" x14ac:dyDescent="0.55000000000000004">
      <c r="A5" s="73"/>
      <c r="B5" s="73"/>
      <c r="C5" s="73"/>
      <c r="D5" s="73"/>
      <c r="E5" s="89"/>
      <c r="F5" s="87"/>
      <c r="G5" s="76"/>
      <c r="H5" s="76"/>
      <c r="I5" s="79" t="s">
        <v>241</v>
      </c>
      <c r="J5" s="81" t="s">
        <v>75</v>
      </c>
      <c r="K5" s="81"/>
      <c r="L5" s="81"/>
      <c r="M5" s="81" t="s">
        <v>76</v>
      </c>
      <c r="N5" s="81"/>
      <c r="O5" s="81"/>
      <c r="P5" s="81" t="s">
        <v>77</v>
      </c>
      <c r="Q5" s="81"/>
      <c r="R5" s="81"/>
      <c r="S5" s="81" t="s">
        <v>78</v>
      </c>
      <c r="T5" s="81"/>
      <c r="U5" s="81"/>
      <c r="V5" s="85" t="s">
        <v>141</v>
      </c>
      <c r="W5" s="85" t="s">
        <v>166</v>
      </c>
      <c r="X5" s="85" t="s">
        <v>175</v>
      </c>
      <c r="Y5" s="85" t="s">
        <v>242</v>
      </c>
      <c r="Z5" s="85" t="s">
        <v>274</v>
      </c>
    </row>
    <row r="6" spans="1:26" s="1" customFormat="1" ht="48" customHeight="1" thickBot="1" x14ac:dyDescent="0.6">
      <c r="A6" s="74"/>
      <c r="B6" s="74"/>
      <c r="C6" s="74"/>
      <c r="D6" s="74"/>
      <c r="E6" s="90"/>
      <c r="F6" s="88"/>
      <c r="G6" s="77"/>
      <c r="H6" s="77"/>
      <c r="I6" s="80"/>
      <c r="J6" s="71" t="s">
        <v>63</v>
      </c>
      <c r="K6" s="71" t="s">
        <v>64</v>
      </c>
      <c r="L6" s="71" t="s">
        <v>65</v>
      </c>
      <c r="M6" s="71" t="s">
        <v>66</v>
      </c>
      <c r="N6" s="71" t="s">
        <v>67</v>
      </c>
      <c r="O6" s="71" t="s">
        <v>68</v>
      </c>
      <c r="P6" s="71" t="s">
        <v>69</v>
      </c>
      <c r="Q6" s="71" t="s">
        <v>70</v>
      </c>
      <c r="R6" s="71" t="s">
        <v>71</v>
      </c>
      <c r="S6" s="71" t="s">
        <v>72</v>
      </c>
      <c r="T6" s="71" t="s">
        <v>73</v>
      </c>
      <c r="U6" s="71" t="s">
        <v>74</v>
      </c>
      <c r="V6" s="86"/>
      <c r="W6" s="86"/>
      <c r="X6" s="86"/>
      <c r="Y6" s="86"/>
      <c r="Z6" s="86"/>
    </row>
    <row r="7" spans="1:26" s="7" customFormat="1" ht="126.95" customHeight="1" thickTop="1" x14ac:dyDescent="0.2">
      <c r="A7" s="17">
        <v>1</v>
      </c>
      <c r="B7" s="8"/>
      <c r="C7" s="9"/>
      <c r="D7" s="10"/>
      <c r="E7" s="54" t="e">
        <f>VLOOKUP(D7,_!$A$97:$O$118,2,FALSE)</f>
        <v>#N/A</v>
      </c>
      <c r="F7" s="55" t="e">
        <f>VLOOKUP(E7,_!$C$16:$D$89,2,FALSE)</f>
        <v>#N/A</v>
      </c>
      <c r="G7" s="11"/>
      <c r="H7" s="11"/>
      <c r="I7" s="12">
        <f>SUM(J7:U7)</f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3" customFormat="1" ht="126.95" customHeight="1" x14ac:dyDescent="0.2">
      <c r="A8" s="18"/>
      <c r="B8" s="14"/>
      <c r="C8" s="14"/>
      <c r="D8" s="14"/>
      <c r="E8" s="13" t="e">
        <f>VLOOKUP($D$7,_!$A$97:$O$118,3,FALSE)</f>
        <v>#N/A</v>
      </c>
      <c r="F8" s="47" t="e">
        <f>VLOOKUP(E8,_!$C$16:$D$89,2,FALSE)</f>
        <v>#N/A</v>
      </c>
      <c r="G8" s="5"/>
      <c r="H8" s="5"/>
      <c r="I8" s="6">
        <f t="shared" ref="I8:I15" si="0">SUM(J8:U8)</f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126.95" customHeight="1" x14ac:dyDescent="0.2">
      <c r="A9" s="18"/>
      <c r="B9" s="14"/>
      <c r="C9" s="15"/>
      <c r="D9" s="44"/>
      <c r="E9" s="13" t="e">
        <f>VLOOKUP($D$7,_!$A$97:$O$118,4,FALSE)</f>
        <v>#N/A</v>
      </c>
      <c r="F9" s="47" t="e">
        <f>VLOOKUP(E9,_!$C$16:$D$89,2,FALSE)</f>
        <v>#N/A</v>
      </c>
      <c r="G9" s="5"/>
      <c r="H9" s="5"/>
      <c r="I9" s="6">
        <f t="shared" si="0"/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3" customFormat="1" ht="126.95" customHeight="1" x14ac:dyDescent="0.2">
      <c r="A10" s="18"/>
      <c r="B10" s="14"/>
      <c r="C10" s="15"/>
      <c r="D10" s="44"/>
      <c r="E10" s="13" t="e">
        <f>VLOOKUP($D$7,_!$A$97:$O$118,5,FALSE)</f>
        <v>#N/A</v>
      </c>
      <c r="F10" s="47" t="e">
        <f>VLOOKUP(E10,_!$C$16:$D$89,2,FALSE)</f>
        <v>#N/A</v>
      </c>
      <c r="G10" s="5"/>
      <c r="H10" s="5"/>
      <c r="I10" s="6">
        <f t="shared" si="0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" customFormat="1" ht="126.95" customHeight="1" x14ac:dyDescent="0.2">
      <c r="A11" s="18"/>
      <c r="B11" s="14"/>
      <c r="C11" s="15"/>
      <c r="D11" s="44"/>
      <c r="E11" s="13" t="e">
        <f>VLOOKUP($D$7,_!$A$97:$O$118,6,FALSE)</f>
        <v>#N/A</v>
      </c>
      <c r="F11" s="47" t="e">
        <f>VLOOKUP(E11,_!$C$16:$D$89,2,FALSE)</f>
        <v>#N/A</v>
      </c>
      <c r="G11" s="5"/>
      <c r="H11" s="5"/>
      <c r="I11" s="6">
        <f t="shared" si="0"/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" customFormat="1" ht="126.95" customHeight="1" x14ac:dyDescent="0.2">
      <c r="A12" s="18"/>
      <c r="B12" s="14"/>
      <c r="C12" s="15"/>
      <c r="D12" s="44"/>
      <c r="E12" s="13" t="e">
        <f>VLOOKUP($D$7,_!$A$97:$O$118,7,FALSE)</f>
        <v>#N/A</v>
      </c>
      <c r="F12" s="47" t="e">
        <f>VLOOKUP(E12,_!$C$16:$D$89,2,FALSE)</f>
        <v>#N/A</v>
      </c>
      <c r="G12" s="5"/>
      <c r="H12" s="5"/>
      <c r="I12" s="6">
        <f t="shared" si="0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" customFormat="1" ht="126.95" customHeight="1" x14ac:dyDescent="0.2">
      <c r="A13" s="18"/>
      <c r="B13" s="14"/>
      <c r="C13" s="15"/>
      <c r="D13" s="44"/>
      <c r="E13" s="13" t="e">
        <f>VLOOKUP($D$7,_!$A$97:$O$118,8,FALSE)</f>
        <v>#N/A</v>
      </c>
      <c r="F13" s="47" t="e">
        <f>VLOOKUP(E13,_!$C$16:$D$89,2,FALSE)</f>
        <v>#N/A</v>
      </c>
      <c r="G13" s="5"/>
      <c r="H13" s="5"/>
      <c r="I13" s="6">
        <f t="shared" si="0"/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" customFormat="1" ht="126.95" customHeight="1" x14ac:dyDescent="0.2">
      <c r="A14" s="18"/>
      <c r="B14" s="14"/>
      <c r="C14" s="15"/>
      <c r="D14" s="44"/>
      <c r="E14" s="13" t="e">
        <f>VLOOKUP($D$7,_!$A$97:$O$118,9,FALSE)</f>
        <v>#N/A</v>
      </c>
      <c r="F14" s="47" t="e">
        <f>VLOOKUP(E14,_!$C$16:$D$89,2,FALSE)</f>
        <v>#N/A</v>
      </c>
      <c r="G14" s="5"/>
      <c r="H14" s="5"/>
      <c r="I14" s="6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" customFormat="1" ht="126.95" customHeight="1" thickBot="1" x14ac:dyDescent="0.25">
      <c r="A15" s="18"/>
      <c r="B15" s="14"/>
      <c r="C15" s="15"/>
      <c r="D15" s="44"/>
      <c r="E15" s="13" t="e">
        <f>VLOOKUP($D$7,_!$A$97:$O$118,10,FALSE)</f>
        <v>#N/A</v>
      </c>
      <c r="F15" s="47" t="e">
        <f>VLOOKUP(E15,_!$C$16:$D$89,2,FALSE)</f>
        <v>#N/A</v>
      </c>
      <c r="G15" s="5"/>
      <c r="H15" s="5"/>
      <c r="I15" s="6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126.95" customHeight="1" thickTop="1" x14ac:dyDescent="0.2">
      <c r="A16" s="17">
        <v>2</v>
      </c>
      <c r="B16" s="8"/>
      <c r="C16" s="9"/>
      <c r="D16" s="10"/>
      <c r="E16" s="54" t="e">
        <f>VLOOKUP(D16,_!$A$97:$O$118,2,FALSE)</f>
        <v>#N/A</v>
      </c>
      <c r="F16" s="55" t="e">
        <f>VLOOKUP(E16,_!$C$16:$D$89,2,FALSE)</f>
        <v>#N/A</v>
      </c>
      <c r="G16" s="11"/>
      <c r="H16" s="11"/>
      <c r="I16" s="12">
        <f>SUM(J16:U16)</f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3" customFormat="1" ht="126.95" customHeight="1" x14ac:dyDescent="0.2">
      <c r="A17" s="18"/>
      <c r="B17" s="14"/>
      <c r="C17" s="15"/>
      <c r="D17" s="44"/>
      <c r="E17" s="13" t="e">
        <f>VLOOKUP($D$16,_!$A$97:$O$118,3,FALSE)</f>
        <v>#N/A</v>
      </c>
      <c r="F17" s="47" t="e">
        <f>VLOOKUP(E17,_!$C$16:$D$89,2,FALSE)</f>
        <v>#N/A</v>
      </c>
      <c r="G17" s="5"/>
      <c r="H17" s="5"/>
      <c r="I17" s="6">
        <f t="shared" ref="I17:I24" si="1">SUM(J17:U17)</f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" customFormat="1" ht="126.95" customHeight="1" x14ac:dyDescent="0.2">
      <c r="A18" s="18"/>
      <c r="B18" s="14"/>
      <c r="C18" s="15"/>
      <c r="D18" s="44"/>
      <c r="E18" s="13" t="e">
        <f>VLOOKUP($D$16,_!$A$97:$O$118,4,FALSE)</f>
        <v>#N/A</v>
      </c>
      <c r="F18" s="47" t="e">
        <f>VLOOKUP(E18,_!$C$16:$D$89,2,FALSE)</f>
        <v>#N/A</v>
      </c>
      <c r="G18" s="5"/>
      <c r="H18" s="5"/>
      <c r="I18" s="6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" customFormat="1" ht="126.95" customHeight="1" x14ac:dyDescent="0.2">
      <c r="A19" s="18"/>
      <c r="B19" s="14"/>
      <c r="C19" s="15"/>
      <c r="D19" s="44"/>
      <c r="E19" s="13" t="e">
        <f>VLOOKUP($D$16,_!$A$97:$O$118,5,FALSE)</f>
        <v>#N/A</v>
      </c>
      <c r="F19" s="47" t="e">
        <f>VLOOKUP(E19,_!$C$16:$D$89,2,FALSE)</f>
        <v>#N/A</v>
      </c>
      <c r="G19" s="5"/>
      <c r="H19" s="5"/>
      <c r="I19" s="6">
        <f t="shared" si="1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" customFormat="1" ht="126.95" customHeight="1" x14ac:dyDescent="0.2">
      <c r="A20" s="18"/>
      <c r="B20" s="14"/>
      <c r="C20" s="15"/>
      <c r="D20" s="44"/>
      <c r="E20" s="13" t="e">
        <f>VLOOKUP($D$16,_!$A$97:$O$118,6,FALSE)</f>
        <v>#N/A</v>
      </c>
      <c r="F20" s="47" t="e">
        <f>VLOOKUP(E20,_!$C$16:$D$89,2,FALSE)</f>
        <v>#N/A</v>
      </c>
      <c r="G20" s="5"/>
      <c r="H20" s="5"/>
      <c r="I20" s="6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" customFormat="1" ht="126.95" customHeight="1" x14ac:dyDescent="0.2">
      <c r="A21" s="18"/>
      <c r="B21" s="14"/>
      <c r="C21" s="15"/>
      <c r="D21" s="44"/>
      <c r="E21" s="13" t="e">
        <f>VLOOKUP($D$16,_!$A$97:$O$118,7,FALSE)</f>
        <v>#N/A</v>
      </c>
      <c r="F21" s="47" t="e">
        <f>VLOOKUP(E21,_!$C$16:$D$89,2,FALSE)</f>
        <v>#N/A</v>
      </c>
      <c r="G21" s="5"/>
      <c r="H21" s="5"/>
      <c r="I21" s="6">
        <f t="shared" si="1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" customFormat="1" ht="126.95" customHeight="1" x14ac:dyDescent="0.2">
      <c r="A22" s="18"/>
      <c r="B22" s="14"/>
      <c r="C22" s="15"/>
      <c r="D22" s="44"/>
      <c r="E22" s="13" t="e">
        <f>VLOOKUP($D$16,_!$A$97:$O$118,8,FALSE)</f>
        <v>#N/A</v>
      </c>
      <c r="F22" s="47" t="e">
        <f>VLOOKUP(E22,_!$C$16:$D$89,2,FALSE)</f>
        <v>#N/A</v>
      </c>
      <c r="G22" s="5"/>
      <c r="H22" s="5"/>
      <c r="I22" s="6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" customFormat="1" ht="126.95" customHeight="1" x14ac:dyDescent="0.2">
      <c r="A23" s="18"/>
      <c r="B23" s="14"/>
      <c r="C23" s="15"/>
      <c r="D23" s="44"/>
      <c r="E23" s="13" t="e">
        <f>VLOOKUP($D$16,_!$A$97:$O$118,9,FALSE)</f>
        <v>#N/A</v>
      </c>
      <c r="F23" s="47" t="e">
        <f>VLOOKUP(E23,_!$C$16:$D$89,2,FALSE)</f>
        <v>#N/A</v>
      </c>
      <c r="G23" s="5"/>
      <c r="H23" s="5"/>
      <c r="I23" s="6">
        <f t="shared" si="1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" customFormat="1" ht="126.95" customHeight="1" thickBot="1" x14ac:dyDescent="0.25">
      <c r="A24" s="18"/>
      <c r="B24" s="14"/>
      <c r="C24" s="15"/>
      <c r="D24" s="44"/>
      <c r="E24" s="13" t="e">
        <f>VLOOKUP($D$16,_!$A$97:$O$118,10,FALSE)</f>
        <v>#N/A</v>
      </c>
      <c r="F24" s="47" t="e">
        <f>VLOOKUP(E24,_!$C$16:$D$89,2,FALSE)</f>
        <v>#N/A</v>
      </c>
      <c r="G24" s="5"/>
      <c r="H24" s="5"/>
      <c r="I24" s="6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7" customFormat="1" ht="126.95" customHeight="1" thickTop="1" x14ac:dyDescent="0.2">
      <c r="A25" s="17">
        <v>3</v>
      </c>
      <c r="B25" s="8"/>
      <c r="C25" s="9"/>
      <c r="D25" s="10"/>
      <c r="E25" s="54" t="e">
        <f>VLOOKUP($D$25,_!$A$97:$O$118,2,FALSE)</f>
        <v>#N/A</v>
      </c>
      <c r="F25" s="55" t="e">
        <f>VLOOKUP(E25,_!$C$16:$D$89,2,FALSE)</f>
        <v>#N/A</v>
      </c>
      <c r="G25" s="11"/>
      <c r="H25" s="11"/>
      <c r="I25" s="12">
        <f>SUM(J25:U25)</f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3" customFormat="1" ht="126.95" customHeight="1" x14ac:dyDescent="0.2">
      <c r="A26" s="18"/>
      <c r="B26" s="14"/>
      <c r="C26" s="15"/>
      <c r="D26" s="44"/>
      <c r="E26" s="13" t="e">
        <f>VLOOKUP($D$25,_!$A$97:$O$118,3,FALSE)</f>
        <v>#N/A</v>
      </c>
      <c r="F26" s="47" t="e">
        <f>VLOOKUP(E26,_!$C$16:$D$89,2,FALSE)</f>
        <v>#N/A</v>
      </c>
      <c r="G26" s="5"/>
      <c r="H26" s="5"/>
      <c r="I26" s="6">
        <f t="shared" ref="I26:I33" si="2">SUM(J26:U26)</f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 ht="126.95" customHeight="1" x14ac:dyDescent="0.2">
      <c r="A27" s="18"/>
      <c r="B27" s="14"/>
      <c r="C27" s="15"/>
      <c r="D27" s="44"/>
      <c r="E27" s="13" t="e">
        <f>VLOOKUP($D$25,_!$A$97:$O$118,4,FALSE)</f>
        <v>#N/A</v>
      </c>
      <c r="F27" s="47" t="e">
        <f>VLOOKUP(E27,_!$C$16:$D$89,2,FALSE)</f>
        <v>#N/A</v>
      </c>
      <c r="G27" s="5"/>
      <c r="H27" s="5"/>
      <c r="I27" s="6">
        <f t="shared" si="2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" customFormat="1" ht="126.95" customHeight="1" x14ac:dyDescent="0.2">
      <c r="A28" s="18"/>
      <c r="B28" s="14"/>
      <c r="C28" s="15"/>
      <c r="D28" s="44"/>
      <c r="E28" s="13" t="e">
        <f>VLOOKUP($D$25,_!$A$97:$O$118,5,FALSE)</f>
        <v>#N/A</v>
      </c>
      <c r="F28" s="47" t="e">
        <f>VLOOKUP(E28,_!$C$16:$D$89,2,FALSE)</f>
        <v>#N/A</v>
      </c>
      <c r="G28" s="5"/>
      <c r="H28" s="5"/>
      <c r="I28" s="6">
        <f t="shared" si="2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" customFormat="1" ht="126.95" customHeight="1" x14ac:dyDescent="0.2">
      <c r="A29" s="18"/>
      <c r="B29" s="14"/>
      <c r="C29" s="15"/>
      <c r="D29" s="44"/>
      <c r="E29" s="13" t="e">
        <f>VLOOKUP($D$25,_!$A$97:$O$118,6,FALSE)</f>
        <v>#N/A</v>
      </c>
      <c r="F29" s="47" t="e">
        <f>VLOOKUP(E29,_!$C$16:$D$89,2,FALSE)</f>
        <v>#N/A</v>
      </c>
      <c r="G29" s="5"/>
      <c r="H29" s="5"/>
      <c r="I29" s="6">
        <f t="shared" si="2"/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" customFormat="1" ht="126.95" customHeight="1" x14ac:dyDescent="0.2">
      <c r="A30" s="18"/>
      <c r="B30" s="14"/>
      <c r="C30" s="15"/>
      <c r="D30" s="44"/>
      <c r="E30" s="13" t="e">
        <f>VLOOKUP($D$25,_!$A$97:$O$118,7,FALSE)</f>
        <v>#N/A</v>
      </c>
      <c r="F30" s="47" t="e">
        <f>VLOOKUP(E30,_!$C$16:$D$89,2,FALSE)</f>
        <v>#N/A</v>
      </c>
      <c r="G30" s="5"/>
      <c r="H30" s="5"/>
      <c r="I30" s="6">
        <f t="shared" si="2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" customFormat="1" ht="126.95" customHeight="1" x14ac:dyDescent="0.2">
      <c r="A31" s="18"/>
      <c r="B31" s="14"/>
      <c r="C31" s="15"/>
      <c r="D31" s="44"/>
      <c r="E31" s="13" t="e">
        <f>VLOOKUP($D$25,_!$A$97:$O$118,8,FALSE)</f>
        <v>#N/A</v>
      </c>
      <c r="F31" s="47" t="e">
        <f>VLOOKUP(E31,_!$C$16:$D$89,2,FALSE)</f>
        <v>#N/A</v>
      </c>
      <c r="G31" s="5"/>
      <c r="H31" s="5"/>
      <c r="I31" s="6">
        <f t="shared" si="2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" customFormat="1" ht="126.95" customHeight="1" x14ac:dyDescent="0.2">
      <c r="A32" s="18"/>
      <c r="B32" s="14"/>
      <c r="C32" s="15"/>
      <c r="D32" s="44"/>
      <c r="E32" s="13" t="e">
        <f>VLOOKUP($D$25,_!$A$97:$O$118,9,FALSE)</f>
        <v>#N/A</v>
      </c>
      <c r="F32" s="47" t="e">
        <f>VLOOKUP(E32,_!$C$16:$D$89,2,FALSE)</f>
        <v>#N/A</v>
      </c>
      <c r="G32" s="5"/>
      <c r="H32" s="5"/>
      <c r="I32" s="6">
        <f t="shared" si="2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" customFormat="1" ht="126.95" customHeight="1" thickBot="1" x14ac:dyDescent="0.25">
      <c r="A33" s="18"/>
      <c r="B33" s="14"/>
      <c r="C33" s="15"/>
      <c r="D33" s="44"/>
      <c r="E33" s="13" t="e">
        <f>VLOOKUP($D$25,_!$A$97:$O$118,10,FALSE)</f>
        <v>#N/A</v>
      </c>
      <c r="F33" s="47" t="e">
        <f>VLOOKUP(E33,_!$C$16:$D$89,2,FALSE)</f>
        <v>#N/A</v>
      </c>
      <c r="G33" s="5"/>
      <c r="H33" s="5"/>
      <c r="I33" s="6">
        <f t="shared" si="2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7" customFormat="1" ht="126.95" customHeight="1" thickTop="1" x14ac:dyDescent="0.2">
      <c r="A34" s="17">
        <v>4</v>
      </c>
      <c r="B34" s="8"/>
      <c r="C34" s="9"/>
      <c r="D34" s="10"/>
      <c r="E34" s="54" t="e">
        <f>VLOOKUP($D$34,_!$A$97:$O$118,2,FALSE)</f>
        <v>#N/A</v>
      </c>
      <c r="F34" s="55" t="e">
        <f>VLOOKUP(E34,_!$C$16:$D$89,2,FALSE)</f>
        <v>#N/A</v>
      </c>
      <c r="G34" s="11"/>
      <c r="H34" s="11"/>
      <c r="I34" s="12">
        <f>SUM(J34:U34)</f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3" customFormat="1" ht="126.95" customHeight="1" x14ac:dyDescent="0.2">
      <c r="A35" s="18"/>
      <c r="B35" s="14"/>
      <c r="C35" s="15"/>
      <c r="D35" s="44"/>
      <c r="E35" s="13" t="e">
        <f>VLOOKUP($D$34,_!$A$97:$O$118,3,FALSE)</f>
        <v>#N/A</v>
      </c>
      <c r="F35" s="47" t="e">
        <f>VLOOKUP(E35,_!$C$16:$D$89,2,FALSE)</f>
        <v>#N/A</v>
      </c>
      <c r="G35" s="5"/>
      <c r="H35" s="5"/>
      <c r="I35" s="6">
        <f t="shared" ref="I35:I42" si="3">SUM(J35:U35)</f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" customFormat="1" ht="126.95" customHeight="1" x14ac:dyDescent="0.2">
      <c r="A36" s="18"/>
      <c r="B36" s="14"/>
      <c r="C36" s="15"/>
      <c r="D36" s="44"/>
      <c r="E36" s="13" t="e">
        <f>VLOOKUP($D$34,_!$A$97:$O$118,4,FALSE)</f>
        <v>#N/A</v>
      </c>
      <c r="F36" s="47" t="e">
        <f>VLOOKUP(E36,_!$C$16:$D$89,2,FALSE)</f>
        <v>#N/A</v>
      </c>
      <c r="G36" s="5"/>
      <c r="H36" s="5"/>
      <c r="I36" s="6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" customFormat="1" ht="126.95" customHeight="1" x14ac:dyDescent="0.2">
      <c r="A37" s="18"/>
      <c r="B37" s="14"/>
      <c r="C37" s="15"/>
      <c r="D37" s="44"/>
      <c r="E37" s="13" t="e">
        <f>VLOOKUP($D$34,_!$A$97:$O$118,5,FALSE)</f>
        <v>#N/A</v>
      </c>
      <c r="F37" s="47" t="e">
        <f>VLOOKUP(E37,_!$C$16:$D$89,2,FALSE)</f>
        <v>#N/A</v>
      </c>
      <c r="G37" s="5"/>
      <c r="H37" s="5"/>
      <c r="I37" s="6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" customFormat="1" ht="126.95" customHeight="1" x14ac:dyDescent="0.2">
      <c r="A38" s="18"/>
      <c r="B38" s="14"/>
      <c r="C38" s="15"/>
      <c r="D38" s="44"/>
      <c r="E38" s="13" t="e">
        <f>VLOOKUP($D$34,_!$A$97:$O$118,6,FALSE)</f>
        <v>#N/A</v>
      </c>
      <c r="F38" s="47" t="e">
        <f>VLOOKUP(E38,_!$C$16:$D$89,2,FALSE)</f>
        <v>#N/A</v>
      </c>
      <c r="G38" s="5"/>
      <c r="H38" s="5"/>
      <c r="I38" s="6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" customFormat="1" ht="126.95" customHeight="1" x14ac:dyDescent="0.2">
      <c r="A39" s="18"/>
      <c r="B39" s="14"/>
      <c r="C39" s="15"/>
      <c r="D39" s="44"/>
      <c r="E39" s="13" t="e">
        <f>VLOOKUP($D$34,_!$A$97:$O$118,7,FALSE)</f>
        <v>#N/A</v>
      </c>
      <c r="F39" s="47" t="e">
        <f>VLOOKUP(E39,_!$C$16:$D$89,2,FALSE)</f>
        <v>#N/A</v>
      </c>
      <c r="G39" s="5"/>
      <c r="H39" s="5"/>
      <c r="I39" s="6">
        <f t="shared" si="3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" customFormat="1" ht="126.95" customHeight="1" x14ac:dyDescent="0.2">
      <c r="A40" s="18"/>
      <c r="B40" s="14"/>
      <c r="C40" s="15"/>
      <c r="D40" s="44"/>
      <c r="E40" s="13" t="e">
        <f>VLOOKUP($D$34,_!$A$97:$O$118,8,FALSE)</f>
        <v>#N/A</v>
      </c>
      <c r="F40" s="47" t="e">
        <f>VLOOKUP(E40,_!$C$16:$D$89,2,FALSE)</f>
        <v>#N/A</v>
      </c>
      <c r="G40" s="5"/>
      <c r="H40" s="5"/>
      <c r="I40" s="6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" customFormat="1" ht="126.95" customHeight="1" x14ac:dyDescent="0.2">
      <c r="A41" s="18"/>
      <c r="B41" s="14"/>
      <c r="C41" s="15"/>
      <c r="D41" s="44"/>
      <c r="E41" s="13" t="e">
        <f>VLOOKUP($D$34,_!$A$97:$O$118,9,FALSE)</f>
        <v>#N/A</v>
      </c>
      <c r="F41" s="47" t="e">
        <f>VLOOKUP(E41,_!$C$16:$D$89,2,FALSE)</f>
        <v>#N/A</v>
      </c>
      <c r="G41" s="5"/>
      <c r="H41" s="5"/>
      <c r="I41" s="6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3" customFormat="1" ht="126.95" customHeight="1" thickBot="1" x14ac:dyDescent="0.25">
      <c r="A42" s="18"/>
      <c r="B42" s="14"/>
      <c r="C42" s="15"/>
      <c r="D42" s="44"/>
      <c r="E42" s="13" t="e">
        <f>VLOOKUP($D$34,_!$A$97:$O$118,10,FALSE)</f>
        <v>#N/A</v>
      </c>
      <c r="F42" s="47" t="e">
        <f>VLOOKUP(E42,_!$C$16:$D$89,2,FALSE)</f>
        <v>#N/A</v>
      </c>
      <c r="G42" s="5"/>
      <c r="H42" s="5"/>
      <c r="I42" s="6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ht="126.95" customHeight="1" thickTop="1" x14ac:dyDescent="0.2">
      <c r="A43" s="17">
        <v>5</v>
      </c>
      <c r="B43" s="8"/>
      <c r="C43" s="9"/>
      <c r="D43" s="10"/>
      <c r="E43" s="54" t="e">
        <f>VLOOKUP($D$43,_!$A$97:$O$118,2,FALSE)</f>
        <v>#N/A</v>
      </c>
      <c r="F43" s="55" t="e">
        <f>VLOOKUP(E43,_!$C$16:$D$89,2,FALSE)</f>
        <v>#N/A</v>
      </c>
      <c r="G43" s="11"/>
      <c r="H43" s="11"/>
      <c r="I43" s="12">
        <f>SUM(J43:U43)</f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3" customFormat="1" ht="126.95" customHeight="1" x14ac:dyDescent="0.2">
      <c r="A44" s="18"/>
      <c r="B44" s="14"/>
      <c r="C44" s="15"/>
      <c r="D44" s="44"/>
      <c r="E44" s="13" t="e">
        <f>VLOOKUP($D$43,_!$A$97:$O$118,3,FALSE)</f>
        <v>#N/A</v>
      </c>
      <c r="F44" s="47" t="e">
        <f>VLOOKUP(E44,_!$C$16:$D$89,2,FALSE)</f>
        <v>#N/A</v>
      </c>
      <c r="G44" s="5"/>
      <c r="H44" s="5"/>
      <c r="I44" s="6">
        <f t="shared" ref="I44:I51" si="4">SUM(J44:U44)</f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3" customFormat="1" ht="126.95" customHeight="1" x14ac:dyDescent="0.2">
      <c r="A45" s="18"/>
      <c r="B45" s="14"/>
      <c r="C45" s="15"/>
      <c r="D45" s="44"/>
      <c r="E45" s="13" t="e">
        <f>VLOOKUP($D$43,_!$A$97:$O$118,4,FALSE)</f>
        <v>#N/A</v>
      </c>
      <c r="F45" s="47" t="e">
        <f>VLOOKUP(E45,_!$C$16:$D$89,2,FALSE)</f>
        <v>#N/A</v>
      </c>
      <c r="G45" s="5"/>
      <c r="H45" s="5"/>
      <c r="I45" s="6">
        <f t="shared" si="4"/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3" customFormat="1" ht="126.95" customHeight="1" x14ac:dyDescent="0.2">
      <c r="A46" s="18"/>
      <c r="B46" s="14"/>
      <c r="C46" s="15"/>
      <c r="D46" s="44"/>
      <c r="E46" s="13" t="e">
        <f>VLOOKUP($D$43,_!$A$97:$O$118,5,FALSE)</f>
        <v>#N/A</v>
      </c>
      <c r="F46" s="47" t="e">
        <f>VLOOKUP(E46,_!$C$16:$D$89,2,FALSE)</f>
        <v>#N/A</v>
      </c>
      <c r="G46" s="5"/>
      <c r="H46" s="5"/>
      <c r="I46" s="6">
        <f t="shared" si="4"/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" customFormat="1" ht="126.95" customHeight="1" x14ac:dyDescent="0.2">
      <c r="A47" s="18"/>
      <c r="B47" s="14"/>
      <c r="C47" s="15"/>
      <c r="D47" s="44"/>
      <c r="E47" s="13" t="e">
        <f>VLOOKUP($D$43,_!$A$97:$O$118,6,FALSE)</f>
        <v>#N/A</v>
      </c>
      <c r="F47" s="47" t="e">
        <f>VLOOKUP(E47,_!$C$16:$D$89,2,FALSE)</f>
        <v>#N/A</v>
      </c>
      <c r="G47" s="5"/>
      <c r="H47" s="5"/>
      <c r="I47" s="6">
        <f t="shared" si="4"/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" customFormat="1" ht="126.95" customHeight="1" x14ac:dyDescent="0.2">
      <c r="A48" s="18"/>
      <c r="B48" s="14"/>
      <c r="C48" s="15"/>
      <c r="D48" s="44"/>
      <c r="E48" s="13" t="e">
        <f>VLOOKUP($D$43,_!$A$97:$O$118,7,FALSE)</f>
        <v>#N/A</v>
      </c>
      <c r="F48" s="47" t="e">
        <f>VLOOKUP(E48,_!$C$16:$D$89,2,FALSE)</f>
        <v>#N/A</v>
      </c>
      <c r="G48" s="5"/>
      <c r="H48" s="5"/>
      <c r="I48" s="6">
        <f t="shared" si="4"/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" customFormat="1" ht="126.95" customHeight="1" x14ac:dyDescent="0.2">
      <c r="A49" s="18"/>
      <c r="B49" s="14"/>
      <c r="C49" s="15"/>
      <c r="D49" s="44"/>
      <c r="E49" s="13" t="e">
        <f>VLOOKUP($D$43,_!$A$97:$O$118,8,FALSE)</f>
        <v>#N/A</v>
      </c>
      <c r="F49" s="47" t="e">
        <f>VLOOKUP(E49,_!$C$16:$D$89,2,FALSE)</f>
        <v>#N/A</v>
      </c>
      <c r="G49" s="5"/>
      <c r="H49" s="5"/>
      <c r="I49" s="6">
        <f t="shared" si="4"/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3" customFormat="1" ht="126.95" customHeight="1" x14ac:dyDescent="0.2">
      <c r="A50" s="18"/>
      <c r="B50" s="14"/>
      <c r="C50" s="15"/>
      <c r="D50" s="44"/>
      <c r="E50" s="13" t="e">
        <f>VLOOKUP($D$43,_!$A$97:$O$118,9,FALSE)</f>
        <v>#N/A</v>
      </c>
      <c r="F50" s="47" t="e">
        <f>VLOOKUP(E50,_!$C$16:$D$89,2,FALSE)</f>
        <v>#N/A</v>
      </c>
      <c r="G50" s="5"/>
      <c r="H50" s="5"/>
      <c r="I50" s="6">
        <f t="shared" si="4"/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3" customFormat="1" ht="126.95" customHeight="1" thickBot="1" x14ac:dyDescent="0.25">
      <c r="A51" s="18"/>
      <c r="B51" s="14"/>
      <c r="C51" s="15"/>
      <c r="D51" s="44"/>
      <c r="E51" s="13" t="e">
        <f>VLOOKUP($D$43,_!$A$97:$O$118,10,FALSE)</f>
        <v>#N/A</v>
      </c>
      <c r="F51" s="47" t="e">
        <f>VLOOKUP(E51,_!$C$16:$D$89,2,FALSE)</f>
        <v>#N/A</v>
      </c>
      <c r="G51" s="5"/>
      <c r="H51" s="5"/>
      <c r="I51" s="6">
        <f t="shared" si="4"/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7" customFormat="1" ht="126.95" customHeight="1" thickTop="1" x14ac:dyDescent="0.2">
      <c r="A52" s="17">
        <v>6</v>
      </c>
      <c r="B52" s="8"/>
      <c r="C52" s="9"/>
      <c r="D52" s="10"/>
      <c r="E52" s="54" t="e">
        <f>VLOOKUP($D$52,_!$A$97:$O$118,2,FALSE)</f>
        <v>#N/A</v>
      </c>
      <c r="F52" s="55" t="e">
        <f>VLOOKUP(E52,_!$C$16:$D$89,2,FALSE)</f>
        <v>#N/A</v>
      </c>
      <c r="G52" s="11"/>
      <c r="H52" s="11"/>
      <c r="I52" s="12">
        <f>SUM(J52:U52)</f>
        <v>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3" customFormat="1" ht="126.95" customHeight="1" x14ac:dyDescent="0.2">
      <c r="A53" s="18"/>
      <c r="B53" s="14"/>
      <c r="C53" s="15"/>
      <c r="D53" s="44"/>
      <c r="E53" s="13" t="e">
        <f>VLOOKUP($D$52,_!$A$97:$O$118,3,FALSE)</f>
        <v>#N/A</v>
      </c>
      <c r="F53" s="47" t="e">
        <f>VLOOKUP(E53,_!$C$16:$D$89,2,FALSE)</f>
        <v>#N/A</v>
      </c>
      <c r="G53" s="5"/>
      <c r="H53" s="5"/>
      <c r="I53" s="6">
        <f t="shared" ref="I53:I60" si="5">SUM(J53:U53)</f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3" customFormat="1" ht="126.95" customHeight="1" x14ac:dyDescent="0.2">
      <c r="A54" s="18"/>
      <c r="B54" s="14"/>
      <c r="C54" s="15"/>
      <c r="D54" s="44"/>
      <c r="E54" s="13" t="e">
        <f>VLOOKUP($D$52,_!$A$97:$O$118,4,FALSE)</f>
        <v>#N/A</v>
      </c>
      <c r="F54" s="47" t="e">
        <f>VLOOKUP(E54,_!$C$16:$D$89,2,FALSE)</f>
        <v>#N/A</v>
      </c>
      <c r="G54" s="5"/>
      <c r="H54" s="5"/>
      <c r="I54" s="6">
        <f t="shared" si="5"/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3" customFormat="1" ht="126.95" customHeight="1" x14ac:dyDescent="0.2">
      <c r="A55" s="18"/>
      <c r="B55" s="14"/>
      <c r="C55" s="15"/>
      <c r="D55" s="44"/>
      <c r="E55" s="13" t="e">
        <f>VLOOKUP($D$52,_!$A$97:$O$118,5,FALSE)</f>
        <v>#N/A</v>
      </c>
      <c r="F55" s="47" t="e">
        <f>VLOOKUP(E55,_!$C$16:$D$89,2,FALSE)</f>
        <v>#N/A</v>
      </c>
      <c r="G55" s="5"/>
      <c r="H55" s="5"/>
      <c r="I55" s="6">
        <f t="shared" si="5"/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3" customFormat="1" ht="126.95" customHeight="1" x14ac:dyDescent="0.2">
      <c r="A56" s="18"/>
      <c r="B56" s="14"/>
      <c r="C56" s="15"/>
      <c r="D56" s="44"/>
      <c r="E56" s="13" t="e">
        <f>VLOOKUP($D$52,_!$A$97:$O$118,6,FALSE)</f>
        <v>#N/A</v>
      </c>
      <c r="F56" s="47" t="e">
        <f>VLOOKUP(E56,_!$C$16:$D$89,2,FALSE)</f>
        <v>#N/A</v>
      </c>
      <c r="G56" s="5"/>
      <c r="H56" s="5"/>
      <c r="I56" s="6">
        <f t="shared" si="5"/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3" customFormat="1" ht="126.95" customHeight="1" x14ac:dyDescent="0.2">
      <c r="A57" s="18"/>
      <c r="B57" s="14"/>
      <c r="C57" s="15"/>
      <c r="D57" s="44"/>
      <c r="E57" s="13" t="e">
        <f>VLOOKUP($D$52,_!$A$97:$O$118,7,FALSE)</f>
        <v>#N/A</v>
      </c>
      <c r="F57" s="47" t="e">
        <f>VLOOKUP(E57,_!$C$16:$D$89,2,FALSE)</f>
        <v>#N/A</v>
      </c>
      <c r="G57" s="5"/>
      <c r="H57" s="5"/>
      <c r="I57" s="6">
        <f t="shared" si="5"/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3" customFormat="1" ht="126.95" customHeight="1" x14ac:dyDescent="0.2">
      <c r="A58" s="18"/>
      <c r="B58" s="14"/>
      <c r="C58" s="15"/>
      <c r="D58" s="44"/>
      <c r="E58" s="13" t="e">
        <f>VLOOKUP($D$52,_!$A$97:$O$118,8,FALSE)</f>
        <v>#N/A</v>
      </c>
      <c r="F58" s="47" t="e">
        <f>VLOOKUP(E58,_!$C$16:$D$89,2,FALSE)</f>
        <v>#N/A</v>
      </c>
      <c r="G58" s="5"/>
      <c r="H58" s="5"/>
      <c r="I58" s="6">
        <f t="shared" si="5"/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3" customFormat="1" ht="126.95" customHeight="1" x14ac:dyDescent="0.2">
      <c r="A59" s="18"/>
      <c r="B59" s="14"/>
      <c r="C59" s="15"/>
      <c r="D59" s="44"/>
      <c r="E59" s="13" t="e">
        <f>VLOOKUP($D$52,_!$A$97:$O$118,9,FALSE)</f>
        <v>#N/A</v>
      </c>
      <c r="F59" s="47" t="e">
        <f>VLOOKUP(E59,_!$C$16:$D$89,2,FALSE)</f>
        <v>#N/A</v>
      </c>
      <c r="G59" s="5"/>
      <c r="H59" s="5"/>
      <c r="I59" s="6">
        <f t="shared" si="5"/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3" customFormat="1" ht="126.95" customHeight="1" thickBot="1" x14ac:dyDescent="0.25">
      <c r="A60" s="18"/>
      <c r="B60" s="14"/>
      <c r="C60" s="15"/>
      <c r="D60" s="44"/>
      <c r="E60" s="13" t="e">
        <f>VLOOKUP($D$52,_!$A$97:$O$118,10,FALSE)</f>
        <v>#N/A</v>
      </c>
      <c r="F60" s="47" t="e">
        <f>VLOOKUP(E60,_!$C$16:$D$89,2,FALSE)</f>
        <v>#N/A</v>
      </c>
      <c r="G60" s="5"/>
      <c r="H60" s="5"/>
      <c r="I60" s="6">
        <f t="shared" si="5"/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7" customFormat="1" ht="126.95" customHeight="1" thickTop="1" x14ac:dyDescent="0.2">
      <c r="A61" s="17">
        <v>7</v>
      </c>
      <c r="B61" s="8"/>
      <c r="C61" s="9"/>
      <c r="D61" s="10"/>
      <c r="E61" s="54" t="e">
        <f>VLOOKUP($D$61,_!$A$97:$O$118,2,FALSE)</f>
        <v>#N/A</v>
      </c>
      <c r="F61" s="55" t="e">
        <f>VLOOKUP(E61,_!$C$16:$D$89,2,FALSE)</f>
        <v>#N/A</v>
      </c>
      <c r="G61" s="11"/>
      <c r="H61" s="11"/>
      <c r="I61" s="12">
        <f>SUM(J61:U61)</f>
        <v>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3" customFormat="1" ht="126.95" customHeight="1" x14ac:dyDescent="0.2">
      <c r="A62" s="18"/>
      <c r="B62" s="14"/>
      <c r="C62" s="15"/>
      <c r="D62" s="44"/>
      <c r="E62" s="13" t="e">
        <f>VLOOKUP($D$61,_!$A$97:$O$118,3,FALSE)</f>
        <v>#N/A</v>
      </c>
      <c r="F62" s="47" t="e">
        <f>VLOOKUP(E62,_!$C$16:$D$89,2,FALSE)</f>
        <v>#N/A</v>
      </c>
      <c r="G62" s="5"/>
      <c r="H62" s="5"/>
      <c r="I62" s="6">
        <f t="shared" ref="I62:I69" si="6">SUM(J62:U62)</f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3" customFormat="1" ht="126.95" customHeight="1" x14ac:dyDescent="0.2">
      <c r="A63" s="18"/>
      <c r="B63" s="14"/>
      <c r="C63" s="15"/>
      <c r="D63" s="44"/>
      <c r="E63" s="13" t="e">
        <f>VLOOKUP($D$61,_!$A$97:$O$118,4,FALSE)</f>
        <v>#N/A</v>
      </c>
      <c r="F63" s="47" t="e">
        <f>VLOOKUP(E63,_!$C$16:$D$89,2,FALSE)</f>
        <v>#N/A</v>
      </c>
      <c r="G63" s="5"/>
      <c r="H63" s="5"/>
      <c r="I63" s="6">
        <f t="shared" si="6"/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3" customFormat="1" ht="126.95" customHeight="1" x14ac:dyDescent="0.2">
      <c r="A64" s="18"/>
      <c r="B64" s="14"/>
      <c r="C64" s="15"/>
      <c r="D64" s="44"/>
      <c r="E64" s="13" t="e">
        <f>VLOOKUP($D$61,_!$A$97:$O$118,5,FALSE)</f>
        <v>#N/A</v>
      </c>
      <c r="F64" s="47" t="e">
        <f>VLOOKUP(E64,_!$C$16:$D$89,2,FALSE)</f>
        <v>#N/A</v>
      </c>
      <c r="G64" s="5"/>
      <c r="H64" s="5"/>
      <c r="I64" s="6">
        <f t="shared" si="6"/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3" customFormat="1" ht="126.95" customHeight="1" x14ac:dyDescent="0.2">
      <c r="A65" s="18"/>
      <c r="B65" s="14"/>
      <c r="C65" s="15"/>
      <c r="D65" s="44"/>
      <c r="E65" s="13" t="e">
        <f>VLOOKUP($D$61,_!$A$97:$O$118,6,FALSE)</f>
        <v>#N/A</v>
      </c>
      <c r="F65" s="47" t="e">
        <f>VLOOKUP(E65,_!$C$16:$D$89,2,FALSE)</f>
        <v>#N/A</v>
      </c>
      <c r="G65" s="5"/>
      <c r="H65" s="5"/>
      <c r="I65" s="6">
        <f t="shared" si="6"/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3" customFormat="1" ht="126.95" customHeight="1" x14ac:dyDescent="0.2">
      <c r="A66" s="18"/>
      <c r="B66" s="14"/>
      <c r="C66" s="15"/>
      <c r="D66" s="44"/>
      <c r="E66" s="13" t="e">
        <f>VLOOKUP($D$61,_!$A$97:$O$118,7,FALSE)</f>
        <v>#N/A</v>
      </c>
      <c r="F66" s="47" t="e">
        <f>VLOOKUP(E66,_!$C$16:$D$89,2,FALSE)</f>
        <v>#N/A</v>
      </c>
      <c r="G66" s="5"/>
      <c r="H66" s="5"/>
      <c r="I66" s="6">
        <f t="shared" si="6"/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3" customFormat="1" ht="126.95" customHeight="1" x14ac:dyDescent="0.2">
      <c r="A67" s="18"/>
      <c r="B67" s="14"/>
      <c r="C67" s="15"/>
      <c r="D67" s="44"/>
      <c r="E67" s="13" t="e">
        <f>VLOOKUP($D$61,_!$A$97:$O$118,8,FALSE)</f>
        <v>#N/A</v>
      </c>
      <c r="F67" s="47" t="e">
        <f>VLOOKUP(E67,_!$C$16:$D$89,2,FALSE)</f>
        <v>#N/A</v>
      </c>
      <c r="G67" s="5"/>
      <c r="H67" s="5"/>
      <c r="I67" s="6">
        <f t="shared" si="6"/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3" customFormat="1" ht="126.95" customHeight="1" x14ac:dyDescent="0.2">
      <c r="A68" s="18"/>
      <c r="B68" s="14"/>
      <c r="C68" s="15"/>
      <c r="D68" s="44"/>
      <c r="E68" s="13" t="e">
        <f>VLOOKUP($D$61,_!$A$97:$O$118,9,FALSE)</f>
        <v>#N/A</v>
      </c>
      <c r="F68" s="47" t="e">
        <f>VLOOKUP(E68,_!$C$16:$D$89,2,FALSE)</f>
        <v>#N/A</v>
      </c>
      <c r="G68" s="5"/>
      <c r="H68" s="5"/>
      <c r="I68" s="6">
        <f t="shared" si="6"/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3" customFormat="1" ht="126.95" customHeight="1" thickBot="1" x14ac:dyDescent="0.25">
      <c r="A69" s="18"/>
      <c r="B69" s="14"/>
      <c r="C69" s="15"/>
      <c r="D69" s="44"/>
      <c r="E69" s="13" t="e">
        <f>VLOOKUP($D$61,_!$A$97:$O$118,10,FALSE)</f>
        <v>#N/A</v>
      </c>
      <c r="F69" s="47" t="e">
        <f>VLOOKUP(E69,_!$C$16:$D$89,2,FALSE)</f>
        <v>#N/A</v>
      </c>
      <c r="G69" s="5"/>
      <c r="H69" s="5"/>
      <c r="I69" s="6">
        <f t="shared" si="6"/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7" customFormat="1" ht="126.95" customHeight="1" thickTop="1" x14ac:dyDescent="0.2">
      <c r="A70" s="17">
        <v>8</v>
      </c>
      <c r="B70" s="8"/>
      <c r="C70" s="9"/>
      <c r="D70" s="10"/>
      <c r="E70" s="54" t="e">
        <f>VLOOKUP($D$70,_!$A$97:$O$118,2,FALSE)</f>
        <v>#N/A</v>
      </c>
      <c r="F70" s="55" t="e">
        <f>VLOOKUP(E70,_!$C$16:$D$89,2,FALSE)</f>
        <v>#N/A</v>
      </c>
      <c r="G70" s="11"/>
      <c r="H70" s="11"/>
      <c r="I70" s="12">
        <f>SUM(J70:U70)</f>
        <v>0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3" customFormat="1" ht="126.95" customHeight="1" x14ac:dyDescent="0.2">
      <c r="A71" s="18"/>
      <c r="B71" s="14"/>
      <c r="C71" s="15"/>
      <c r="D71" s="44"/>
      <c r="E71" s="13" t="e">
        <f>VLOOKUP($D$70,_!$A$97:$O$118,3,FALSE)</f>
        <v>#N/A</v>
      </c>
      <c r="F71" s="47" t="e">
        <f>VLOOKUP(E71,_!$C$16:$D$89,2,FALSE)</f>
        <v>#N/A</v>
      </c>
      <c r="G71" s="5"/>
      <c r="H71" s="5"/>
      <c r="I71" s="6">
        <f t="shared" ref="I71:I78" si="7">SUM(J71:U71)</f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3" customFormat="1" ht="126.95" customHeight="1" x14ac:dyDescent="0.2">
      <c r="A72" s="18"/>
      <c r="B72" s="14"/>
      <c r="C72" s="15"/>
      <c r="D72" s="44"/>
      <c r="E72" s="13" t="e">
        <f>VLOOKUP($D$70,_!$A$97:$O$118,4,FALSE)</f>
        <v>#N/A</v>
      </c>
      <c r="F72" s="47" t="e">
        <f>VLOOKUP(E72,_!$C$16:$D$89,2,FALSE)</f>
        <v>#N/A</v>
      </c>
      <c r="G72" s="5"/>
      <c r="H72" s="5"/>
      <c r="I72" s="6">
        <f t="shared" si="7"/>
        <v>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3" customFormat="1" ht="126.95" customHeight="1" x14ac:dyDescent="0.2">
      <c r="A73" s="18"/>
      <c r="B73" s="14"/>
      <c r="C73" s="15"/>
      <c r="D73" s="44"/>
      <c r="E73" s="13" t="e">
        <f>VLOOKUP($D$70,_!$A$97:$O$118,5,FALSE)</f>
        <v>#N/A</v>
      </c>
      <c r="F73" s="47" t="e">
        <f>VLOOKUP(E73,_!$C$16:$D$89,2,FALSE)</f>
        <v>#N/A</v>
      </c>
      <c r="G73" s="5"/>
      <c r="H73" s="5"/>
      <c r="I73" s="6">
        <f t="shared" si="7"/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3" customFormat="1" ht="126.95" customHeight="1" x14ac:dyDescent="0.2">
      <c r="A74" s="18"/>
      <c r="B74" s="14"/>
      <c r="C74" s="15"/>
      <c r="D74" s="44"/>
      <c r="E74" s="13" t="e">
        <f>VLOOKUP($D$70,_!$A$97:$O$118,6,FALSE)</f>
        <v>#N/A</v>
      </c>
      <c r="F74" s="47" t="e">
        <f>VLOOKUP(E74,_!$C$16:$D$89,2,FALSE)</f>
        <v>#N/A</v>
      </c>
      <c r="G74" s="5"/>
      <c r="H74" s="5"/>
      <c r="I74" s="6">
        <f t="shared" si="7"/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3" customFormat="1" ht="126.95" customHeight="1" x14ac:dyDescent="0.2">
      <c r="A75" s="18"/>
      <c r="B75" s="14"/>
      <c r="C75" s="15"/>
      <c r="D75" s="44"/>
      <c r="E75" s="13" t="e">
        <f>VLOOKUP($D$70,_!$A$97:$O$118,7,FALSE)</f>
        <v>#N/A</v>
      </c>
      <c r="F75" s="47" t="e">
        <f>VLOOKUP(E75,_!$C$16:$D$89,2,FALSE)</f>
        <v>#N/A</v>
      </c>
      <c r="G75" s="5"/>
      <c r="H75" s="5"/>
      <c r="I75" s="6">
        <f t="shared" si="7"/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3" customFormat="1" ht="126.95" customHeight="1" x14ac:dyDescent="0.2">
      <c r="A76" s="18"/>
      <c r="B76" s="14"/>
      <c r="C76" s="15"/>
      <c r="D76" s="44"/>
      <c r="E76" s="13" t="e">
        <f>VLOOKUP($D$70,_!$A$97:$O$118,8,FALSE)</f>
        <v>#N/A</v>
      </c>
      <c r="F76" s="47" t="e">
        <f>VLOOKUP(E76,_!$C$16:$D$89,2,FALSE)</f>
        <v>#N/A</v>
      </c>
      <c r="G76" s="5"/>
      <c r="H76" s="5"/>
      <c r="I76" s="6">
        <f t="shared" si="7"/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3" customFormat="1" ht="126.95" customHeight="1" x14ac:dyDescent="0.2">
      <c r="A77" s="18"/>
      <c r="B77" s="14"/>
      <c r="C77" s="15"/>
      <c r="D77" s="44"/>
      <c r="E77" s="13" t="e">
        <f>VLOOKUP($D$70,_!$A$97:$O$118,9,FALSE)</f>
        <v>#N/A</v>
      </c>
      <c r="F77" s="47" t="e">
        <f>VLOOKUP(E77,_!$C$16:$D$89,2,FALSE)</f>
        <v>#N/A</v>
      </c>
      <c r="G77" s="5"/>
      <c r="H77" s="5"/>
      <c r="I77" s="6">
        <f t="shared" si="7"/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3" customFormat="1" ht="126.95" customHeight="1" thickBot="1" x14ac:dyDescent="0.25">
      <c r="A78" s="18"/>
      <c r="B78" s="14"/>
      <c r="C78" s="15"/>
      <c r="D78" s="44"/>
      <c r="E78" s="13" t="e">
        <f>VLOOKUP($D$70,_!$A$97:$O$118,10,FALSE)</f>
        <v>#N/A</v>
      </c>
      <c r="F78" s="47" t="e">
        <f>VLOOKUP(E78,_!$C$16:$D$89,2,FALSE)</f>
        <v>#N/A</v>
      </c>
      <c r="G78" s="5"/>
      <c r="H78" s="5"/>
      <c r="I78" s="6">
        <f t="shared" si="7"/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7" customFormat="1" ht="126.95" customHeight="1" thickTop="1" x14ac:dyDescent="0.2">
      <c r="A79" s="17">
        <v>9</v>
      </c>
      <c r="B79" s="8"/>
      <c r="C79" s="9"/>
      <c r="D79" s="10"/>
      <c r="E79" s="54" t="e">
        <f>VLOOKUP($D$79,_!$A$97:$O$118,2,FALSE)</f>
        <v>#N/A</v>
      </c>
      <c r="F79" s="55" t="e">
        <f>VLOOKUP(E79,_!$C$16:$D$89,2,FALSE)</f>
        <v>#N/A</v>
      </c>
      <c r="G79" s="11"/>
      <c r="H79" s="11"/>
      <c r="I79" s="12">
        <f>SUM(J79:U79)</f>
        <v>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3" customFormat="1" ht="126.95" customHeight="1" x14ac:dyDescent="0.2">
      <c r="A80" s="18"/>
      <c r="B80" s="14"/>
      <c r="C80" s="15"/>
      <c r="D80" s="44"/>
      <c r="E80" s="13" t="e">
        <f>VLOOKUP($D$79,_!$A$97:$O$118,3,FALSE)</f>
        <v>#N/A</v>
      </c>
      <c r="F80" s="47" t="e">
        <f>VLOOKUP(E80,_!$C$16:$D$89,2,FALSE)</f>
        <v>#N/A</v>
      </c>
      <c r="G80" s="5"/>
      <c r="H80" s="5"/>
      <c r="I80" s="6">
        <f t="shared" ref="I80:I87" si="8">SUM(J80:U80)</f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3" customFormat="1" ht="126.95" customHeight="1" x14ac:dyDescent="0.2">
      <c r="A81" s="18"/>
      <c r="B81" s="14"/>
      <c r="C81" s="15"/>
      <c r="D81" s="44"/>
      <c r="E81" s="13" t="e">
        <f>VLOOKUP($D$79,_!$A$97:$O$118,4,FALSE)</f>
        <v>#N/A</v>
      </c>
      <c r="F81" s="47" t="e">
        <f>VLOOKUP(E81,_!$C$16:$D$89,2,FALSE)</f>
        <v>#N/A</v>
      </c>
      <c r="G81" s="5"/>
      <c r="H81" s="5"/>
      <c r="I81" s="6">
        <f t="shared" si="8"/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3" customFormat="1" ht="126.95" customHeight="1" x14ac:dyDescent="0.2">
      <c r="A82" s="18"/>
      <c r="B82" s="14"/>
      <c r="C82" s="15"/>
      <c r="D82" s="44"/>
      <c r="E82" s="13" t="e">
        <f>VLOOKUP($D$79,_!$A$97:$O$118,5,FALSE)</f>
        <v>#N/A</v>
      </c>
      <c r="F82" s="47" t="e">
        <f>VLOOKUP(E82,_!$C$16:$D$89,2,FALSE)</f>
        <v>#N/A</v>
      </c>
      <c r="G82" s="5"/>
      <c r="H82" s="5"/>
      <c r="I82" s="6">
        <f t="shared" si="8"/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3" customFormat="1" ht="126.95" customHeight="1" x14ac:dyDescent="0.2">
      <c r="A83" s="18"/>
      <c r="B83" s="14"/>
      <c r="C83" s="15"/>
      <c r="D83" s="44"/>
      <c r="E83" s="13" t="e">
        <f>VLOOKUP($D$79,_!$A$97:$O$118,6,FALSE)</f>
        <v>#N/A</v>
      </c>
      <c r="F83" s="47" t="e">
        <f>VLOOKUP(E83,_!$C$16:$D$89,2,FALSE)</f>
        <v>#N/A</v>
      </c>
      <c r="G83" s="5"/>
      <c r="H83" s="5"/>
      <c r="I83" s="6">
        <f t="shared" si="8"/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3" customFormat="1" ht="126.95" customHeight="1" x14ac:dyDescent="0.2">
      <c r="A84" s="18"/>
      <c r="B84" s="14"/>
      <c r="C84" s="15"/>
      <c r="D84" s="44"/>
      <c r="E84" s="13" t="e">
        <f>VLOOKUP($D$79,_!$A$97:$O$118,7,FALSE)</f>
        <v>#N/A</v>
      </c>
      <c r="F84" s="47" t="e">
        <f>VLOOKUP(E84,_!$C$16:$D$89,2,FALSE)</f>
        <v>#N/A</v>
      </c>
      <c r="G84" s="5"/>
      <c r="H84" s="5"/>
      <c r="I84" s="6">
        <f t="shared" si="8"/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3" customFormat="1" ht="126.95" customHeight="1" x14ac:dyDescent="0.2">
      <c r="A85" s="18"/>
      <c r="B85" s="14"/>
      <c r="C85" s="15"/>
      <c r="D85" s="44"/>
      <c r="E85" s="13" t="e">
        <f>VLOOKUP($D$79,_!$A$97:$O$118,8,FALSE)</f>
        <v>#N/A</v>
      </c>
      <c r="F85" s="47" t="e">
        <f>VLOOKUP(E85,_!$C$16:$D$89,2,FALSE)</f>
        <v>#N/A</v>
      </c>
      <c r="G85" s="5"/>
      <c r="H85" s="5"/>
      <c r="I85" s="6">
        <f t="shared" si="8"/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3" customFormat="1" ht="126.95" customHeight="1" x14ac:dyDescent="0.2">
      <c r="A86" s="18"/>
      <c r="B86" s="14"/>
      <c r="C86" s="15"/>
      <c r="D86" s="44"/>
      <c r="E86" s="13" t="e">
        <f>VLOOKUP($D$79,_!$A$97:$O$118,9,FALSE)</f>
        <v>#N/A</v>
      </c>
      <c r="F86" s="47" t="e">
        <f>VLOOKUP(E86,_!$C$16:$D$89,2,FALSE)</f>
        <v>#N/A</v>
      </c>
      <c r="G86" s="5"/>
      <c r="H86" s="5"/>
      <c r="I86" s="6">
        <f t="shared" si="8"/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3" customFormat="1" ht="126.95" customHeight="1" thickBot="1" x14ac:dyDescent="0.25">
      <c r="A87" s="18"/>
      <c r="B87" s="14"/>
      <c r="C87" s="15"/>
      <c r="D87" s="44"/>
      <c r="E87" s="13" t="e">
        <f>VLOOKUP($D$79,_!$A$97:$O$118,10,FALSE)</f>
        <v>#N/A</v>
      </c>
      <c r="F87" s="47" t="e">
        <f>VLOOKUP(E87,_!$C$16:$D$89,2,FALSE)</f>
        <v>#N/A</v>
      </c>
      <c r="G87" s="5"/>
      <c r="H87" s="5"/>
      <c r="I87" s="6">
        <f t="shared" si="8"/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7" customFormat="1" ht="126.95" customHeight="1" thickTop="1" x14ac:dyDescent="0.2">
      <c r="A88" s="17">
        <v>10</v>
      </c>
      <c r="B88" s="8"/>
      <c r="C88" s="9"/>
      <c r="D88" s="10"/>
      <c r="E88" s="54" t="e">
        <f>VLOOKUP($D$88,_!$A$97:$O$118,2,FALSE)</f>
        <v>#N/A</v>
      </c>
      <c r="F88" s="55" t="e">
        <f>VLOOKUP(E88,_!$C$16:$D$89,2,FALSE)</f>
        <v>#N/A</v>
      </c>
      <c r="G88" s="11"/>
      <c r="H88" s="11"/>
      <c r="I88" s="12">
        <f>SUM(J88:U88)</f>
        <v>0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3" customFormat="1" ht="126.95" customHeight="1" x14ac:dyDescent="0.2">
      <c r="A89" s="18"/>
      <c r="B89" s="14"/>
      <c r="C89" s="15"/>
      <c r="D89" s="44"/>
      <c r="E89" s="13" t="e">
        <f>VLOOKUP($D$88,_!$A$97:$O$118,3,FALSE)</f>
        <v>#N/A</v>
      </c>
      <c r="F89" s="47" t="e">
        <f>VLOOKUP(E89,_!$C$16:$D$89,2,FALSE)</f>
        <v>#N/A</v>
      </c>
      <c r="G89" s="5"/>
      <c r="H89" s="5"/>
      <c r="I89" s="6">
        <f t="shared" ref="I89:I96" si="9">SUM(J89:U89)</f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3" customFormat="1" ht="126.95" customHeight="1" x14ac:dyDescent="0.2">
      <c r="A90" s="18"/>
      <c r="B90" s="14"/>
      <c r="C90" s="15"/>
      <c r="D90" s="44"/>
      <c r="E90" s="13" t="e">
        <f>VLOOKUP($D$88,_!$A$97:$O$118,4,FALSE)</f>
        <v>#N/A</v>
      </c>
      <c r="F90" s="47" t="e">
        <f>VLOOKUP(E90,_!$C$16:$D$89,2,FALSE)</f>
        <v>#N/A</v>
      </c>
      <c r="G90" s="5"/>
      <c r="H90" s="5"/>
      <c r="I90" s="6">
        <f t="shared" si="9"/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3" customFormat="1" ht="126.95" customHeight="1" x14ac:dyDescent="0.2">
      <c r="A91" s="18"/>
      <c r="B91" s="14"/>
      <c r="C91" s="15"/>
      <c r="D91" s="44"/>
      <c r="E91" s="13" t="e">
        <f>VLOOKUP($D$88,_!$A$97:$O$118,5,FALSE)</f>
        <v>#N/A</v>
      </c>
      <c r="F91" s="47" t="e">
        <f>VLOOKUP(E91,_!$C$16:$D$89,2,FALSE)</f>
        <v>#N/A</v>
      </c>
      <c r="G91" s="5"/>
      <c r="H91" s="5"/>
      <c r="I91" s="6">
        <f t="shared" si="9"/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3" customFormat="1" ht="126.95" customHeight="1" x14ac:dyDescent="0.2">
      <c r="A92" s="18"/>
      <c r="B92" s="14"/>
      <c r="C92" s="15"/>
      <c r="D92" s="44"/>
      <c r="E92" s="13" t="e">
        <f>VLOOKUP($D$88,_!$A$97:$O$118,6,FALSE)</f>
        <v>#N/A</v>
      </c>
      <c r="F92" s="47" t="e">
        <f>VLOOKUP(E92,_!$C$16:$D$89,2,FALSE)</f>
        <v>#N/A</v>
      </c>
      <c r="G92" s="5"/>
      <c r="H92" s="5"/>
      <c r="I92" s="6">
        <f t="shared" si="9"/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3" customFormat="1" ht="126.95" customHeight="1" x14ac:dyDescent="0.2">
      <c r="A93" s="18"/>
      <c r="B93" s="14"/>
      <c r="C93" s="15"/>
      <c r="D93" s="44"/>
      <c r="E93" s="13" t="e">
        <f>VLOOKUP($D$88,_!$A$97:$O$118,7,FALSE)</f>
        <v>#N/A</v>
      </c>
      <c r="F93" s="47" t="e">
        <f>VLOOKUP(E93,_!$C$16:$D$89,2,FALSE)</f>
        <v>#N/A</v>
      </c>
      <c r="G93" s="5"/>
      <c r="H93" s="5"/>
      <c r="I93" s="6">
        <f t="shared" si="9"/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3" customFormat="1" ht="126.95" customHeight="1" x14ac:dyDescent="0.2">
      <c r="A94" s="18"/>
      <c r="B94" s="14"/>
      <c r="C94" s="15"/>
      <c r="D94" s="44"/>
      <c r="E94" s="13" t="e">
        <f>VLOOKUP($D$88,_!$A$97:$O$118,8,FALSE)</f>
        <v>#N/A</v>
      </c>
      <c r="F94" s="47" t="e">
        <f>VLOOKUP(E94,_!$C$16:$D$89,2,FALSE)</f>
        <v>#N/A</v>
      </c>
      <c r="G94" s="5"/>
      <c r="H94" s="5"/>
      <c r="I94" s="6">
        <f t="shared" si="9"/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3" customFormat="1" ht="126.95" customHeight="1" x14ac:dyDescent="0.2">
      <c r="A95" s="18"/>
      <c r="B95" s="14"/>
      <c r="C95" s="15"/>
      <c r="D95" s="44"/>
      <c r="E95" s="13" t="e">
        <f>VLOOKUP($D$88,_!$A$97:$O$118,9,FALSE)</f>
        <v>#N/A</v>
      </c>
      <c r="F95" s="47" t="e">
        <f>VLOOKUP(E95,_!$C$16:$D$89,2,FALSE)</f>
        <v>#N/A</v>
      </c>
      <c r="G95" s="5"/>
      <c r="H95" s="5"/>
      <c r="I95" s="6">
        <f t="shared" si="9"/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3" customFormat="1" ht="126.95" customHeight="1" x14ac:dyDescent="0.2">
      <c r="A96" s="18"/>
      <c r="B96" s="14"/>
      <c r="C96" s="15"/>
      <c r="D96" s="44"/>
      <c r="E96" s="13" t="e">
        <f>VLOOKUP($D$88,_!$A$97:$O$118,10,FALSE)</f>
        <v>#N/A</v>
      </c>
      <c r="F96" s="47" t="e">
        <f>VLOOKUP(E96,_!$C$16:$D$89,2,FALSE)</f>
        <v>#N/A</v>
      </c>
      <c r="G96" s="5"/>
      <c r="H96" s="5"/>
      <c r="I96" s="6">
        <f t="shared" si="9"/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</sheetData>
  <sheetProtection formatCells="0" formatColumns="0" formatRows="0"/>
  <mergeCells count="22">
    <mergeCell ref="Z5:Z6"/>
    <mergeCell ref="F4:F6"/>
    <mergeCell ref="E4:E6"/>
    <mergeCell ref="D4:D6"/>
    <mergeCell ref="B4:B6"/>
    <mergeCell ref="C4:C6"/>
    <mergeCell ref="A1:Z1"/>
    <mergeCell ref="A2:Z2"/>
    <mergeCell ref="A4:A6"/>
    <mergeCell ref="G4:G6"/>
    <mergeCell ref="H4:H6"/>
    <mergeCell ref="I4:U4"/>
    <mergeCell ref="I5:I6"/>
    <mergeCell ref="J5:L5"/>
    <mergeCell ref="M5:O5"/>
    <mergeCell ref="P5:R5"/>
    <mergeCell ref="S5:U5"/>
    <mergeCell ref="V4:Z4"/>
    <mergeCell ref="V5:V6"/>
    <mergeCell ref="W5:W6"/>
    <mergeCell ref="X5:X6"/>
    <mergeCell ref="Y5:Y6"/>
  </mergeCells>
  <dataValidations count="12">
    <dataValidation type="list" allowBlank="1" showInputMessage="1" showErrorMessage="1" sqref="B7 B79 B25 B16 B34 B43 B52 B61 B70 B88">
      <formula1>FC</formula1>
    </dataValidation>
    <dataValidation type="list" allowBlank="1" showInputMessage="1" showErrorMessage="1" sqref="C7 C79 C25 C16 C34 C43 C52 C88 C70 C61">
      <formula1>เป้าหมาย</formula1>
    </dataValidation>
    <dataValidation type="list" allowBlank="1" showInputMessage="1" showErrorMessage="1" sqref="D7">
      <formula1>INDIRECT($C$7)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34">
      <formula1>INDIRECT($C$34)</formula1>
    </dataValidation>
    <dataValidation type="list" allowBlank="1" showInputMessage="1" showErrorMessage="1" sqref="D43">
      <formula1>INDIRECT($C$43)</formula1>
    </dataValidation>
    <dataValidation type="list" allowBlank="1" showInputMessage="1" showErrorMessage="1" sqref="D52">
      <formula1>INDIRECT($C$52)</formula1>
    </dataValidation>
    <dataValidation type="list" allowBlank="1" showInputMessage="1" showErrorMessage="1" sqref="D61">
      <formula1>INDIRECT($C$61)</formula1>
    </dataValidation>
    <dataValidation type="list" allowBlank="1" showInputMessage="1" showErrorMessage="1" sqref="D70">
      <formula1>INDIRECT($C$70)</formula1>
    </dataValidation>
    <dataValidation type="list" allowBlank="1" showInputMessage="1" showErrorMessage="1" sqref="D79">
      <formula1>INDIRECT($C$79)</formula1>
    </dataValidation>
    <dataValidation type="list" allowBlank="1" showInputMessage="1" showErrorMessage="1" sqref="D88">
      <formula1>INDIRECT($C$88)</formula1>
    </dataValidation>
  </dataValidations>
  <printOptions horizontalCentered="1"/>
  <pageMargins left="0" right="0" top="0.49803149600000002" bottom="0" header="0.31496062992126" footer="0.31496062992126"/>
  <pageSetup paperSize="9" scale="45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7"/>
  <sheetViews>
    <sheetView topLeftCell="A4" zoomScale="85" zoomScaleNormal="85" zoomScaleSheetLayoutView="145" zoomScalePageLayoutView="85" workbookViewId="0">
      <selection activeCell="N116" sqref="N116"/>
    </sheetView>
  </sheetViews>
  <sheetFormatPr defaultColWidth="9.140625" defaultRowHeight="24" x14ac:dyDescent="0.55000000000000004"/>
  <cols>
    <col min="1" max="1" width="9.140625" style="19"/>
    <col min="2" max="2" width="12.42578125" style="19" customWidth="1"/>
    <col min="3" max="3" width="95.42578125" style="19" customWidth="1"/>
    <col min="4" max="4" width="14" style="20" customWidth="1"/>
    <col min="5" max="5" width="13.140625" style="19" customWidth="1"/>
    <col min="6" max="16384" width="9.140625" style="19"/>
  </cols>
  <sheetData>
    <row r="1" spans="2:5" s="24" customFormat="1" x14ac:dyDescent="0.55000000000000004">
      <c r="B1" s="25"/>
      <c r="C1" s="23"/>
      <c r="D1" s="23"/>
    </row>
    <row r="2" spans="2:5" s="24" customFormat="1" x14ac:dyDescent="0.55000000000000004">
      <c r="B2" s="91" t="s">
        <v>133</v>
      </c>
      <c r="C2" s="92"/>
      <c r="D2" s="27" t="s">
        <v>0</v>
      </c>
      <c r="E2" s="27" t="s">
        <v>143</v>
      </c>
    </row>
    <row r="3" spans="2:5" s="24" customFormat="1" x14ac:dyDescent="0.55000000000000004">
      <c r="B3" s="28" t="s">
        <v>134</v>
      </c>
      <c r="C3" s="29"/>
      <c r="D3" s="30"/>
      <c r="E3" s="30"/>
    </row>
    <row r="4" spans="2:5" s="24" customFormat="1" x14ac:dyDescent="0.55000000000000004">
      <c r="B4" s="28" t="s">
        <v>83</v>
      </c>
      <c r="C4" s="29"/>
      <c r="D4" s="30"/>
      <c r="E4" s="30"/>
    </row>
    <row r="5" spans="2:5" s="24" customFormat="1" x14ac:dyDescent="0.55000000000000004">
      <c r="B5" s="31" t="s">
        <v>84</v>
      </c>
      <c r="C5" s="32"/>
      <c r="D5" s="33"/>
      <c r="E5" s="33"/>
    </row>
    <row r="6" spans="2:5" s="26" customFormat="1" x14ac:dyDescent="0.55000000000000004">
      <c r="B6" s="34" t="s">
        <v>85</v>
      </c>
      <c r="C6" s="35"/>
      <c r="D6" s="36"/>
      <c r="E6" s="36"/>
    </row>
    <row r="7" spans="2:5" s="24" customFormat="1" x14ac:dyDescent="0.55000000000000004">
      <c r="B7" s="37"/>
      <c r="C7" s="35" t="s">
        <v>86</v>
      </c>
      <c r="D7" s="36" t="s">
        <v>11</v>
      </c>
      <c r="E7" s="36" t="s">
        <v>144</v>
      </c>
    </row>
    <row r="8" spans="2:5" s="24" customFormat="1" x14ac:dyDescent="0.55000000000000004">
      <c r="B8" s="37"/>
      <c r="C8" s="35" t="s">
        <v>145</v>
      </c>
      <c r="D8" s="36" t="s">
        <v>146</v>
      </c>
      <c r="E8" s="36" t="s">
        <v>147</v>
      </c>
    </row>
    <row r="9" spans="2:5" s="24" customFormat="1" ht="48" x14ac:dyDescent="0.55000000000000004">
      <c r="B9" s="37"/>
      <c r="C9" s="35" t="s">
        <v>148</v>
      </c>
      <c r="D9" s="36" t="s">
        <v>149</v>
      </c>
      <c r="E9" s="36" t="s">
        <v>147</v>
      </c>
    </row>
    <row r="10" spans="2:5" s="24" customFormat="1" x14ac:dyDescent="0.55000000000000004">
      <c r="B10" s="37"/>
      <c r="C10" s="35" t="s">
        <v>150</v>
      </c>
      <c r="D10" s="36" t="s">
        <v>151</v>
      </c>
      <c r="E10" s="36" t="s">
        <v>147</v>
      </c>
    </row>
    <row r="11" spans="2:5" s="24" customFormat="1" x14ac:dyDescent="0.55000000000000004">
      <c r="B11" s="37"/>
      <c r="C11" s="35" t="s">
        <v>152</v>
      </c>
      <c r="D11" s="36" t="s">
        <v>153</v>
      </c>
      <c r="E11" s="36" t="s">
        <v>147</v>
      </c>
    </row>
    <row r="12" spans="2:5" s="24" customFormat="1" x14ac:dyDescent="0.55000000000000004">
      <c r="B12" s="37"/>
      <c r="C12" s="35" t="s">
        <v>154</v>
      </c>
      <c r="D12" s="36" t="s">
        <v>155</v>
      </c>
      <c r="E12" s="36" t="s">
        <v>147</v>
      </c>
    </row>
    <row r="13" spans="2:5" s="24" customFormat="1" x14ac:dyDescent="0.55000000000000004">
      <c r="B13" s="34" t="s">
        <v>87</v>
      </c>
      <c r="C13" s="35"/>
      <c r="D13" s="36"/>
      <c r="E13" s="36"/>
    </row>
    <row r="14" spans="2:5" s="24" customFormat="1" x14ac:dyDescent="0.55000000000000004">
      <c r="B14" s="38"/>
      <c r="C14" s="35" t="s">
        <v>86</v>
      </c>
      <c r="D14" s="36" t="s">
        <v>11</v>
      </c>
      <c r="E14" s="36" t="s">
        <v>144</v>
      </c>
    </row>
    <row r="15" spans="2:5" s="24" customFormat="1" x14ac:dyDescent="0.55000000000000004">
      <c r="B15" s="34"/>
      <c r="C15" s="35" t="s">
        <v>145</v>
      </c>
      <c r="D15" s="36" t="s">
        <v>146</v>
      </c>
      <c r="E15" s="36" t="s">
        <v>147</v>
      </c>
    </row>
    <row r="16" spans="2:5" s="24" customFormat="1" ht="48" x14ac:dyDescent="0.55000000000000004">
      <c r="B16" s="34"/>
      <c r="C16" s="35" t="s">
        <v>148</v>
      </c>
      <c r="D16" s="36" t="s">
        <v>149</v>
      </c>
      <c r="E16" s="36" t="s">
        <v>147</v>
      </c>
    </row>
    <row r="17" spans="2:5" s="24" customFormat="1" x14ac:dyDescent="0.55000000000000004">
      <c r="B17" s="34"/>
      <c r="C17" s="35" t="s">
        <v>150</v>
      </c>
      <c r="D17" s="36" t="s">
        <v>151</v>
      </c>
      <c r="E17" s="36" t="s">
        <v>147</v>
      </c>
    </row>
    <row r="18" spans="2:5" s="24" customFormat="1" x14ac:dyDescent="0.55000000000000004">
      <c r="B18" s="34"/>
      <c r="C18" s="35" t="s">
        <v>156</v>
      </c>
      <c r="D18" s="36" t="s">
        <v>153</v>
      </c>
      <c r="E18" s="36" t="s">
        <v>147</v>
      </c>
    </row>
    <row r="19" spans="2:5" s="24" customFormat="1" x14ac:dyDescent="0.55000000000000004">
      <c r="B19" s="34"/>
      <c r="C19" s="35" t="s">
        <v>154</v>
      </c>
      <c r="D19" s="36" t="s">
        <v>155</v>
      </c>
      <c r="E19" s="36" t="s">
        <v>147</v>
      </c>
    </row>
    <row r="20" spans="2:5" s="24" customFormat="1" x14ac:dyDescent="0.55000000000000004">
      <c r="B20" s="37" t="s">
        <v>157</v>
      </c>
      <c r="C20" s="35"/>
      <c r="D20" s="36"/>
      <c r="E20" s="36"/>
    </row>
    <row r="21" spans="2:5" s="24" customFormat="1" x14ac:dyDescent="0.55000000000000004">
      <c r="B21" s="31" t="s">
        <v>88</v>
      </c>
      <c r="C21" s="32"/>
      <c r="D21" s="33"/>
      <c r="E21" s="33"/>
    </row>
    <row r="22" spans="2:5" s="26" customFormat="1" x14ac:dyDescent="0.55000000000000004">
      <c r="B22" s="34" t="s">
        <v>89</v>
      </c>
      <c r="C22" s="35"/>
      <c r="D22" s="36"/>
      <c r="E22" s="36"/>
    </row>
    <row r="23" spans="2:5" s="24" customFormat="1" x14ac:dyDescent="0.55000000000000004">
      <c r="B23" s="38"/>
      <c r="C23" s="35" t="s">
        <v>90</v>
      </c>
      <c r="D23" s="36" t="s">
        <v>1</v>
      </c>
      <c r="E23" s="36" t="s">
        <v>144</v>
      </c>
    </row>
    <row r="24" spans="2:5" s="24" customFormat="1" x14ac:dyDescent="0.55000000000000004">
      <c r="B24" s="38"/>
      <c r="C24" s="35" t="s">
        <v>91</v>
      </c>
      <c r="D24" s="36" t="s">
        <v>1</v>
      </c>
      <c r="E24" s="36" t="s">
        <v>144</v>
      </c>
    </row>
    <row r="25" spans="2:5" s="26" customFormat="1" x14ac:dyDescent="0.55000000000000004">
      <c r="B25" s="38"/>
      <c r="C25" s="35" t="s">
        <v>92</v>
      </c>
      <c r="D25" s="36" t="s">
        <v>1</v>
      </c>
      <c r="E25" s="36" t="s">
        <v>144</v>
      </c>
    </row>
    <row r="26" spans="2:5" s="26" customFormat="1" x14ac:dyDescent="0.55000000000000004">
      <c r="B26" s="38"/>
      <c r="C26" s="35" t="s">
        <v>93</v>
      </c>
      <c r="D26" s="36" t="s">
        <v>2</v>
      </c>
      <c r="E26" s="36" t="s">
        <v>144</v>
      </c>
    </row>
    <row r="27" spans="2:5" s="24" customFormat="1" x14ac:dyDescent="0.55000000000000004">
      <c r="B27" s="38"/>
      <c r="C27" s="35" t="s">
        <v>10</v>
      </c>
      <c r="D27" s="36" t="s">
        <v>2</v>
      </c>
      <c r="E27" s="36" t="s">
        <v>144</v>
      </c>
    </row>
    <row r="28" spans="2:5" s="24" customFormat="1" x14ac:dyDescent="0.55000000000000004">
      <c r="B28" s="38"/>
      <c r="C28" s="35" t="s">
        <v>21</v>
      </c>
      <c r="D28" s="36" t="s">
        <v>11</v>
      </c>
      <c r="E28" s="36" t="s">
        <v>144</v>
      </c>
    </row>
    <row r="29" spans="2:5" s="24" customFormat="1" x14ac:dyDescent="0.55000000000000004">
      <c r="B29" s="34" t="s">
        <v>132</v>
      </c>
      <c r="C29" s="35"/>
      <c r="D29" s="36"/>
      <c r="E29" s="36"/>
    </row>
    <row r="30" spans="2:5" s="24" customFormat="1" x14ac:dyDescent="0.55000000000000004">
      <c r="B30" s="38"/>
      <c r="C30" s="35" t="s">
        <v>90</v>
      </c>
      <c r="D30" s="36" t="s">
        <v>1</v>
      </c>
      <c r="E30" s="36" t="s">
        <v>144</v>
      </c>
    </row>
    <row r="31" spans="2:5" s="24" customFormat="1" x14ac:dyDescent="0.55000000000000004">
      <c r="B31" s="38"/>
      <c r="C31" s="35" t="s">
        <v>91</v>
      </c>
      <c r="D31" s="36" t="s">
        <v>1</v>
      </c>
      <c r="E31" s="36" t="s">
        <v>144</v>
      </c>
    </row>
    <row r="32" spans="2:5" s="24" customFormat="1" x14ac:dyDescent="0.55000000000000004">
      <c r="B32" s="38"/>
      <c r="C32" s="35" t="s">
        <v>92</v>
      </c>
      <c r="D32" s="36" t="s">
        <v>1</v>
      </c>
      <c r="E32" s="36" t="s">
        <v>144</v>
      </c>
    </row>
    <row r="33" spans="2:5" s="26" customFormat="1" x14ac:dyDescent="0.55000000000000004">
      <c r="B33" s="38"/>
      <c r="C33" s="35" t="s">
        <v>93</v>
      </c>
      <c r="D33" s="36" t="s">
        <v>2</v>
      </c>
      <c r="E33" s="36" t="s">
        <v>144</v>
      </c>
    </row>
    <row r="34" spans="2:5" s="24" customFormat="1" x14ac:dyDescent="0.55000000000000004">
      <c r="B34" s="38"/>
      <c r="C34" s="35" t="s">
        <v>10</v>
      </c>
      <c r="D34" s="36" t="s">
        <v>2</v>
      </c>
      <c r="E34" s="36" t="s">
        <v>144</v>
      </c>
    </row>
    <row r="35" spans="2:5" s="24" customFormat="1" x14ac:dyDescent="0.55000000000000004">
      <c r="B35" s="38"/>
      <c r="C35" s="35" t="s">
        <v>21</v>
      </c>
      <c r="D35" s="36" t="s">
        <v>11</v>
      </c>
      <c r="E35" s="36" t="s">
        <v>144</v>
      </c>
    </row>
    <row r="36" spans="2:5" s="24" customFormat="1" x14ac:dyDescent="0.55000000000000004">
      <c r="B36" s="34" t="s">
        <v>94</v>
      </c>
      <c r="C36" s="35"/>
      <c r="D36" s="36"/>
      <c r="E36" s="36"/>
    </row>
    <row r="37" spans="2:5" s="24" customFormat="1" x14ac:dyDescent="0.55000000000000004">
      <c r="B37" s="38"/>
      <c r="C37" s="35" t="s">
        <v>90</v>
      </c>
      <c r="D37" s="36" t="s">
        <v>1</v>
      </c>
      <c r="E37" s="36" t="s">
        <v>144</v>
      </c>
    </row>
    <row r="38" spans="2:5" s="24" customFormat="1" x14ac:dyDescent="0.55000000000000004">
      <c r="B38" s="38"/>
      <c r="C38" s="35" t="s">
        <v>91</v>
      </c>
      <c r="D38" s="36" t="s">
        <v>1</v>
      </c>
      <c r="E38" s="36" t="s">
        <v>144</v>
      </c>
    </row>
    <row r="39" spans="2:5" s="24" customFormat="1" x14ac:dyDescent="0.55000000000000004">
      <c r="B39" s="38"/>
      <c r="C39" s="35" t="s">
        <v>92</v>
      </c>
      <c r="D39" s="36" t="s">
        <v>1</v>
      </c>
      <c r="E39" s="36" t="s">
        <v>144</v>
      </c>
    </row>
    <row r="40" spans="2:5" s="26" customFormat="1" x14ac:dyDescent="0.55000000000000004">
      <c r="B40" s="38"/>
      <c r="C40" s="35" t="s">
        <v>93</v>
      </c>
      <c r="D40" s="36" t="s">
        <v>2</v>
      </c>
      <c r="E40" s="36" t="s">
        <v>144</v>
      </c>
    </row>
    <row r="41" spans="2:5" s="24" customFormat="1" x14ac:dyDescent="0.55000000000000004">
      <c r="B41" s="38"/>
      <c r="C41" s="35" t="s">
        <v>10</v>
      </c>
      <c r="D41" s="36" t="s">
        <v>2</v>
      </c>
      <c r="E41" s="36" t="s">
        <v>144</v>
      </c>
    </row>
    <row r="42" spans="2:5" s="24" customFormat="1" x14ac:dyDescent="0.55000000000000004">
      <c r="B42" s="38"/>
      <c r="C42" s="35" t="s">
        <v>21</v>
      </c>
      <c r="D42" s="36" t="s">
        <v>11</v>
      </c>
      <c r="E42" s="36" t="s">
        <v>144</v>
      </c>
    </row>
    <row r="43" spans="2:5" s="24" customFormat="1" x14ac:dyDescent="0.55000000000000004">
      <c r="B43" s="34" t="s">
        <v>95</v>
      </c>
      <c r="C43" s="35"/>
      <c r="D43" s="36"/>
      <c r="E43" s="36"/>
    </row>
    <row r="44" spans="2:5" s="24" customFormat="1" x14ac:dyDescent="0.55000000000000004">
      <c r="B44" s="38"/>
      <c r="C44" s="35" t="s">
        <v>96</v>
      </c>
      <c r="D44" s="36" t="s">
        <v>1</v>
      </c>
      <c r="E44" s="36" t="s">
        <v>144</v>
      </c>
    </row>
    <row r="45" spans="2:5" s="24" customFormat="1" x14ac:dyDescent="0.55000000000000004">
      <c r="B45" s="38"/>
      <c r="C45" s="35" t="s">
        <v>97</v>
      </c>
      <c r="D45" s="36" t="s">
        <v>1</v>
      </c>
      <c r="E45" s="36" t="s">
        <v>144</v>
      </c>
    </row>
    <row r="46" spans="2:5" s="24" customFormat="1" x14ac:dyDescent="0.55000000000000004">
      <c r="B46" s="38"/>
      <c r="C46" s="35" t="s">
        <v>98</v>
      </c>
      <c r="D46" s="36" t="s">
        <v>1</v>
      </c>
      <c r="E46" s="36" t="s">
        <v>144</v>
      </c>
    </row>
    <row r="47" spans="2:5" s="26" customFormat="1" x14ac:dyDescent="0.55000000000000004">
      <c r="B47" s="38"/>
      <c r="C47" s="35" t="s">
        <v>99</v>
      </c>
      <c r="D47" s="36" t="s">
        <v>1</v>
      </c>
      <c r="E47" s="36" t="s">
        <v>144</v>
      </c>
    </row>
    <row r="48" spans="2:5" s="24" customFormat="1" x14ac:dyDescent="0.55000000000000004">
      <c r="B48" s="38"/>
      <c r="C48" s="35" t="s">
        <v>100</v>
      </c>
      <c r="D48" s="36" t="s">
        <v>1</v>
      </c>
      <c r="E48" s="36" t="s">
        <v>144</v>
      </c>
    </row>
    <row r="49" spans="2:5" s="24" customFormat="1" x14ac:dyDescent="0.55000000000000004">
      <c r="B49" s="38"/>
      <c r="C49" s="35" t="s">
        <v>101</v>
      </c>
      <c r="D49" s="36" t="s">
        <v>1</v>
      </c>
      <c r="E49" s="36" t="s">
        <v>144</v>
      </c>
    </row>
    <row r="50" spans="2:5" s="24" customFormat="1" x14ac:dyDescent="0.55000000000000004">
      <c r="B50" s="38"/>
      <c r="C50" s="35" t="s">
        <v>102</v>
      </c>
      <c r="D50" s="36" t="s">
        <v>2</v>
      </c>
      <c r="E50" s="36" t="s">
        <v>144</v>
      </c>
    </row>
    <row r="51" spans="2:5" s="24" customFormat="1" x14ac:dyDescent="0.55000000000000004">
      <c r="B51" s="38"/>
      <c r="C51" s="35" t="s">
        <v>103</v>
      </c>
      <c r="D51" s="36" t="s">
        <v>2</v>
      </c>
      <c r="E51" s="36" t="s">
        <v>144</v>
      </c>
    </row>
    <row r="52" spans="2:5" s="24" customFormat="1" x14ac:dyDescent="0.55000000000000004">
      <c r="B52" s="38"/>
      <c r="C52" s="35" t="s">
        <v>104</v>
      </c>
      <c r="D52" s="36" t="s">
        <v>11</v>
      </c>
      <c r="E52" s="36" t="s">
        <v>144</v>
      </c>
    </row>
    <row r="53" spans="2:5" s="24" customFormat="1" x14ac:dyDescent="0.55000000000000004">
      <c r="B53" s="34" t="s">
        <v>105</v>
      </c>
      <c r="C53" s="35"/>
      <c r="D53" s="36"/>
      <c r="E53" s="36"/>
    </row>
    <row r="54" spans="2:5" s="24" customFormat="1" x14ac:dyDescent="0.55000000000000004">
      <c r="B54" s="38"/>
      <c r="C54" s="35" t="s">
        <v>106</v>
      </c>
      <c r="D54" s="36" t="s">
        <v>1</v>
      </c>
      <c r="E54" s="36" t="s">
        <v>144</v>
      </c>
    </row>
    <row r="55" spans="2:5" s="24" customFormat="1" x14ac:dyDescent="0.55000000000000004">
      <c r="B55" s="38"/>
      <c r="C55" s="35" t="s">
        <v>12</v>
      </c>
      <c r="D55" s="36" t="s">
        <v>13</v>
      </c>
      <c r="E55" s="36" t="s">
        <v>144</v>
      </c>
    </row>
    <row r="56" spans="2:5" s="24" customFormat="1" x14ac:dyDescent="0.55000000000000004">
      <c r="B56" s="38"/>
      <c r="C56" s="35" t="s">
        <v>107</v>
      </c>
      <c r="D56" s="36" t="s">
        <v>13</v>
      </c>
      <c r="E56" s="36" t="s">
        <v>144</v>
      </c>
    </row>
    <row r="57" spans="2:5" s="26" customFormat="1" x14ac:dyDescent="0.55000000000000004">
      <c r="B57" s="38"/>
      <c r="C57" s="35" t="s">
        <v>3</v>
      </c>
      <c r="D57" s="36" t="s">
        <v>108</v>
      </c>
      <c r="E57" s="36" t="s">
        <v>144</v>
      </c>
    </row>
    <row r="58" spans="2:5" s="24" customFormat="1" x14ac:dyDescent="0.55000000000000004">
      <c r="B58" s="38"/>
      <c r="C58" s="35" t="s">
        <v>4</v>
      </c>
      <c r="D58" s="36" t="s">
        <v>5</v>
      </c>
      <c r="E58" s="36" t="s">
        <v>144</v>
      </c>
    </row>
    <row r="59" spans="2:5" s="24" customFormat="1" x14ac:dyDescent="0.55000000000000004">
      <c r="B59" s="38"/>
      <c r="C59" s="35" t="s">
        <v>14</v>
      </c>
      <c r="D59" s="36" t="s">
        <v>2</v>
      </c>
      <c r="E59" s="36" t="s">
        <v>144</v>
      </c>
    </row>
    <row r="60" spans="2:5" s="24" customFormat="1" x14ac:dyDescent="0.55000000000000004">
      <c r="B60" s="38"/>
      <c r="C60" s="35" t="s">
        <v>15</v>
      </c>
      <c r="D60" s="36" t="s">
        <v>2</v>
      </c>
      <c r="E60" s="36" t="s">
        <v>144</v>
      </c>
    </row>
    <row r="61" spans="2:5" s="24" customFormat="1" x14ac:dyDescent="0.55000000000000004">
      <c r="B61" s="38"/>
      <c r="C61" s="35" t="s">
        <v>16</v>
      </c>
      <c r="D61" s="36" t="s">
        <v>2</v>
      </c>
      <c r="E61" s="36" t="s">
        <v>144</v>
      </c>
    </row>
    <row r="62" spans="2:5" s="24" customFormat="1" x14ac:dyDescent="0.55000000000000004">
      <c r="B62" s="38"/>
      <c r="C62" s="35" t="s">
        <v>22</v>
      </c>
      <c r="D62" s="36" t="s">
        <v>11</v>
      </c>
      <c r="E62" s="36" t="s">
        <v>144</v>
      </c>
    </row>
    <row r="63" spans="2:5" s="24" customFormat="1" x14ac:dyDescent="0.55000000000000004">
      <c r="B63" s="38"/>
      <c r="C63" s="35" t="s">
        <v>158</v>
      </c>
      <c r="D63" s="36" t="s">
        <v>2</v>
      </c>
      <c r="E63" s="36" t="s">
        <v>147</v>
      </c>
    </row>
    <row r="64" spans="2:5" s="24" customFormat="1" x14ac:dyDescent="0.55000000000000004">
      <c r="B64" s="38"/>
      <c r="C64" s="35" t="s">
        <v>159</v>
      </c>
      <c r="D64" s="36" t="s">
        <v>11</v>
      </c>
      <c r="E64" s="36" t="s">
        <v>147</v>
      </c>
    </row>
    <row r="65" spans="2:5" s="24" customFormat="1" ht="72" x14ac:dyDescent="0.55000000000000004">
      <c r="B65" s="38"/>
      <c r="C65" s="35" t="s">
        <v>160</v>
      </c>
      <c r="D65" s="36" t="s">
        <v>161</v>
      </c>
      <c r="E65" s="36" t="s">
        <v>147</v>
      </c>
    </row>
    <row r="66" spans="2:5" s="24" customFormat="1" ht="48" x14ac:dyDescent="0.55000000000000004">
      <c r="B66" s="38"/>
      <c r="C66" s="35" t="s">
        <v>162</v>
      </c>
      <c r="D66" s="36" t="s">
        <v>163</v>
      </c>
      <c r="E66" s="36" t="s">
        <v>147</v>
      </c>
    </row>
    <row r="67" spans="2:5" s="26" customFormat="1" ht="48" x14ac:dyDescent="0.55000000000000004">
      <c r="B67" s="38"/>
      <c r="C67" s="35" t="s">
        <v>164</v>
      </c>
      <c r="D67" s="36" t="s">
        <v>165</v>
      </c>
      <c r="E67" s="36" t="s">
        <v>147</v>
      </c>
    </row>
    <row r="68" spans="2:5" s="24" customFormat="1" x14ac:dyDescent="0.55000000000000004">
      <c r="B68" s="34" t="s">
        <v>109</v>
      </c>
      <c r="C68" s="35"/>
      <c r="D68" s="36"/>
      <c r="E68" s="36"/>
    </row>
    <row r="69" spans="2:5" s="24" customFormat="1" x14ac:dyDescent="0.55000000000000004">
      <c r="B69" s="38"/>
      <c r="C69" s="35" t="s">
        <v>6</v>
      </c>
      <c r="D69" s="36" t="s">
        <v>1</v>
      </c>
      <c r="E69" s="36" t="s">
        <v>144</v>
      </c>
    </row>
    <row r="70" spans="2:5" s="24" customFormat="1" x14ac:dyDescent="0.55000000000000004">
      <c r="B70" s="38"/>
      <c r="C70" s="35" t="s">
        <v>110</v>
      </c>
      <c r="D70" s="36" t="s">
        <v>9</v>
      </c>
      <c r="E70" s="36" t="s">
        <v>144</v>
      </c>
    </row>
    <row r="71" spans="2:5" s="24" customFormat="1" x14ac:dyDescent="0.55000000000000004">
      <c r="B71" s="38"/>
      <c r="C71" s="35" t="s">
        <v>111</v>
      </c>
      <c r="D71" s="36" t="s">
        <v>8</v>
      </c>
      <c r="E71" s="36" t="s">
        <v>144</v>
      </c>
    </row>
    <row r="72" spans="2:5" s="24" customFormat="1" x14ac:dyDescent="0.55000000000000004">
      <c r="B72" s="38"/>
      <c r="C72" s="35" t="s">
        <v>112</v>
      </c>
      <c r="D72" s="36" t="s">
        <v>8</v>
      </c>
      <c r="E72" s="36" t="s">
        <v>144</v>
      </c>
    </row>
    <row r="73" spans="2:5" s="24" customFormat="1" x14ac:dyDescent="0.55000000000000004">
      <c r="B73" s="38"/>
      <c r="C73" s="35" t="s">
        <v>201</v>
      </c>
      <c r="D73" s="36" t="s">
        <v>202</v>
      </c>
      <c r="E73" s="36" t="s">
        <v>144</v>
      </c>
    </row>
    <row r="74" spans="2:5" s="24" customFormat="1" x14ac:dyDescent="0.55000000000000004">
      <c r="B74" s="38"/>
      <c r="C74" s="35" t="s">
        <v>15</v>
      </c>
      <c r="D74" s="36" t="s">
        <v>2</v>
      </c>
      <c r="E74" s="36" t="s">
        <v>144</v>
      </c>
    </row>
    <row r="75" spans="2:5" s="24" customFormat="1" x14ac:dyDescent="0.55000000000000004">
      <c r="B75" s="38"/>
      <c r="C75" s="35" t="s">
        <v>113</v>
      </c>
      <c r="D75" s="36" t="s">
        <v>2</v>
      </c>
      <c r="E75" s="36" t="s">
        <v>144</v>
      </c>
    </row>
    <row r="76" spans="2:5" s="24" customFormat="1" ht="48" x14ac:dyDescent="0.55000000000000004">
      <c r="B76" s="38"/>
      <c r="C76" s="35" t="s">
        <v>23</v>
      </c>
      <c r="D76" s="36" t="s">
        <v>11</v>
      </c>
      <c r="E76" s="36" t="s">
        <v>144</v>
      </c>
    </row>
    <row r="77" spans="2:5" s="24" customFormat="1" x14ac:dyDescent="0.55000000000000004">
      <c r="B77" s="34" t="s">
        <v>114</v>
      </c>
      <c r="C77" s="35"/>
      <c r="D77" s="36"/>
      <c r="E77" s="36"/>
    </row>
    <row r="78" spans="2:5" s="24" customFormat="1" x14ac:dyDescent="0.55000000000000004">
      <c r="B78" s="38"/>
      <c r="C78" s="35" t="s">
        <v>96</v>
      </c>
      <c r="D78" s="36" t="s">
        <v>1</v>
      </c>
      <c r="E78" s="36" t="s">
        <v>144</v>
      </c>
    </row>
    <row r="79" spans="2:5" s="24" customFormat="1" x14ac:dyDescent="0.55000000000000004">
      <c r="B79" s="38"/>
      <c r="C79" s="35" t="s">
        <v>115</v>
      </c>
      <c r="D79" s="36" t="s">
        <v>1</v>
      </c>
      <c r="E79" s="36" t="s">
        <v>144</v>
      </c>
    </row>
    <row r="80" spans="2:5" s="24" customFormat="1" x14ac:dyDescent="0.55000000000000004">
      <c r="B80" s="38"/>
      <c r="C80" s="35" t="s">
        <v>116</v>
      </c>
      <c r="D80" s="36" t="s">
        <v>1</v>
      </c>
      <c r="E80" s="36" t="s">
        <v>144</v>
      </c>
    </row>
    <row r="81" spans="2:5" s="24" customFormat="1" x14ac:dyDescent="0.55000000000000004">
      <c r="B81" s="38"/>
      <c r="C81" s="35" t="s">
        <v>117</v>
      </c>
      <c r="D81" s="36" t="s">
        <v>1</v>
      </c>
      <c r="E81" s="36" t="s">
        <v>144</v>
      </c>
    </row>
    <row r="82" spans="2:5" s="24" customFormat="1" x14ac:dyDescent="0.55000000000000004">
      <c r="B82" s="38"/>
      <c r="C82" s="35" t="s">
        <v>99</v>
      </c>
      <c r="D82" s="36" t="s">
        <v>1</v>
      </c>
      <c r="E82" s="36" t="s">
        <v>144</v>
      </c>
    </row>
    <row r="83" spans="2:5" s="24" customFormat="1" x14ac:dyDescent="0.55000000000000004">
      <c r="B83" s="38"/>
      <c r="C83" s="35" t="s">
        <v>118</v>
      </c>
      <c r="D83" s="36" t="s">
        <v>1</v>
      </c>
      <c r="E83" s="36" t="s">
        <v>144</v>
      </c>
    </row>
    <row r="84" spans="2:5" s="24" customFormat="1" x14ac:dyDescent="0.55000000000000004">
      <c r="B84" s="38"/>
      <c r="C84" s="35" t="s">
        <v>119</v>
      </c>
      <c r="D84" s="36" t="s">
        <v>2</v>
      </c>
      <c r="E84" s="36" t="s">
        <v>144</v>
      </c>
    </row>
    <row r="85" spans="2:5" s="24" customFormat="1" x14ac:dyDescent="0.55000000000000004">
      <c r="B85" s="38"/>
      <c r="C85" s="35" t="s">
        <v>103</v>
      </c>
      <c r="D85" s="36" t="s">
        <v>2</v>
      </c>
      <c r="E85" s="36" t="s">
        <v>144</v>
      </c>
    </row>
    <row r="86" spans="2:5" s="24" customFormat="1" x14ac:dyDescent="0.55000000000000004">
      <c r="B86" s="38"/>
      <c r="C86" s="35" t="s">
        <v>120</v>
      </c>
      <c r="D86" s="36" t="s">
        <v>11</v>
      </c>
      <c r="E86" s="36" t="s">
        <v>144</v>
      </c>
    </row>
    <row r="87" spans="2:5" s="24" customFormat="1" x14ac:dyDescent="0.55000000000000004">
      <c r="B87" s="34" t="s">
        <v>121</v>
      </c>
      <c r="C87" s="35"/>
      <c r="D87" s="36"/>
      <c r="E87" s="36"/>
    </row>
    <row r="88" spans="2:5" s="24" customFormat="1" x14ac:dyDescent="0.55000000000000004">
      <c r="B88" s="38"/>
      <c r="C88" s="35" t="s">
        <v>122</v>
      </c>
      <c r="D88" s="36" t="s">
        <v>1</v>
      </c>
      <c r="E88" s="36" t="s">
        <v>144</v>
      </c>
    </row>
    <row r="89" spans="2:5" s="24" customFormat="1" x14ac:dyDescent="0.55000000000000004">
      <c r="B89" s="38"/>
      <c r="C89" s="35" t="s">
        <v>123</v>
      </c>
      <c r="D89" s="36" t="s">
        <v>2</v>
      </c>
      <c r="E89" s="36" t="s">
        <v>144</v>
      </c>
    </row>
    <row r="90" spans="2:5" s="26" customFormat="1" x14ac:dyDescent="0.55000000000000004">
      <c r="B90" s="37" t="s">
        <v>157</v>
      </c>
      <c r="C90" s="35"/>
      <c r="D90" s="36"/>
      <c r="E90" s="36"/>
    </row>
    <row r="91" spans="2:5" s="26" customFormat="1" x14ac:dyDescent="0.55000000000000004">
      <c r="B91" s="31" t="s">
        <v>124</v>
      </c>
      <c r="C91" s="32"/>
      <c r="D91" s="33"/>
      <c r="E91" s="33"/>
    </row>
    <row r="92" spans="2:5" s="24" customFormat="1" x14ac:dyDescent="0.55000000000000004">
      <c r="B92" s="34" t="s">
        <v>125</v>
      </c>
      <c r="C92" s="35"/>
      <c r="D92" s="36"/>
      <c r="E92" s="36"/>
    </row>
    <row r="93" spans="2:5" s="24" customFormat="1" x14ac:dyDescent="0.55000000000000004">
      <c r="B93" s="38"/>
      <c r="C93" s="35" t="s">
        <v>17</v>
      </c>
      <c r="D93" s="36" t="s">
        <v>7</v>
      </c>
      <c r="E93" s="36" t="s">
        <v>144</v>
      </c>
    </row>
    <row r="94" spans="2:5" s="24" customFormat="1" x14ac:dyDescent="0.55000000000000004">
      <c r="B94" s="38"/>
      <c r="C94" s="35" t="s">
        <v>18</v>
      </c>
      <c r="D94" s="36" t="s">
        <v>1</v>
      </c>
      <c r="E94" s="36" t="s">
        <v>144</v>
      </c>
    </row>
    <row r="95" spans="2:5" s="24" customFormat="1" x14ac:dyDescent="0.55000000000000004">
      <c r="B95" s="38"/>
      <c r="C95" s="35" t="s">
        <v>126</v>
      </c>
      <c r="D95" s="36" t="s">
        <v>2</v>
      </c>
      <c r="E95" s="36" t="s">
        <v>144</v>
      </c>
    </row>
    <row r="96" spans="2:5" s="24" customFormat="1" x14ac:dyDescent="0.55000000000000004">
      <c r="B96" s="38"/>
      <c r="C96" s="35" t="s">
        <v>19</v>
      </c>
      <c r="D96" s="36" t="s">
        <v>2</v>
      </c>
      <c r="E96" s="36" t="s">
        <v>144</v>
      </c>
    </row>
    <row r="97" spans="2:5" s="24" customFormat="1" x14ac:dyDescent="0.55000000000000004">
      <c r="B97" s="38"/>
      <c r="C97" s="35" t="s">
        <v>24</v>
      </c>
      <c r="D97" s="36" t="s">
        <v>11</v>
      </c>
      <c r="E97" s="36" t="s">
        <v>144</v>
      </c>
    </row>
    <row r="98" spans="2:5" s="26" customFormat="1" x14ac:dyDescent="0.55000000000000004">
      <c r="B98" s="37" t="s">
        <v>157</v>
      </c>
      <c r="C98" s="35"/>
      <c r="D98" s="36"/>
      <c r="E98" s="36"/>
    </row>
    <row r="99" spans="2:5" s="26" customFormat="1" x14ac:dyDescent="0.55000000000000004">
      <c r="B99" s="28" t="s">
        <v>127</v>
      </c>
      <c r="C99" s="39"/>
      <c r="D99" s="30"/>
      <c r="E99" s="30"/>
    </row>
    <row r="100" spans="2:5" s="26" customFormat="1" x14ac:dyDescent="0.55000000000000004">
      <c r="B100" s="31" t="s">
        <v>128</v>
      </c>
      <c r="C100" s="32"/>
      <c r="D100" s="33"/>
      <c r="E100" s="33"/>
    </row>
    <row r="101" spans="2:5" s="24" customFormat="1" x14ac:dyDescent="0.55000000000000004">
      <c r="B101" s="34" t="s">
        <v>129</v>
      </c>
      <c r="C101" s="35"/>
      <c r="D101" s="36"/>
      <c r="E101" s="36"/>
    </row>
    <row r="102" spans="2:5" s="24" customFormat="1" ht="48" x14ac:dyDescent="0.55000000000000004">
      <c r="B102" s="38"/>
      <c r="C102" s="35" t="s">
        <v>130</v>
      </c>
      <c r="D102" s="36" t="s">
        <v>2</v>
      </c>
      <c r="E102" s="36" t="s">
        <v>144</v>
      </c>
    </row>
    <row r="103" spans="2:5" s="26" customFormat="1" x14ac:dyDescent="0.55000000000000004">
      <c r="B103" s="37" t="s">
        <v>157</v>
      </c>
      <c r="C103" s="35"/>
      <c r="D103" s="36"/>
      <c r="E103" s="36"/>
    </row>
    <row r="104" spans="2:5" s="26" customFormat="1" x14ac:dyDescent="0.55000000000000004">
      <c r="B104" s="28" t="s">
        <v>135</v>
      </c>
      <c r="C104" s="39"/>
      <c r="D104" s="30"/>
      <c r="E104" s="30"/>
    </row>
    <row r="105" spans="2:5" s="26" customFormat="1" x14ac:dyDescent="0.55000000000000004">
      <c r="B105" s="31" t="s">
        <v>136</v>
      </c>
      <c r="C105" s="32"/>
      <c r="D105" s="33"/>
      <c r="E105" s="33"/>
    </row>
    <row r="106" spans="2:5" s="24" customFormat="1" x14ac:dyDescent="0.55000000000000004">
      <c r="B106" s="34" t="s">
        <v>137</v>
      </c>
      <c r="C106" s="40"/>
      <c r="D106" s="36"/>
      <c r="E106" s="36"/>
    </row>
    <row r="107" spans="2:5" s="26" customFormat="1" x14ac:dyDescent="0.55000000000000004">
      <c r="B107" s="38"/>
      <c r="C107" s="35" t="s">
        <v>139</v>
      </c>
      <c r="D107" s="36" t="s">
        <v>2</v>
      </c>
      <c r="E107" s="36" t="s">
        <v>144</v>
      </c>
    </row>
    <row r="108" spans="2:5" s="24" customFormat="1" x14ac:dyDescent="0.55000000000000004">
      <c r="B108" s="34" t="s">
        <v>138</v>
      </c>
      <c r="C108" s="35"/>
      <c r="D108" s="36"/>
      <c r="E108" s="36"/>
    </row>
    <row r="109" spans="2:5" s="24" customFormat="1" x14ac:dyDescent="0.55000000000000004">
      <c r="B109" s="38"/>
      <c r="C109" s="35" t="s">
        <v>140</v>
      </c>
      <c r="D109" s="36" t="s">
        <v>2</v>
      </c>
      <c r="E109" s="36" t="s">
        <v>144</v>
      </c>
    </row>
    <row r="110" spans="2:5" s="24" customFormat="1" ht="15.75" customHeight="1" x14ac:dyDescent="0.55000000000000004">
      <c r="B110" s="41"/>
      <c r="C110" s="42"/>
      <c r="D110" s="43"/>
      <c r="E110" s="43"/>
    </row>
    <row r="111" spans="2:5" s="21" customFormat="1" ht="15.75" customHeight="1" x14ac:dyDescent="0.55000000000000004">
      <c r="D111" s="22"/>
    </row>
    <row r="112" spans="2:5" s="21" customFormat="1" ht="15.75" customHeight="1" x14ac:dyDescent="0.55000000000000004">
      <c r="C112" s="22" t="s">
        <v>26</v>
      </c>
      <c r="D112" s="22"/>
    </row>
    <row r="113" spans="3:4" s="21" customFormat="1" x14ac:dyDescent="0.55000000000000004">
      <c r="C113" s="21" t="s">
        <v>167</v>
      </c>
      <c r="D113" s="22"/>
    </row>
    <row r="114" spans="3:4" s="21" customFormat="1" x14ac:dyDescent="0.55000000000000004">
      <c r="C114" s="52" t="s">
        <v>167</v>
      </c>
      <c r="D114" s="22"/>
    </row>
    <row r="115" spans="3:4" s="21" customFormat="1" x14ac:dyDescent="0.55000000000000004">
      <c r="C115" s="52" t="s">
        <v>176</v>
      </c>
      <c r="D115" s="22"/>
    </row>
    <row r="116" spans="3:4" s="21" customFormat="1" x14ac:dyDescent="0.55000000000000004">
      <c r="C116" s="52" t="s">
        <v>177</v>
      </c>
      <c r="D116" s="22"/>
    </row>
    <row r="117" spans="3:4" s="21" customFormat="1" x14ac:dyDescent="0.55000000000000004">
      <c r="C117" s="52" t="s">
        <v>178</v>
      </c>
      <c r="D117" s="22"/>
    </row>
    <row r="118" spans="3:4" s="21" customFormat="1" x14ac:dyDescent="0.55000000000000004">
      <c r="C118" s="52" t="s">
        <v>179</v>
      </c>
      <c r="D118" s="22"/>
    </row>
    <row r="119" spans="3:4" s="21" customFormat="1" x14ac:dyDescent="0.55000000000000004">
      <c r="C119" s="52" t="s">
        <v>180</v>
      </c>
      <c r="D119" s="22"/>
    </row>
    <row r="120" spans="3:4" s="21" customFormat="1" x14ac:dyDescent="0.55000000000000004">
      <c r="C120" s="52" t="s">
        <v>181</v>
      </c>
    </row>
    <row r="121" spans="3:4" s="21" customFormat="1" x14ac:dyDescent="0.55000000000000004">
      <c r="C121" s="52" t="s">
        <v>182</v>
      </c>
    </row>
    <row r="122" spans="3:4" s="21" customFormat="1" x14ac:dyDescent="0.55000000000000004">
      <c r="C122" s="52" t="s">
        <v>183</v>
      </c>
    </row>
    <row r="123" spans="3:4" s="21" customFormat="1" x14ac:dyDescent="0.55000000000000004">
      <c r="C123" s="52" t="s">
        <v>184</v>
      </c>
    </row>
    <row r="124" spans="3:4" s="21" customFormat="1" x14ac:dyDescent="0.55000000000000004">
      <c r="C124" s="52" t="s">
        <v>185</v>
      </c>
    </row>
    <row r="125" spans="3:4" s="21" customFormat="1" x14ac:dyDescent="0.55000000000000004">
      <c r="C125" s="52" t="s">
        <v>168</v>
      </c>
    </row>
    <row r="126" spans="3:4" s="21" customFormat="1" x14ac:dyDescent="0.55000000000000004">
      <c r="C126" s="52" t="s">
        <v>186</v>
      </c>
    </row>
    <row r="127" spans="3:4" s="21" customFormat="1" x14ac:dyDescent="0.55000000000000004">
      <c r="C127" s="52" t="s">
        <v>187</v>
      </c>
    </row>
    <row r="128" spans="3:4" s="21" customFormat="1" x14ac:dyDescent="0.55000000000000004">
      <c r="C128" s="52" t="s">
        <v>188</v>
      </c>
    </row>
    <row r="129" spans="3:3" s="21" customFormat="1" x14ac:dyDescent="0.55000000000000004">
      <c r="C129" s="52" t="s">
        <v>189</v>
      </c>
    </row>
    <row r="130" spans="3:3" s="21" customFormat="1" x14ac:dyDescent="0.55000000000000004">
      <c r="C130" s="52" t="s">
        <v>190</v>
      </c>
    </row>
    <row r="131" spans="3:3" s="21" customFormat="1" x14ac:dyDescent="0.55000000000000004">
      <c r="C131" s="52" t="s">
        <v>191</v>
      </c>
    </row>
    <row r="132" spans="3:3" s="21" customFormat="1" x14ac:dyDescent="0.55000000000000004">
      <c r="C132" s="52" t="s">
        <v>192</v>
      </c>
    </row>
    <row r="133" spans="3:3" s="21" customFormat="1" x14ac:dyDescent="0.55000000000000004">
      <c r="C133" s="52" t="s">
        <v>193</v>
      </c>
    </row>
    <row r="134" spans="3:3" s="21" customFormat="1" x14ac:dyDescent="0.55000000000000004">
      <c r="C134" s="52" t="s">
        <v>194</v>
      </c>
    </row>
    <row r="135" spans="3:3" s="21" customFormat="1" x14ac:dyDescent="0.55000000000000004">
      <c r="C135" s="52" t="s">
        <v>27</v>
      </c>
    </row>
    <row r="136" spans="3:3" s="21" customFormat="1" x14ac:dyDescent="0.55000000000000004">
      <c r="C136" s="52" t="s">
        <v>169</v>
      </c>
    </row>
    <row r="137" spans="3:3" s="21" customFormat="1" x14ac:dyDescent="0.55000000000000004">
      <c r="C137" s="52" t="s">
        <v>170</v>
      </c>
    </row>
    <row r="138" spans="3:3" s="21" customFormat="1" x14ac:dyDescent="0.55000000000000004">
      <c r="C138" s="52" t="s">
        <v>195</v>
      </c>
    </row>
    <row r="139" spans="3:3" s="21" customFormat="1" x14ac:dyDescent="0.55000000000000004">
      <c r="C139" s="52" t="s">
        <v>28</v>
      </c>
    </row>
    <row r="140" spans="3:3" s="21" customFormat="1" x14ac:dyDescent="0.55000000000000004">
      <c r="C140" s="52" t="s">
        <v>29</v>
      </c>
    </row>
    <row r="141" spans="3:3" s="21" customFormat="1" x14ac:dyDescent="0.55000000000000004">
      <c r="C141" s="52" t="s">
        <v>30</v>
      </c>
    </row>
    <row r="142" spans="3:3" s="21" customFormat="1" x14ac:dyDescent="0.55000000000000004">
      <c r="C142" s="52" t="s">
        <v>31</v>
      </c>
    </row>
    <row r="143" spans="3:3" s="21" customFormat="1" x14ac:dyDescent="0.55000000000000004">
      <c r="C143" s="52" t="s">
        <v>32</v>
      </c>
    </row>
    <row r="144" spans="3:3" s="21" customFormat="1" x14ac:dyDescent="0.55000000000000004">
      <c r="C144" s="52" t="s">
        <v>33</v>
      </c>
    </row>
    <row r="145" spans="3:3" s="21" customFormat="1" x14ac:dyDescent="0.55000000000000004">
      <c r="C145" s="52" t="s">
        <v>34</v>
      </c>
    </row>
    <row r="146" spans="3:3" s="21" customFormat="1" x14ac:dyDescent="0.55000000000000004">
      <c r="C146" s="52" t="s">
        <v>35</v>
      </c>
    </row>
    <row r="147" spans="3:3" s="21" customFormat="1" x14ac:dyDescent="0.55000000000000004">
      <c r="C147" s="52" t="s">
        <v>36</v>
      </c>
    </row>
    <row r="148" spans="3:3" s="21" customFormat="1" x14ac:dyDescent="0.55000000000000004">
      <c r="C148" s="52" t="s">
        <v>37</v>
      </c>
    </row>
    <row r="149" spans="3:3" s="21" customFormat="1" x14ac:dyDescent="0.55000000000000004">
      <c r="C149" s="52" t="s">
        <v>38</v>
      </c>
    </row>
    <row r="150" spans="3:3" s="21" customFormat="1" x14ac:dyDescent="0.55000000000000004">
      <c r="C150" s="52" t="s">
        <v>39</v>
      </c>
    </row>
    <row r="151" spans="3:3" s="21" customFormat="1" x14ac:dyDescent="0.55000000000000004">
      <c r="C151" s="52" t="s">
        <v>40</v>
      </c>
    </row>
    <row r="152" spans="3:3" s="21" customFormat="1" x14ac:dyDescent="0.55000000000000004">
      <c r="C152" s="52" t="s">
        <v>41</v>
      </c>
    </row>
    <row r="153" spans="3:3" s="21" customFormat="1" x14ac:dyDescent="0.55000000000000004">
      <c r="C153" s="52" t="s">
        <v>42</v>
      </c>
    </row>
    <row r="154" spans="3:3" s="48" customFormat="1" x14ac:dyDescent="0.55000000000000004">
      <c r="C154" s="52" t="s">
        <v>43</v>
      </c>
    </row>
    <row r="155" spans="3:3" s="48" customFormat="1" x14ac:dyDescent="0.55000000000000004">
      <c r="C155" s="52" t="s">
        <v>44</v>
      </c>
    </row>
    <row r="156" spans="3:3" s="48" customFormat="1" x14ac:dyDescent="0.55000000000000004">
      <c r="C156" s="52" t="s">
        <v>45</v>
      </c>
    </row>
    <row r="157" spans="3:3" s="48" customFormat="1" x14ac:dyDescent="0.55000000000000004">
      <c r="C157" s="52" t="s">
        <v>46</v>
      </c>
    </row>
    <row r="158" spans="3:3" s="48" customFormat="1" x14ac:dyDescent="0.55000000000000004">
      <c r="C158" s="52" t="s">
        <v>47</v>
      </c>
    </row>
    <row r="159" spans="3:3" s="48" customFormat="1" x14ac:dyDescent="0.55000000000000004">
      <c r="C159" s="52" t="s">
        <v>48</v>
      </c>
    </row>
    <row r="160" spans="3:3" s="48" customFormat="1" x14ac:dyDescent="0.55000000000000004">
      <c r="C160" s="52" t="s">
        <v>171</v>
      </c>
    </row>
    <row r="161" spans="3:4" s="48" customFormat="1" x14ac:dyDescent="0.55000000000000004">
      <c r="C161" s="52" t="s">
        <v>49</v>
      </c>
    </row>
    <row r="162" spans="3:4" s="48" customFormat="1" x14ac:dyDescent="0.55000000000000004">
      <c r="C162" s="52" t="s">
        <v>196</v>
      </c>
    </row>
    <row r="163" spans="3:4" s="48" customFormat="1" x14ac:dyDescent="0.55000000000000004">
      <c r="C163" s="52" t="s">
        <v>50</v>
      </c>
    </row>
    <row r="164" spans="3:4" s="48" customFormat="1" x14ac:dyDescent="0.55000000000000004">
      <c r="C164" s="52" t="s">
        <v>51</v>
      </c>
    </row>
    <row r="165" spans="3:4" s="48" customFormat="1" x14ac:dyDescent="0.55000000000000004">
      <c r="C165" s="52" t="s">
        <v>52</v>
      </c>
    </row>
    <row r="166" spans="3:4" s="48" customFormat="1" x14ac:dyDescent="0.55000000000000004">
      <c r="C166" s="52" t="s">
        <v>53</v>
      </c>
    </row>
    <row r="167" spans="3:4" s="48" customFormat="1" x14ac:dyDescent="0.55000000000000004">
      <c r="C167" s="52" t="s">
        <v>54</v>
      </c>
    </row>
    <row r="168" spans="3:4" s="48" customFormat="1" x14ac:dyDescent="0.55000000000000004">
      <c r="C168" s="52" t="s">
        <v>172</v>
      </c>
    </row>
    <row r="169" spans="3:4" s="48" customFormat="1" x14ac:dyDescent="0.55000000000000004">
      <c r="C169" s="52" t="s">
        <v>55</v>
      </c>
    </row>
    <row r="170" spans="3:4" s="48" customFormat="1" x14ac:dyDescent="0.55000000000000004">
      <c r="C170" s="52" t="s">
        <v>56</v>
      </c>
    </row>
    <row r="171" spans="3:4" s="48" customFormat="1" x14ac:dyDescent="0.55000000000000004">
      <c r="C171" s="52" t="s">
        <v>57</v>
      </c>
    </row>
    <row r="172" spans="3:4" s="48" customFormat="1" x14ac:dyDescent="0.55000000000000004">
      <c r="C172" s="52" t="s">
        <v>58</v>
      </c>
    </row>
    <row r="173" spans="3:4" s="48" customFormat="1" x14ac:dyDescent="0.55000000000000004">
      <c r="C173" s="52" t="s">
        <v>59</v>
      </c>
    </row>
    <row r="174" spans="3:4" s="48" customFormat="1" x14ac:dyDescent="0.55000000000000004">
      <c r="C174" s="52" t="s">
        <v>60</v>
      </c>
    </row>
    <row r="175" spans="3:4" s="48" customFormat="1" x14ac:dyDescent="0.55000000000000004">
      <c r="C175" s="52" t="s">
        <v>197</v>
      </c>
    </row>
    <row r="176" spans="3:4" s="48" customFormat="1" x14ac:dyDescent="0.55000000000000004">
      <c r="C176" s="52" t="s">
        <v>198</v>
      </c>
      <c r="D176" s="49"/>
    </row>
    <row r="177" spans="3:4" s="48" customFormat="1" x14ac:dyDescent="0.55000000000000004">
      <c r="C177" s="52" t="s">
        <v>199</v>
      </c>
      <c r="D177" s="49"/>
    </row>
    <row r="178" spans="3:4" s="48" customFormat="1" x14ac:dyDescent="0.55000000000000004">
      <c r="C178" s="52" t="s">
        <v>173</v>
      </c>
      <c r="D178" s="49"/>
    </row>
    <row r="179" spans="3:4" s="50" customFormat="1" x14ac:dyDescent="0.55000000000000004">
      <c r="C179" s="52" t="s">
        <v>174</v>
      </c>
      <c r="D179" s="51"/>
    </row>
    <row r="180" spans="3:4" s="50" customFormat="1" x14ac:dyDescent="0.55000000000000004">
      <c r="C180" s="52" t="s">
        <v>200</v>
      </c>
      <c r="D180" s="51"/>
    </row>
    <row r="181" spans="3:4" s="50" customFormat="1" x14ac:dyDescent="0.55000000000000004"/>
    <row r="182" spans="3:4" s="50" customFormat="1" x14ac:dyDescent="0.55000000000000004">
      <c r="D182" s="51"/>
    </row>
    <row r="183" spans="3:4" s="50" customFormat="1" x14ac:dyDescent="0.55000000000000004">
      <c r="D183" s="51"/>
    </row>
    <row r="184" spans="3:4" s="50" customFormat="1" x14ac:dyDescent="0.55000000000000004">
      <c r="D184" s="51"/>
    </row>
    <row r="185" spans="3:4" s="50" customFormat="1" x14ac:dyDescent="0.55000000000000004">
      <c r="D185" s="51"/>
    </row>
    <row r="186" spans="3:4" s="50" customFormat="1" x14ac:dyDescent="0.55000000000000004">
      <c r="D186" s="51"/>
    </row>
    <row r="187" spans="3:4" s="50" customFormat="1" x14ac:dyDescent="0.55000000000000004">
      <c r="D187" s="51"/>
    </row>
    <row r="188" spans="3:4" s="50" customFormat="1" x14ac:dyDescent="0.55000000000000004">
      <c r="D188" s="51"/>
    </row>
    <row r="189" spans="3:4" s="50" customFormat="1" x14ac:dyDescent="0.55000000000000004">
      <c r="D189" s="51"/>
    </row>
    <row r="190" spans="3:4" s="50" customFormat="1" x14ac:dyDescent="0.55000000000000004">
      <c r="D190" s="51"/>
    </row>
    <row r="191" spans="3:4" s="50" customFormat="1" x14ac:dyDescent="0.55000000000000004">
      <c r="D191" s="51"/>
    </row>
    <row r="192" spans="3:4" s="50" customFormat="1" x14ac:dyDescent="0.55000000000000004">
      <c r="D192" s="51"/>
    </row>
    <row r="193" spans="3:4" s="50" customFormat="1" x14ac:dyDescent="0.55000000000000004">
      <c r="C193" s="50" t="s">
        <v>86</v>
      </c>
      <c r="D193" s="51" t="s">
        <v>11</v>
      </c>
    </row>
    <row r="194" spans="3:4" s="50" customFormat="1" x14ac:dyDescent="0.55000000000000004">
      <c r="C194" s="50" t="s">
        <v>145</v>
      </c>
      <c r="D194" s="51" t="s">
        <v>146</v>
      </c>
    </row>
    <row r="195" spans="3:4" s="50" customFormat="1" x14ac:dyDescent="0.55000000000000004">
      <c r="C195" s="50" t="s">
        <v>148</v>
      </c>
      <c r="D195" s="51" t="s">
        <v>149</v>
      </c>
    </row>
    <row r="196" spans="3:4" s="50" customFormat="1" x14ac:dyDescent="0.55000000000000004">
      <c r="C196" s="50" t="s">
        <v>150</v>
      </c>
      <c r="D196" s="51" t="s">
        <v>151</v>
      </c>
    </row>
    <row r="197" spans="3:4" s="50" customFormat="1" x14ac:dyDescent="0.55000000000000004">
      <c r="C197" s="50" t="s">
        <v>152</v>
      </c>
      <c r="D197" s="51" t="s">
        <v>153</v>
      </c>
    </row>
    <row r="198" spans="3:4" s="50" customFormat="1" x14ac:dyDescent="0.55000000000000004">
      <c r="C198" s="50" t="s">
        <v>154</v>
      </c>
      <c r="D198" s="51" t="s">
        <v>155</v>
      </c>
    </row>
    <row r="199" spans="3:4" s="50" customFormat="1" x14ac:dyDescent="0.55000000000000004">
      <c r="C199" s="50" t="s">
        <v>86</v>
      </c>
      <c r="D199" s="51" t="s">
        <v>11</v>
      </c>
    </row>
    <row r="200" spans="3:4" s="50" customFormat="1" x14ac:dyDescent="0.55000000000000004">
      <c r="C200" s="50" t="s">
        <v>145</v>
      </c>
      <c r="D200" s="51" t="s">
        <v>146</v>
      </c>
    </row>
    <row r="201" spans="3:4" s="50" customFormat="1" x14ac:dyDescent="0.55000000000000004">
      <c r="C201" s="50" t="s">
        <v>148</v>
      </c>
      <c r="D201" s="51" t="s">
        <v>149</v>
      </c>
    </row>
    <row r="202" spans="3:4" s="50" customFormat="1" x14ac:dyDescent="0.55000000000000004">
      <c r="C202" s="50" t="s">
        <v>150</v>
      </c>
      <c r="D202" s="51" t="s">
        <v>151</v>
      </c>
    </row>
    <row r="203" spans="3:4" s="50" customFormat="1" x14ac:dyDescent="0.55000000000000004">
      <c r="C203" s="50" t="s">
        <v>156</v>
      </c>
      <c r="D203" s="51" t="s">
        <v>153</v>
      </c>
    </row>
    <row r="204" spans="3:4" s="50" customFormat="1" x14ac:dyDescent="0.55000000000000004">
      <c r="C204" s="50" t="s">
        <v>154</v>
      </c>
      <c r="D204" s="51" t="s">
        <v>155</v>
      </c>
    </row>
    <row r="205" spans="3:4" s="50" customFormat="1" x14ac:dyDescent="0.55000000000000004">
      <c r="C205" s="50" t="s">
        <v>90</v>
      </c>
      <c r="D205" s="51" t="s">
        <v>1</v>
      </c>
    </row>
    <row r="206" spans="3:4" s="50" customFormat="1" x14ac:dyDescent="0.55000000000000004">
      <c r="C206" s="50" t="s">
        <v>91</v>
      </c>
      <c r="D206" s="51" t="s">
        <v>1</v>
      </c>
    </row>
    <row r="207" spans="3:4" s="50" customFormat="1" x14ac:dyDescent="0.55000000000000004">
      <c r="C207" s="50" t="s">
        <v>92</v>
      </c>
      <c r="D207" s="51" t="s">
        <v>1</v>
      </c>
    </row>
    <row r="208" spans="3:4" s="50" customFormat="1" x14ac:dyDescent="0.55000000000000004">
      <c r="C208" s="50" t="s">
        <v>93</v>
      </c>
      <c r="D208" s="51" t="s">
        <v>2</v>
      </c>
    </row>
    <row r="209" spans="3:4" s="50" customFormat="1" x14ac:dyDescent="0.55000000000000004">
      <c r="C209" s="50" t="s">
        <v>10</v>
      </c>
      <c r="D209" s="51" t="s">
        <v>2</v>
      </c>
    </row>
    <row r="210" spans="3:4" s="50" customFormat="1" x14ac:dyDescent="0.55000000000000004">
      <c r="C210" s="50" t="s">
        <v>21</v>
      </c>
      <c r="D210" s="51" t="s">
        <v>11</v>
      </c>
    </row>
    <row r="211" spans="3:4" s="50" customFormat="1" x14ac:dyDescent="0.55000000000000004">
      <c r="C211" s="50" t="s">
        <v>90</v>
      </c>
      <c r="D211" s="51" t="s">
        <v>1</v>
      </c>
    </row>
    <row r="212" spans="3:4" s="50" customFormat="1" x14ac:dyDescent="0.55000000000000004">
      <c r="C212" s="50" t="s">
        <v>91</v>
      </c>
      <c r="D212" s="51" t="s">
        <v>1</v>
      </c>
    </row>
    <row r="213" spans="3:4" s="50" customFormat="1" x14ac:dyDescent="0.55000000000000004">
      <c r="C213" s="50" t="s">
        <v>92</v>
      </c>
      <c r="D213" s="51" t="s">
        <v>1</v>
      </c>
    </row>
    <row r="214" spans="3:4" s="50" customFormat="1" x14ac:dyDescent="0.55000000000000004">
      <c r="C214" s="50" t="s">
        <v>93</v>
      </c>
      <c r="D214" s="51" t="s">
        <v>2</v>
      </c>
    </row>
    <row r="215" spans="3:4" s="50" customFormat="1" x14ac:dyDescent="0.55000000000000004">
      <c r="C215" s="50" t="s">
        <v>10</v>
      </c>
      <c r="D215" s="51" t="s">
        <v>2</v>
      </c>
    </row>
    <row r="216" spans="3:4" s="50" customFormat="1" x14ac:dyDescent="0.55000000000000004">
      <c r="C216" s="50" t="s">
        <v>21</v>
      </c>
      <c r="D216" s="51" t="s">
        <v>11</v>
      </c>
    </row>
    <row r="217" spans="3:4" s="50" customFormat="1" x14ac:dyDescent="0.55000000000000004">
      <c r="C217" s="50" t="s">
        <v>90</v>
      </c>
      <c r="D217" s="51" t="s">
        <v>1</v>
      </c>
    </row>
    <row r="218" spans="3:4" s="50" customFormat="1" x14ac:dyDescent="0.55000000000000004">
      <c r="C218" s="50" t="s">
        <v>91</v>
      </c>
      <c r="D218" s="51" t="s">
        <v>1</v>
      </c>
    </row>
    <row r="219" spans="3:4" s="50" customFormat="1" x14ac:dyDescent="0.55000000000000004">
      <c r="C219" s="50" t="s">
        <v>92</v>
      </c>
      <c r="D219" s="51" t="s">
        <v>1</v>
      </c>
    </row>
    <row r="220" spans="3:4" s="50" customFormat="1" x14ac:dyDescent="0.55000000000000004">
      <c r="C220" s="50" t="s">
        <v>93</v>
      </c>
      <c r="D220" s="51" t="s">
        <v>2</v>
      </c>
    </row>
    <row r="221" spans="3:4" s="50" customFormat="1" x14ac:dyDescent="0.55000000000000004">
      <c r="C221" s="50" t="s">
        <v>10</v>
      </c>
      <c r="D221" s="51" t="s">
        <v>2</v>
      </c>
    </row>
    <row r="222" spans="3:4" s="50" customFormat="1" x14ac:dyDescent="0.55000000000000004">
      <c r="C222" s="50" t="s">
        <v>21</v>
      </c>
      <c r="D222" s="51" t="s">
        <v>11</v>
      </c>
    </row>
    <row r="223" spans="3:4" s="50" customFormat="1" x14ac:dyDescent="0.55000000000000004">
      <c r="C223" s="50" t="s">
        <v>96</v>
      </c>
      <c r="D223" s="51" t="s">
        <v>1</v>
      </c>
    </row>
    <row r="224" spans="3:4" s="50" customFormat="1" x14ac:dyDescent="0.55000000000000004">
      <c r="C224" s="50" t="s">
        <v>97</v>
      </c>
      <c r="D224" s="51" t="s">
        <v>1</v>
      </c>
    </row>
    <row r="225" spans="3:4" s="50" customFormat="1" x14ac:dyDescent="0.55000000000000004">
      <c r="C225" s="50" t="s">
        <v>98</v>
      </c>
      <c r="D225" s="51" t="s">
        <v>1</v>
      </c>
    </row>
    <row r="226" spans="3:4" s="50" customFormat="1" x14ac:dyDescent="0.55000000000000004">
      <c r="C226" s="50" t="s">
        <v>99</v>
      </c>
      <c r="D226" s="51" t="s">
        <v>1</v>
      </c>
    </row>
    <row r="227" spans="3:4" s="50" customFormat="1" x14ac:dyDescent="0.55000000000000004">
      <c r="C227" s="50" t="s">
        <v>100</v>
      </c>
      <c r="D227" s="51" t="s">
        <v>1</v>
      </c>
    </row>
    <row r="228" spans="3:4" s="50" customFormat="1" x14ac:dyDescent="0.55000000000000004">
      <c r="C228" s="50" t="s">
        <v>101</v>
      </c>
      <c r="D228" s="51" t="s">
        <v>1</v>
      </c>
    </row>
    <row r="229" spans="3:4" s="50" customFormat="1" x14ac:dyDescent="0.55000000000000004">
      <c r="C229" s="50" t="s">
        <v>102</v>
      </c>
      <c r="D229" s="51" t="s">
        <v>2</v>
      </c>
    </row>
    <row r="230" spans="3:4" s="50" customFormat="1" x14ac:dyDescent="0.55000000000000004">
      <c r="C230" s="50" t="s">
        <v>103</v>
      </c>
      <c r="D230" s="51" t="s">
        <v>2</v>
      </c>
    </row>
    <row r="231" spans="3:4" s="50" customFormat="1" x14ac:dyDescent="0.55000000000000004">
      <c r="C231" s="50" t="s">
        <v>104</v>
      </c>
      <c r="D231" s="51" t="s">
        <v>11</v>
      </c>
    </row>
    <row r="232" spans="3:4" s="50" customFormat="1" x14ac:dyDescent="0.55000000000000004">
      <c r="C232" s="50" t="s">
        <v>106</v>
      </c>
      <c r="D232" s="51" t="s">
        <v>1</v>
      </c>
    </row>
    <row r="233" spans="3:4" s="50" customFormat="1" x14ac:dyDescent="0.55000000000000004">
      <c r="C233" s="50" t="s">
        <v>12</v>
      </c>
      <c r="D233" s="51" t="s">
        <v>13</v>
      </c>
    </row>
    <row r="234" spans="3:4" s="50" customFormat="1" x14ac:dyDescent="0.55000000000000004">
      <c r="C234" s="50" t="s">
        <v>107</v>
      </c>
      <c r="D234" s="51" t="s">
        <v>13</v>
      </c>
    </row>
    <row r="235" spans="3:4" s="50" customFormat="1" x14ac:dyDescent="0.55000000000000004">
      <c r="C235" s="50" t="s">
        <v>3</v>
      </c>
      <c r="D235" s="51" t="s">
        <v>108</v>
      </c>
    </row>
    <row r="236" spans="3:4" s="50" customFormat="1" x14ac:dyDescent="0.55000000000000004">
      <c r="C236" s="50" t="s">
        <v>4</v>
      </c>
      <c r="D236" s="51" t="s">
        <v>5</v>
      </c>
    </row>
    <row r="237" spans="3:4" s="50" customFormat="1" x14ac:dyDescent="0.55000000000000004">
      <c r="C237" s="50" t="s">
        <v>14</v>
      </c>
      <c r="D237" s="51" t="s">
        <v>2</v>
      </c>
    </row>
    <row r="238" spans="3:4" s="50" customFormat="1" x14ac:dyDescent="0.55000000000000004">
      <c r="C238" s="50" t="s">
        <v>15</v>
      </c>
      <c r="D238" s="51" t="s">
        <v>2</v>
      </c>
    </row>
    <row r="239" spans="3:4" s="50" customFormat="1" x14ac:dyDescent="0.55000000000000004">
      <c r="C239" s="50" t="s">
        <v>16</v>
      </c>
      <c r="D239" s="51" t="s">
        <v>2</v>
      </c>
    </row>
    <row r="240" spans="3:4" s="50" customFormat="1" x14ac:dyDescent="0.55000000000000004">
      <c r="C240" s="50" t="s">
        <v>22</v>
      </c>
      <c r="D240" s="51" t="s">
        <v>11</v>
      </c>
    </row>
    <row r="241" spans="3:4" s="50" customFormat="1" x14ac:dyDescent="0.55000000000000004">
      <c r="C241" s="50" t="s">
        <v>158</v>
      </c>
      <c r="D241" s="51" t="s">
        <v>2</v>
      </c>
    </row>
    <row r="242" spans="3:4" s="50" customFormat="1" x14ac:dyDescent="0.55000000000000004">
      <c r="C242" s="50" t="s">
        <v>159</v>
      </c>
      <c r="D242" s="51" t="s">
        <v>11</v>
      </c>
    </row>
    <row r="243" spans="3:4" s="50" customFormat="1" x14ac:dyDescent="0.55000000000000004">
      <c r="C243" s="50" t="s">
        <v>160</v>
      </c>
      <c r="D243" s="51" t="s">
        <v>161</v>
      </c>
    </row>
    <row r="244" spans="3:4" s="50" customFormat="1" x14ac:dyDescent="0.55000000000000004">
      <c r="C244" s="50" t="s">
        <v>162</v>
      </c>
      <c r="D244" s="51" t="s">
        <v>163</v>
      </c>
    </row>
    <row r="245" spans="3:4" s="50" customFormat="1" x14ac:dyDescent="0.55000000000000004">
      <c r="C245" s="50" t="s">
        <v>164</v>
      </c>
      <c r="D245" s="51" t="s">
        <v>165</v>
      </c>
    </row>
    <row r="246" spans="3:4" s="50" customFormat="1" x14ac:dyDescent="0.55000000000000004">
      <c r="C246" s="50" t="s">
        <v>6</v>
      </c>
      <c r="D246" s="51" t="s">
        <v>1</v>
      </c>
    </row>
    <row r="247" spans="3:4" s="50" customFormat="1" x14ac:dyDescent="0.55000000000000004">
      <c r="C247" s="50" t="s">
        <v>110</v>
      </c>
      <c r="D247" s="51" t="s">
        <v>9</v>
      </c>
    </row>
    <row r="248" spans="3:4" s="50" customFormat="1" x14ac:dyDescent="0.55000000000000004">
      <c r="C248" s="50" t="s">
        <v>111</v>
      </c>
      <c r="D248" s="51" t="s">
        <v>8</v>
      </c>
    </row>
    <row r="249" spans="3:4" s="50" customFormat="1" x14ac:dyDescent="0.55000000000000004">
      <c r="C249" s="50" t="s">
        <v>112</v>
      </c>
      <c r="D249" s="51" t="s">
        <v>8</v>
      </c>
    </row>
    <row r="250" spans="3:4" s="50" customFormat="1" x14ac:dyDescent="0.55000000000000004">
      <c r="C250" s="50" t="s">
        <v>201</v>
      </c>
      <c r="D250" s="51" t="s">
        <v>202</v>
      </c>
    </row>
    <row r="251" spans="3:4" s="50" customFormat="1" x14ac:dyDescent="0.55000000000000004">
      <c r="C251" s="50" t="s">
        <v>15</v>
      </c>
      <c r="D251" s="51" t="s">
        <v>2</v>
      </c>
    </row>
    <row r="252" spans="3:4" s="50" customFormat="1" x14ac:dyDescent="0.55000000000000004">
      <c r="C252" s="50" t="s">
        <v>113</v>
      </c>
      <c r="D252" s="51" t="s">
        <v>2</v>
      </c>
    </row>
    <row r="253" spans="3:4" s="50" customFormat="1" x14ac:dyDescent="0.55000000000000004">
      <c r="C253" s="50" t="s">
        <v>23</v>
      </c>
      <c r="D253" s="51" t="s">
        <v>11</v>
      </c>
    </row>
    <row r="254" spans="3:4" s="50" customFormat="1" x14ac:dyDescent="0.55000000000000004">
      <c r="C254" s="50" t="s">
        <v>96</v>
      </c>
      <c r="D254" s="51" t="s">
        <v>1</v>
      </c>
    </row>
    <row r="255" spans="3:4" s="50" customFormat="1" x14ac:dyDescent="0.55000000000000004">
      <c r="C255" s="50" t="s">
        <v>115</v>
      </c>
      <c r="D255" s="51" t="s">
        <v>1</v>
      </c>
    </row>
    <row r="256" spans="3:4" s="50" customFormat="1" x14ac:dyDescent="0.55000000000000004">
      <c r="C256" s="50" t="s">
        <v>116</v>
      </c>
      <c r="D256" s="51" t="s">
        <v>1</v>
      </c>
    </row>
    <row r="257" spans="3:4" s="50" customFormat="1" x14ac:dyDescent="0.55000000000000004">
      <c r="C257" s="50" t="s">
        <v>117</v>
      </c>
      <c r="D257" s="51" t="s">
        <v>1</v>
      </c>
    </row>
    <row r="258" spans="3:4" s="50" customFormat="1" x14ac:dyDescent="0.55000000000000004">
      <c r="C258" s="50" t="s">
        <v>99</v>
      </c>
      <c r="D258" s="51" t="s">
        <v>1</v>
      </c>
    </row>
    <row r="259" spans="3:4" s="50" customFormat="1" x14ac:dyDescent="0.55000000000000004">
      <c r="C259" s="50" t="s">
        <v>118</v>
      </c>
      <c r="D259" s="51" t="s">
        <v>1</v>
      </c>
    </row>
    <row r="260" spans="3:4" s="50" customFormat="1" x14ac:dyDescent="0.55000000000000004">
      <c r="C260" s="50" t="s">
        <v>119</v>
      </c>
      <c r="D260" s="51" t="s">
        <v>2</v>
      </c>
    </row>
    <row r="261" spans="3:4" s="50" customFormat="1" x14ac:dyDescent="0.55000000000000004">
      <c r="C261" s="50" t="s">
        <v>103</v>
      </c>
      <c r="D261" s="51" t="s">
        <v>2</v>
      </c>
    </row>
    <row r="262" spans="3:4" s="50" customFormat="1" x14ac:dyDescent="0.55000000000000004">
      <c r="C262" s="50" t="s">
        <v>120</v>
      </c>
      <c r="D262" s="51" t="s">
        <v>11</v>
      </c>
    </row>
    <row r="263" spans="3:4" s="50" customFormat="1" x14ac:dyDescent="0.55000000000000004">
      <c r="C263" s="50" t="s">
        <v>122</v>
      </c>
      <c r="D263" s="51" t="s">
        <v>1</v>
      </c>
    </row>
    <row r="264" spans="3:4" s="50" customFormat="1" x14ac:dyDescent="0.55000000000000004">
      <c r="C264" s="50" t="s">
        <v>123</v>
      </c>
      <c r="D264" s="51" t="s">
        <v>2</v>
      </c>
    </row>
    <row r="265" spans="3:4" s="50" customFormat="1" x14ac:dyDescent="0.55000000000000004">
      <c r="C265" s="50" t="s">
        <v>17</v>
      </c>
      <c r="D265" s="51" t="s">
        <v>7</v>
      </c>
    </row>
    <row r="266" spans="3:4" s="50" customFormat="1" x14ac:dyDescent="0.55000000000000004">
      <c r="C266" s="50" t="s">
        <v>18</v>
      </c>
      <c r="D266" s="51" t="s">
        <v>1</v>
      </c>
    </row>
    <row r="267" spans="3:4" s="50" customFormat="1" x14ac:dyDescent="0.55000000000000004">
      <c r="C267" s="50" t="s">
        <v>126</v>
      </c>
      <c r="D267" s="51" t="s">
        <v>2</v>
      </c>
    </row>
    <row r="268" spans="3:4" s="50" customFormat="1" x14ac:dyDescent="0.55000000000000004">
      <c r="C268" s="50" t="s">
        <v>19</v>
      </c>
      <c r="D268" s="51" t="s">
        <v>2</v>
      </c>
    </row>
    <row r="269" spans="3:4" s="50" customFormat="1" x14ac:dyDescent="0.55000000000000004">
      <c r="C269" s="50" t="s">
        <v>24</v>
      </c>
      <c r="D269" s="51" t="s">
        <v>11</v>
      </c>
    </row>
    <row r="270" spans="3:4" s="50" customFormat="1" x14ac:dyDescent="0.55000000000000004">
      <c r="C270" s="50" t="s">
        <v>130</v>
      </c>
      <c r="D270" s="51" t="s">
        <v>2</v>
      </c>
    </row>
    <row r="271" spans="3:4" s="50" customFormat="1" x14ac:dyDescent="0.55000000000000004">
      <c r="C271" s="50" t="s">
        <v>139</v>
      </c>
      <c r="D271" s="51" t="s">
        <v>2</v>
      </c>
    </row>
    <row r="272" spans="3:4" s="50" customFormat="1" x14ac:dyDescent="0.55000000000000004">
      <c r="C272" s="50" t="s">
        <v>140</v>
      </c>
      <c r="D272" s="51" t="s">
        <v>2</v>
      </c>
    </row>
    <row r="273" spans="4:4" s="50" customFormat="1" x14ac:dyDescent="0.55000000000000004">
      <c r="D273" s="51"/>
    </row>
    <row r="274" spans="4:4" s="50" customFormat="1" x14ac:dyDescent="0.55000000000000004">
      <c r="D274" s="51"/>
    </row>
    <row r="275" spans="4:4" s="50" customFormat="1" x14ac:dyDescent="0.55000000000000004">
      <c r="D275" s="51"/>
    </row>
    <row r="276" spans="4:4" s="50" customFormat="1" x14ac:dyDescent="0.55000000000000004">
      <c r="D276" s="51"/>
    </row>
    <row r="277" spans="4:4" s="50" customFormat="1" x14ac:dyDescent="0.55000000000000004">
      <c r="D277" s="51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4"/>
  <sheetViews>
    <sheetView topLeftCell="A70" zoomScaleNormal="100" workbookViewId="0">
      <selection activeCell="A98" sqref="A1:XFD1048576"/>
    </sheetView>
  </sheetViews>
  <sheetFormatPr defaultRowHeight="24" x14ac:dyDescent="0.55000000000000004"/>
  <cols>
    <col min="1" max="1" width="112" style="19" customWidth="1"/>
    <col min="2" max="2" width="16.28515625" style="70" customWidth="1"/>
    <col min="3" max="3" width="15" style="70" customWidth="1"/>
    <col min="4" max="16384" width="9.140625" style="19"/>
  </cols>
  <sheetData>
    <row r="2" spans="1:3" s="62" customFormat="1" ht="27.75" x14ac:dyDescent="0.65">
      <c r="A2" s="61" t="s">
        <v>20</v>
      </c>
      <c r="B2" s="65" t="s">
        <v>0</v>
      </c>
      <c r="C2" s="65" t="s">
        <v>9</v>
      </c>
    </row>
    <row r="3" spans="1:3" x14ac:dyDescent="0.55000000000000004">
      <c r="A3" s="56" t="s">
        <v>214</v>
      </c>
      <c r="B3" s="66"/>
      <c r="C3" s="66"/>
    </row>
    <row r="4" spans="1:3" x14ac:dyDescent="0.55000000000000004">
      <c r="A4" s="57" t="s">
        <v>215</v>
      </c>
      <c r="B4" s="67"/>
      <c r="C4" s="67"/>
    </row>
    <row r="5" spans="1:3" x14ac:dyDescent="0.55000000000000004">
      <c r="A5" s="57" t="s">
        <v>216</v>
      </c>
      <c r="B5" s="67"/>
      <c r="C5" s="67"/>
    </row>
    <row r="6" spans="1:3" x14ac:dyDescent="0.55000000000000004">
      <c r="A6" s="57" t="s">
        <v>217</v>
      </c>
      <c r="B6" s="67"/>
      <c r="C6" s="67"/>
    </row>
    <row r="7" spans="1:3" x14ac:dyDescent="0.55000000000000004">
      <c r="A7" s="56" t="s">
        <v>83</v>
      </c>
      <c r="B7" s="66"/>
      <c r="C7" s="66"/>
    </row>
    <row r="8" spans="1:3" x14ac:dyDescent="0.55000000000000004">
      <c r="A8" s="58" t="s">
        <v>218</v>
      </c>
      <c r="B8" s="68"/>
      <c r="C8" s="68"/>
    </row>
    <row r="9" spans="1:3" s="53" customFormat="1" x14ac:dyDescent="0.55000000000000004">
      <c r="A9" s="57" t="s">
        <v>219</v>
      </c>
      <c r="B9" s="67"/>
      <c r="C9" s="67"/>
    </row>
    <row r="10" spans="1:3" x14ac:dyDescent="0.55000000000000004">
      <c r="A10" s="59" t="s">
        <v>90</v>
      </c>
      <c r="B10" s="64" t="s">
        <v>1</v>
      </c>
      <c r="C10" s="64" t="s">
        <v>144</v>
      </c>
    </row>
    <row r="11" spans="1:3" x14ac:dyDescent="0.55000000000000004">
      <c r="A11" s="59" t="s">
        <v>91</v>
      </c>
      <c r="B11" s="64" t="s">
        <v>1</v>
      </c>
      <c r="C11" s="64" t="s">
        <v>144</v>
      </c>
    </row>
    <row r="12" spans="1:3" x14ac:dyDescent="0.55000000000000004">
      <c r="A12" s="59" t="s">
        <v>92</v>
      </c>
      <c r="B12" s="64" t="s">
        <v>1</v>
      </c>
      <c r="C12" s="64" t="s">
        <v>144</v>
      </c>
    </row>
    <row r="13" spans="1:3" x14ac:dyDescent="0.55000000000000004">
      <c r="A13" s="59" t="s">
        <v>93</v>
      </c>
      <c r="B13" s="64" t="s">
        <v>2</v>
      </c>
      <c r="C13" s="64" t="s">
        <v>144</v>
      </c>
    </row>
    <row r="14" spans="1:3" x14ac:dyDescent="0.55000000000000004">
      <c r="A14" s="59" t="s">
        <v>10</v>
      </c>
      <c r="B14" s="64" t="s">
        <v>2</v>
      </c>
      <c r="C14" s="64" t="s">
        <v>144</v>
      </c>
    </row>
    <row r="15" spans="1:3" x14ac:dyDescent="0.55000000000000004">
      <c r="A15" s="59" t="s">
        <v>21</v>
      </c>
      <c r="B15" s="64" t="s">
        <v>11</v>
      </c>
      <c r="C15" s="64" t="s">
        <v>144</v>
      </c>
    </row>
    <row r="16" spans="1:3" s="53" customFormat="1" x14ac:dyDescent="0.55000000000000004">
      <c r="A16" s="57" t="s">
        <v>224</v>
      </c>
      <c r="B16" s="67"/>
      <c r="C16" s="67"/>
    </row>
    <row r="17" spans="1:3" x14ac:dyDescent="0.55000000000000004">
      <c r="A17" s="59" t="s">
        <v>90</v>
      </c>
      <c r="B17" s="64" t="s">
        <v>1</v>
      </c>
      <c r="C17" s="64" t="s">
        <v>144</v>
      </c>
    </row>
    <row r="18" spans="1:3" x14ac:dyDescent="0.55000000000000004">
      <c r="A18" s="59" t="s">
        <v>91</v>
      </c>
      <c r="B18" s="64" t="s">
        <v>1</v>
      </c>
      <c r="C18" s="64" t="s">
        <v>144</v>
      </c>
    </row>
    <row r="19" spans="1:3" x14ac:dyDescent="0.55000000000000004">
      <c r="A19" s="59" t="s">
        <v>92</v>
      </c>
      <c r="B19" s="64" t="s">
        <v>1</v>
      </c>
      <c r="C19" s="64" t="s">
        <v>144</v>
      </c>
    </row>
    <row r="20" spans="1:3" x14ac:dyDescent="0.55000000000000004">
      <c r="A20" s="59" t="s">
        <v>93</v>
      </c>
      <c r="B20" s="64" t="s">
        <v>2</v>
      </c>
      <c r="C20" s="64" t="s">
        <v>144</v>
      </c>
    </row>
    <row r="21" spans="1:3" x14ac:dyDescent="0.55000000000000004">
      <c r="A21" s="59" t="s">
        <v>10</v>
      </c>
      <c r="B21" s="64" t="s">
        <v>2</v>
      </c>
      <c r="C21" s="64" t="s">
        <v>144</v>
      </c>
    </row>
    <row r="22" spans="1:3" x14ac:dyDescent="0.55000000000000004">
      <c r="A22" s="59" t="s">
        <v>21</v>
      </c>
      <c r="B22" s="64" t="s">
        <v>11</v>
      </c>
      <c r="C22" s="64" t="s">
        <v>144</v>
      </c>
    </row>
    <row r="23" spans="1:3" s="53" customFormat="1" x14ac:dyDescent="0.55000000000000004">
      <c r="A23" s="57" t="s">
        <v>225</v>
      </c>
      <c r="B23" s="67"/>
      <c r="C23" s="67"/>
    </row>
    <row r="24" spans="1:3" x14ac:dyDescent="0.55000000000000004">
      <c r="A24" s="59" t="s">
        <v>90</v>
      </c>
      <c r="B24" s="64" t="s">
        <v>1</v>
      </c>
      <c r="C24" s="64" t="s">
        <v>144</v>
      </c>
    </row>
    <row r="25" spans="1:3" x14ac:dyDescent="0.55000000000000004">
      <c r="A25" s="59" t="s">
        <v>91</v>
      </c>
      <c r="B25" s="64" t="s">
        <v>1</v>
      </c>
      <c r="C25" s="64" t="s">
        <v>144</v>
      </c>
    </row>
    <row r="26" spans="1:3" x14ac:dyDescent="0.55000000000000004">
      <c r="A26" s="59" t="s">
        <v>92</v>
      </c>
      <c r="B26" s="64" t="s">
        <v>1</v>
      </c>
      <c r="C26" s="64" t="s">
        <v>144</v>
      </c>
    </row>
    <row r="27" spans="1:3" x14ac:dyDescent="0.55000000000000004">
      <c r="A27" s="59" t="s">
        <v>93</v>
      </c>
      <c r="B27" s="64" t="s">
        <v>2</v>
      </c>
      <c r="C27" s="64" t="s">
        <v>144</v>
      </c>
    </row>
    <row r="28" spans="1:3" x14ac:dyDescent="0.55000000000000004">
      <c r="A28" s="59" t="s">
        <v>10</v>
      </c>
      <c r="B28" s="64" t="s">
        <v>2</v>
      </c>
      <c r="C28" s="64" t="s">
        <v>144</v>
      </c>
    </row>
    <row r="29" spans="1:3" x14ac:dyDescent="0.55000000000000004">
      <c r="A29" s="59" t="s">
        <v>21</v>
      </c>
      <c r="B29" s="64" t="s">
        <v>11</v>
      </c>
      <c r="C29" s="64" t="s">
        <v>144</v>
      </c>
    </row>
    <row r="30" spans="1:3" s="53" customFormat="1" x14ac:dyDescent="0.55000000000000004">
      <c r="A30" s="57" t="s">
        <v>226</v>
      </c>
      <c r="B30" s="67"/>
      <c r="C30" s="67"/>
    </row>
    <row r="31" spans="1:3" x14ac:dyDescent="0.55000000000000004">
      <c r="A31" s="59" t="s">
        <v>106</v>
      </c>
      <c r="B31" s="64" t="s">
        <v>1</v>
      </c>
      <c r="C31" s="64" t="s">
        <v>144</v>
      </c>
    </row>
    <row r="32" spans="1:3" x14ac:dyDescent="0.55000000000000004">
      <c r="A32" s="59" t="s">
        <v>12</v>
      </c>
      <c r="B32" s="64" t="s">
        <v>13</v>
      </c>
      <c r="C32" s="64" t="s">
        <v>144</v>
      </c>
    </row>
    <row r="33" spans="1:3" x14ac:dyDescent="0.55000000000000004">
      <c r="A33" s="59" t="s">
        <v>107</v>
      </c>
      <c r="B33" s="64" t="s">
        <v>13</v>
      </c>
      <c r="C33" s="64" t="s">
        <v>144</v>
      </c>
    </row>
    <row r="34" spans="1:3" x14ac:dyDescent="0.55000000000000004">
      <c r="A34" s="59" t="s">
        <v>3</v>
      </c>
      <c r="B34" s="64" t="s">
        <v>108</v>
      </c>
      <c r="C34" s="64" t="s">
        <v>144</v>
      </c>
    </row>
    <row r="35" spans="1:3" x14ac:dyDescent="0.55000000000000004">
      <c r="A35" s="59" t="s">
        <v>4</v>
      </c>
      <c r="B35" s="64" t="s">
        <v>5</v>
      </c>
      <c r="C35" s="64" t="s">
        <v>144</v>
      </c>
    </row>
    <row r="36" spans="1:3" x14ac:dyDescent="0.55000000000000004">
      <c r="A36" s="59" t="s">
        <v>14</v>
      </c>
      <c r="B36" s="64" t="s">
        <v>2</v>
      </c>
      <c r="C36" s="64" t="s">
        <v>144</v>
      </c>
    </row>
    <row r="37" spans="1:3" x14ac:dyDescent="0.55000000000000004">
      <c r="A37" s="59" t="s">
        <v>15</v>
      </c>
      <c r="B37" s="64" t="s">
        <v>2</v>
      </c>
      <c r="C37" s="64" t="s">
        <v>144</v>
      </c>
    </row>
    <row r="38" spans="1:3" x14ac:dyDescent="0.55000000000000004">
      <c r="A38" s="59" t="s">
        <v>16</v>
      </c>
      <c r="B38" s="64" t="s">
        <v>2</v>
      </c>
      <c r="C38" s="64" t="s">
        <v>144</v>
      </c>
    </row>
    <row r="39" spans="1:3" x14ac:dyDescent="0.55000000000000004">
      <c r="A39" s="59" t="s">
        <v>22</v>
      </c>
      <c r="B39" s="64" t="s">
        <v>11</v>
      </c>
      <c r="C39" s="64" t="s">
        <v>144</v>
      </c>
    </row>
    <row r="40" spans="1:3" s="53" customFormat="1" x14ac:dyDescent="0.55000000000000004">
      <c r="A40" s="57" t="s">
        <v>227</v>
      </c>
      <c r="B40" s="67"/>
      <c r="C40" s="67"/>
    </row>
    <row r="41" spans="1:3" x14ac:dyDescent="0.55000000000000004">
      <c r="A41" s="59" t="s">
        <v>17</v>
      </c>
      <c r="B41" s="64" t="s">
        <v>7</v>
      </c>
      <c r="C41" s="64" t="s">
        <v>144</v>
      </c>
    </row>
    <row r="42" spans="1:3" x14ac:dyDescent="0.55000000000000004">
      <c r="A42" s="59" t="s">
        <v>18</v>
      </c>
      <c r="B42" s="64" t="s">
        <v>1</v>
      </c>
      <c r="C42" s="64" t="s">
        <v>144</v>
      </c>
    </row>
    <row r="43" spans="1:3" x14ac:dyDescent="0.55000000000000004">
      <c r="A43" s="59" t="s">
        <v>126</v>
      </c>
      <c r="B43" s="64" t="s">
        <v>2</v>
      </c>
      <c r="C43" s="64" t="s">
        <v>144</v>
      </c>
    </row>
    <row r="44" spans="1:3" x14ac:dyDescent="0.55000000000000004">
      <c r="A44" s="59" t="s">
        <v>19</v>
      </c>
      <c r="B44" s="64" t="s">
        <v>2</v>
      </c>
      <c r="C44" s="64" t="s">
        <v>144</v>
      </c>
    </row>
    <row r="45" spans="1:3" x14ac:dyDescent="0.55000000000000004">
      <c r="A45" s="59" t="s">
        <v>24</v>
      </c>
      <c r="B45" s="64" t="s">
        <v>11</v>
      </c>
      <c r="C45" s="64" t="s">
        <v>144</v>
      </c>
    </row>
    <row r="46" spans="1:3" x14ac:dyDescent="0.55000000000000004">
      <c r="A46" s="56" t="s">
        <v>127</v>
      </c>
      <c r="B46" s="66"/>
      <c r="C46" s="66"/>
    </row>
    <row r="47" spans="1:3" x14ac:dyDescent="0.55000000000000004">
      <c r="A47" s="58" t="s">
        <v>220</v>
      </c>
      <c r="B47" s="68"/>
      <c r="C47" s="68"/>
    </row>
    <row r="48" spans="1:3" s="53" customFormat="1" ht="72" x14ac:dyDescent="0.55000000000000004">
      <c r="A48" s="60" t="s">
        <v>239</v>
      </c>
      <c r="B48" s="69"/>
      <c r="C48" s="69"/>
    </row>
    <row r="49" spans="1:3" x14ac:dyDescent="0.55000000000000004">
      <c r="A49" s="59" t="s">
        <v>205</v>
      </c>
      <c r="B49" s="64" t="s">
        <v>1</v>
      </c>
      <c r="C49" s="64" t="s">
        <v>144</v>
      </c>
    </row>
    <row r="50" spans="1:3" x14ac:dyDescent="0.55000000000000004">
      <c r="A50" s="59" t="s">
        <v>206</v>
      </c>
      <c r="B50" s="64" t="s">
        <v>2</v>
      </c>
      <c r="C50" s="64" t="s">
        <v>144</v>
      </c>
    </row>
    <row r="51" spans="1:3" x14ac:dyDescent="0.55000000000000004">
      <c r="A51" s="58" t="s">
        <v>222</v>
      </c>
      <c r="B51" s="68"/>
      <c r="C51" s="68"/>
    </row>
    <row r="52" spans="1:3" s="53" customFormat="1" x14ac:dyDescent="0.55000000000000004">
      <c r="A52" s="57" t="s">
        <v>223</v>
      </c>
      <c r="B52" s="67"/>
      <c r="C52" s="67"/>
    </row>
    <row r="53" spans="1:3" x14ac:dyDescent="0.55000000000000004">
      <c r="A53" s="59" t="s">
        <v>6</v>
      </c>
      <c r="B53" s="64" t="s">
        <v>1</v>
      </c>
      <c r="C53" s="64" t="s">
        <v>144</v>
      </c>
    </row>
    <row r="54" spans="1:3" x14ac:dyDescent="0.55000000000000004">
      <c r="A54" s="59" t="s">
        <v>110</v>
      </c>
      <c r="B54" s="64" t="s">
        <v>9</v>
      </c>
      <c r="C54" s="64" t="s">
        <v>144</v>
      </c>
    </row>
    <row r="55" spans="1:3" x14ac:dyDescent="0.55000000000000004">
      <c r="A55" s="59" t="s">
        <v>111</v>
      </c>
      <c r="B55" s="64" t="s">
        <v>8</v>
      </c>
      <c r="C55" s="64" t="s">
        <v>144</v>
      </c>
    </row>
    <row r="56" spans="1:3" x14ac:dyDescent="0.55000000000000004">
      <c r="A56" s="59" t="s">
        <v>112</v>
      </c>
      <c r="B56" s="64" t="s">
        <v>8</v>
      </c>
      <c r="C56" s="64" t="s">
        <v>144</v>
      </c>
    </row>
    <row r="57" spans="1:3" x14ac:dyDescent="0.55000000000000004">
      <c r="A57" s="59" t="s">
        <v>201</v>
      </c>
      <c r="B57" s="64" t="s">
        <v>202</v>
      </c>
      <c r="C57" s="64" t="s">
        <v>144</v>
      </c>
    </row>
    <row r="58" spans="1:3" x14ac:dyDescent="0.55000000000000004">
      <c r="A58" s="59" t="s">
        <v>15</v>
      </c>
      <c r="B58" s="64" t="s">
        <v>2</v>
      </c>
      <c r="C58" s="64" t="s">
        <v>144</v>
      </c>
    </row>
    <row r="59" spans="1:3" x14ac:dyDescent="0.55000000000000004">
      <c r="A59" s="59" t="s">
        <v>113</v>
      </c>
      <c r="B59" s="64" t="s">
        <v>2</v>
      </c>
      <c r="C59" s="64" t="s">
        <v>144</v>
      </c>
    </row>
    <row r="60" spans="1:3" x14ac:dyDescent="0.55000000000000004">
      <c r="A60" s="59" t="s">
        <v>23</v>
      </c>
      <c r="B60" s="64" t="s">
        <v>11</v>
      </c>
      <c r="C60" s="64" t="s">
        <v>144</v>
      </c>
    </row>
    <row r="61" spans="1:3" s="53" customFormat="1" x14ac:dyDescent="0.55000000000000004">
      <c r="A61" s="57" t="s">
        <v>238</v>
      </c>
      <c r="B61" s="67"/>
      <c r="C61" s="67"/>
    </row>
    <row r="62" spans="1:3" s="53" customFormat="1" x14ac:dyDescent="0.55000000000000004">
      <c r="A62" s="59" t="s">
        <v>211</v>
      </c>
      <c r="B62" s="64" t="s">
        <v>2</v>
      </c>
      <c r="C62" s="64" t="s">
        <v>144</v>
      </c>
    </row>
    <row r="63" spans="1:3" s="53" customFormat="1" x14ac:dyDescent="0.55000000000000004">
      <c r="A63" s="60" t="s">
        <v>237</v>
      </c>
      <c r="B63" s="69"/>
      <c r="C63" s="69"/>
    </row>
    <row r="64" spans="1:3" s="53" customFormat="1" x14ac:dyDescent="0.55000000000000004">
      <c r="A64" s="59" t="s">
        <v>208</v>
      </c>
      <c r="B64" s="64" t="s">
        <v>210</v>
      </c>
      <c r="C64" s="64" t="s">
        <v>144</v>
      </c>
    </row>
    <row r="65" spans="1:3" s="53" customFormat="1" x14ac:dyDescent="0.55000000000000004">
      <c r="A65" s="59" t="s">
        <v>209</v>
      </c>
      <c r="B65" s="64" t="s">
        <v>2</v>
      </c>
      <c r="C65" s="64" t="s">
        <v>144</v>
      </c>
    </row>
    <row r="66" spans="1:3" s="53" customFormat="1" x14ac:dyDescent="0.55000000000000004">
      <c r="A66" s="58" t="s">
        <v>254</v>
      </c>
      <c r="B66" s="68"/>
      <c r="C66" s="68"/>
    </row>
    <row r="67" spans="1:3" s="53" customFormat="1" x14ac:dyDescent="0.55000000000000004">
      <c r="A67" s="57" t="s">
        <v>253</v>
      </c>
      <c r="B67" s="67"/>
      <c r="C67" s="67"/>
    </row>
    <row r="68" spans="1:3" x14ac:dyDescent="0.55000000000000004">
      <c r="A68" s="59" t="s">
        <v>90</v>
      </c>
      <c r="B68" s="64" t="s">
        <v>1</v>
      </c>
      <c r="C68" s="64" t="s">
        <v>144</v>
      </c>
    </row>
    <row r="69" spans="1:3" x14ac:dyDescent="0.55000000000000004">
      <c r="A69" s="59" t="s">
        <v>207</v>
      </c>
      <c r="B69" s="64" t="s">
        <v>1</v>
      </c>
      <c r="C69" s="64" t="s">
        <v>144</v>
      </c>
    </row>
    <row r="70" spans="1:3" x14ac:dyDescent="0.55000000000000004">
      <c r="A70" s="59" t="s">
        <v>119</v>
      </c>
      <c r="B70" s="64" t="s">
        <v>2</v>
      </c>
      <c r="C70" s="64" t="s">
        <v>144</v>
      </c>
    </row>
    <row r="71" spans="1:3" x14ac:dyDescent="0.55000000000000004">
      <c r="A71" s="59" t="s">
        <v>103</v>
      </c>
      <c r="B71" s="64" t="s">
        <v>2</v>
      </c>
      <c r="C71" s="64" t="s">
        <v>144</v>
      </c>
    </row>
    <row r="72" spans="1:3" s="53" customFormat="1" x14ac:dyDescent="0.55000000000000004">
      <c r="A72" s="57" t="s">
        <v>250</v>
      </c>
      <c r="B72" s="67"/>
      <c r="C72" s="67"/>
    </row>
    <row r="73" spans="1:3" x14ac:dyDescent="0.55000000000000004">
      <c r="A73" s="59" t="s">
        <v>90</v>
      </c>
      <c r="B73" s="64" t="s">
        <v>1</v>
      </c>
      <c r="C73" s="64" t="s">
        <v>144</v>
      </c>
    </row>
    <row r="74" spans="1:3" x14ac:dyDescent="0.55000000000000004">
      <c r="A74" s="59" t="s">
        <v>207</v>
      </c>
      <c r="B74" s="64" t="s">
        <v>1</v>
      </c>
      <c r="C74" s="64" t="s">
        <v>144</v>
      </c>
    </row>
    <row r="75" spans="1:3" x14ac:dyDescent="0.55000000000000004">
      <c r="A75" s="59" t="s">
        <v>119</v>
      </c>
      <c r="B75" s="64" t="s">
        <v>2</v>
      </c>
      <c r="C75" s="64" t="s">
        <v>144</v>
      </c>
    </row>
    <row r="76" spans="1:3" x14ac:dyDescent="0.55000000000000004">
      <c r="A76" s="59" t="s">
        <v>103</v>
      </c>
      <c r="B76" s="64" t="s">
        <v>2</v>
      </c>
      <c r="C76" s="64" t="s">
        <v>144</v>
      </c>
    </row>
    <row r="77" spans="1:3" s="53" customFormat="1" x14ac:dyDescent="0.55000000000000004">
      <c r="A77" s="57" t="s">
        <v>251</v>
      </c>
      <c r="B77" s="67"/>
      <c r="C77" s="67"/>
    </row>
    <row r="78" spans="1:3" x14ac:dyDescent="0.55000000000000004">
      <c r="A78" s="59" t="s">
        <v>96</v>
      </c>
      <c r="B78" s="64" t="s">
        <v>1</v>
      </c>
      <c r="C78" s="64" t="s">
        <v>144</v>
      </c>
    </row>
    <row r="79" spans="1:3" x14ac:dyDescent="0.55000000000000004">
      <c r="A79" s="59" t="s">
        <v>97</v>
      </c>
      <c r="B79" s="64" t="s">
        <v>1</v>
      </c>
      <c r="C79" s="64" t="s">
        <v>144</v>
      </c>
    </row>
    <row r="80" spans="1:3" x14ac:dyDescent="0.55000000000000004">
      <c r="A80" s="59" t="s">
        <v>99</v>
      </c>
      <c r="B80" s="64" t="s">
        <v>1</v>
      </c>
      <c r="C80" s="64" t="s">
        <v>144</v>
      </c>
    </row>
    <row r="81" spans="1:3" x14ac:dyDescent="0.55000000000000004">
      <c r="A81" s="59" t="s">
        <v>100</v>
      </c>
      <c r="B81" s="64" t="s">
        <v>1</v>
      </c>
      <c r="C81" s="64" t="s">
        <v>144</v>
      </c>
    </row>
    <row r="82" spans="1:3" x14ac:dyDescent="0.55000000000000004">
      <c r="A82" s="59" t="s">
        <v>102</v>
      </c>
      <c r="B82" s="64" t="s">
        <v>2</v>
      </c>
      <c r="C82" s="64" t="s">
        <v>144</v>
      </c>
    </row>
    <row r="83" spans="1:3" x14ac:dyDescent="0.55000000000000004">
      <c r="A83" s="59" t="s">
        <v>103</v>
      </c>
      <c r="B83" s="64" t="s">
        <v>2</v>
      </c>
      <c r="C83" s="64" t="s">
        <v>144</v>
      </c>
    </row>
    <row r="84" spans="1:3" x14ac:dyDescent="0.55000000000000004">
      <c r="A84" s="59" t="s">
        <v>104</v>
      </c>
      <c r="B84" s="64" t="s">
        <v>11</v>
      </c>
      <c r="C84" s="64" t="s">
        <v>144</v>
      </c>
    </row>
    <row r="85" spans="1:3" x14ac:dyDescent="0.55000000000000004">
      <c r="A85" s="58" t="s">
        <v>262</v>
      </c>
      <c r="B85" s="68"/>
      <c r="C85" s="68"/>
    </row>
    <row r="86" spans="1:3" s="53" customFormat="1" x14ac:dyDescent="0.55000000000000004">
      <c r="A86" s="60" t="s">
        <v>263</v>
      </c>
      <c r="B86" s="69"/>
      <c r="C86" s="69"/>
    </row>
    <row r="87" spans="1:3" s="53" customFormat="1" x14ac:dyDescent="0.55000000000000004">
      <c r="A87" s="59" t="s">
        <v>233</v>
      </c>
      <c r="B87" s="64" t="s">
        <v>7</v>
      </c>
      <c r="C87" s="64" t="s">
        <v>144</v>
      </c>
    </row>
    <row r="88" spans="1:3" s="53" customFormat="1" x14ac:dyDescent="0.55000000000000004">
      <c r="A88" s="59" t="s">
        <v>234</v>
      </c>
      <c r="B88" s="64" t="s">
        <v>2</v>
      </c>
      <c r="C88" s="64" t="s">
        <v>144</v>
      </c>
    </row>
    <row r="89" spans="1:3" s="53" customFormat="1" x14ac:dyDescent="0.55000000000000004">
      <c r="A89" s="57" t="s">
        <v>257</v>
      </c>
      <c r="B89" s="67"/>
      <c r="C89" s="67"/>
    </row>
    <row r="90" spans="1:3" s="53" customFormat="1" x14ac:dyDescent="0.55000000000000004">
      <c r="A90" s="59" t="s">
        <v>233</v>
      </c>
      <c r="B90" s="64" t="s">
        <v>7</v>
      </c>
      <c r="C90" s="64" t="s">
        <v>144</v>
      </c>
    </row>
    <row r="91" spans="1:3" s="53" customFormat="1" x14ac:dyDescent="0.55000000000000004">
      <c r="A91" s="59" t="s">
        <v>234</v>
      </c>
      <c r="B91" s="64" t="s">
        <v>2</v>
      </c>
      <c r="C91" s="64" t="s">
        <v>144</v>
      </c>
    </row>
    <row r="92" spans="1:3" s="53" customFormat="1" x14ac:dyDescent="0.55000000000000004">
      <c r="A92" s="57" t="s">
        <v>258</v>
      </c>
      <c r="B92" s="67"/>
      <c r="C92" s="67"/>
    </row>
    <row r="93" spans="1:3" s="53" customFormat="1" x14ac:dyDescent="0.55000000000000004">
      <c r="A93" s="59" t="s">
        <v>235</v>
      </c>
      <c r="B93" s="64" t="s">
        <v>7</v>
      </c>
      <c r="C93" s="64" t="s">
        <v>144</v>
      </c>
    </row>
    <row r="94" spans="1:3" s="53" customFormat="1" x14ac:dyDescent="0.55000000000000004">
      <c r="A94" s="59" t="s">
        <v>234</v>
      </c>
      <c r="B94" s="64" t="s">
        <v>2</v>
      </c>
      <c r="C94" s="64" t="s">
        <v>144</v>
      </c>
    </row>
    <row r="95" spans="1:3" s="53" customFormat="1" x14ac:dyDescent="0.55000000000000004">
      <c r="A95" s="57" t="s">
        <v>259</v>
      </c>
      <c r="B95" s="67"/>
      <c r="C95" s="67"/>
    </row>
    <row r="96" spans="1:3" s="53" customFormat="1" x14ac:dyDescent="0.55000000000000004">
      <c r="A96" s="59" t="s">
        <v>235</v>
      </c>
      <c r="B96" s="64" t="s">
        <v>7</v>
      </c>
      <c r="C96" s="64" t="s">
        <v>144</v>
      </c>
    </row>
    <row r="97" spans="1:3" s="53" customFormat="1" x14ac:dyDescent="0.55000000000000004">
      <c r="A97" s="59" t="s">
        <v>236</v>
      </c>
      <c r="B97" s="64" t="s">
        <v>2</v>
      </c>
      <c r="C97" s="64" t="s">
        <v>144</v>
      </c>
    </row>
    <row r="98" spans="1:3" x14ac:dyDescent="0.55000000000000004">
      <c r="A98" s="56" t="s">
        <v>135</v>
      </c>
      <c r="B98" s="66"/>
      <c r="C98" s="66"/>
    </row>
    <row r="99" spans="1:3" x14ac:dyDescent="0.55000000000000004">
      <c r="A99" s="58" t="s">
        <v>264</v>
      </c>
      <c r="B99" s="68"/>
      <c r="C99" s="68"/>
    </row>
    <row r="100" spans="1:3" s="53" customFormat="1" x14ac:dyDescent="0.55000000000000004">
      <c r="A100" s="57" t="s">
        <v>265</v>
      </c>
      <c r="B100" s="67"/>
      <c r="C100" s="67"/>
    </row>
    <row r="101" spans="1:3" s="53" customFormat="1" ht="48" x14ac:dyDescent="0.55000000000000004">
      <c r="A101" s="63" t="s">
        <v>232</v>
      </c>
      <c r="B101" s="64" t="s">
        <v>2</v>
      </c>
      <c r="C101" s="64" t="s">
        <v>144</v>
      </c>
    </row>
    <row r="102" spans="1:3" x14ac:dyDescent="0.55000000000000004">
      <c r="A102" s="58" t="s">
        <v>266</v>
      </c>
      <c r="B102" s="68"/>
      <c r="C102" s="68"/>
    </row>
    <row r="103" spans="1:3" s="53" customFormat="1" x14ac:dyDescent="0.55000000000000004">
      <c r="A103" s="57" t="s">
        <v>267</v>
      </c>
      <c r="B103" s="67"/>
      <c r="C103" s="67"/>
    </row>
    <row r="104" spans="1:3" x14ac:dyDescent="0.55000000000000004">
      <c r="A104" s="59" t="s">
        <v>212</v>
      </c>
      <c r="B104" s="64" t="s">
        <v>2</v>
      </c>
      <c r="C104" s="64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zoomScale="70" zoomScaleNormal="70" workbookViewId="0">
      <selection activeCell="D2" sqref="D2"/>
    </sheetView>
  </sheetViews>
  <sheetFormatPr defaultColWidth="12.140625" defaultRowHeight="24" x14ac:dyDescent="0.55000000000000004"/>
  <cols>
    <col min="1" max="1" width="67.7109375" style="94" customWidth="1"/>
    <col min="2" max="2" width="55.42578125" style="94" customWidth="1"/>
    <col min="3" max="3" width="59.5703125" style="94" customWidth="1"/>
    <col min="4" max="4" width="23" style="94" customWidth="1"/>
    <col min="5" max="8" width="25.5703125" style="94" customWidth="1"/>
    <col min="9" max="24" width="12.140625" style="94"/>
    <col min="25" max="25" width="12.140625" style="95"/>
    <col min="26" max="16384" width="12.140625" style="94"/>
  </cols>
  <sheetData>
    <row r="1" spans="1:26" x14ac:dyDescent="0.55000000000000004">
      <c r="A1" s="93" t="s">
        <v>20</v>
      </c>
      <c r="B1" s="93" t="s">
        <v>80</v>
      </c>
      <c r="C1" s="93" t="s">
        <v>81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 t="s">
        <v>80</v>
      </c>
      <c r="W1" s="93" t="s">
        <v>81</v>
      </c>
      <c r="X1" s="93" t="s">
        <v>82</v>
      </c>
      <c r="Y1" s="93" t="s">
        <v>0</v>
      </c>
    </row>
    <row r="2" spans="1:26" x14ac:dyDescent="0.55000000000000004">
      <c r="B2" s="94" t="s">
        <v>244</v>
      </c>
      <c r="C2" s="94" t="s">
        <v>246</v>
      </c>
      <c r="D2" s="94" t="s">
        <v>203</v>
      </c>
      <c r="E2" s="94" t="s">
        <v>252</v>
      </c>
      <c r="F2" s="94" t="s">
        <v>255</v>
      </c>
      <c r="G2" s="94" t="s">
        <v>261</v>
      </c>
      <c r="H2" s="94" t="s">
        <v>204</v>
      </c>
      <c r="Y2" s="94"/>
      <c r="Z2" s="95"/>
    </row>
    <row r="3" spans="1:26" x14ac:dyDescent="0.55000000000000004">
      <c r="B3" s="94" t="s">
        <v>219</v>
      </c>
      <c r="C3" s="94" t="s">
        <v>221</v>
      </c>
      <c r="D3" s="94" t="s">
        <v>223</v>
      </c>
      <c r="E3" s="94" t="s">
        <v>253</v>
      </c>
      <c r="F3" s="100" t="s">
        <v>256</v>
      </c>
      <c r="G3" s="94" t="s">
        <v>265</v>
      </c>
      <c r="H3" s="94" t="s">
        <v>267</v>
      </c>
      <c r="Y3" s="94"/>
      <c r="Z3" s="95"/>
    </row>
    <row r="4" spans="1:26" x14ac:dyDescent="0.55000000000000004">
      <c r="A4" s="94" t="s">
        <v>244</v>
      </c>
      <c r="B4" s="94" t="s">
        <v>224</v>
      </c>
      <c r="D4" s="94" t="s">
        <v>248</v>
      </c>
      <c r="E4" s="94" t="s">
        <v>250</v>
      </c>
      <c r="F4" s="94" t="s">
        <v>257</v>
      </c>
      <c r="Y4" s="94"/>
      <c r="Z4" s="95"/>
    </row>
    <row r="5" spans="1:26" x14ac:dyDescent="0.55000000000000004">
      <c r="A5" s="94" t="s">
        <v>246</v>
      </c>
      <c r="B5" s="94" t="s">
        <v>225</v>
      </c>
      <c r="D5" s="94" t="s">
        <v>249</v>
      </c>
      <c r="F5" s="94" t="s">
        <v>258</v>
      </c>
      <c r="Y5" s="94"/>
      <c r="Z5" s="95"/>
    </row>
    <row r="6" spans="1:26" x14ac:dyDescent="0.55000000000000004">
      <c r="A6" s="94" t="s">
        <v>203</v>
      </c>
      <c r="B6" s="94" t="s">
        <v>226</v>
      </c>
      <c r="F6" s="94" t="s">
        <v>259</v>
      </c>
      <c r="Y6" s="94"/>
      <c r="Z6" s="95"/>
    </row>
    <row r="7" spans="1:26" x14ac:dyDescent="0.55000000000000004">
      <c r="A7" s="94" t="s">
        <v>252</v>
      </c>
      <c r="B7" s="94" t="s">
        <v>227</v>
      </c>
    </row>
    <row r="8" spans="1:26" x14ac:dyDescent="0.55000000000000004">
      <c r="A8" s="94" t="s">
        <v>255</v>
      </c>
    </row>
    <row r="9" spans="1:26" x14ac:dyDescent="0.55000000000000004">
      <c r="A9" s="94" t="s">
        <v>261</v>
      </c>
    </row>
    <row r="10" spans="1:26" x14ac:dyDescent="0.55000000000000004">
      <c r="A10" s="94" t="s">
        <v>204</v>
      </c>
    </row>
    <row r="13" spans="1:26" x14ac:dyDescent="0.55000000000000004">
      <c r="W13" s="95"/>
      <c r="Y13" s="94"/>
    </row>
    <row r="15" spans="1:26" x14ac:dyDescent="0.55000000000000004">
      <c r="A15" s="93" t="s">
        <v>80</v>
      </c>
      <c r="B15" s="93" t="s">
        <v>81</v>
      </c>
      <c r="C15" s="93" t="s">
        <v>82</v>
      </c>
      <c r="D15" s="93" t="s">
        <v>0</v>
      </c>
      <c r="R15" s="95"/>
      <c r="Y15" s="94"/>
    </row>
    <row r="16" spans="1:26" x14ac:dyDescent="0.55000000000000004">
      <c r="A16" s="97" t="s">
        <v>245</v>
      </c>
      <c r="B16" s="97" t="s">
        <v>219</v>
      </c>
      <c r="C16" s="97" t="s">
        <v>90</v>
      </c>
      <c r="D16" s="98" t="s">
        <v>1</v>
      </c>
      <c r="R16" s="95"/>
      <c r="Y16" s="94"/>
    </row>
    <row r="17" spans="1:18" s="94" customFormat="1" x14ac:dyDescent="0.55000000000000004">
      <c r="A17" s="97" t="s">
        <v>245</v>
      </c>
      <c r="B17" s="97" t="s">
        <v>219</v>
      </c>
      <c r="C17" s="97" t="s">
        <v>91</v>
      </c>
      <c r="D17" s="98" t="s">
        <v>1</v>
      </c>
      <c r="R17" s="95"/>
    </row>
    <row r="18" spans="1:18" s="94" customFormat="1" x14ac:dyDescent="0.55000000000000004">
      <c r="A18" s="97" t="s">
        <v>245</v>
      </c>
      <c r="B18" s="97" t="s">
        <v>219</v>
      </c>
      <c r="C18" s="97" t="s">
        <v>92</v>
      </c>
      <c r="D18" s="98" t="s">
        <v>1</v>
      </c>
      <c r="R18" s="95"/>
    </row>
    <row r="19" spans="1:18" s="94" customFormat="1" x14ac:dyDescent="0.55000000000000004">
      <c r="A19" s="97" t="s">
        <v>245</v>
      </c>
      <c r="B19" s="97" t="s">
        <v>219</v>
      </c>
      <c r="C19" s="97" t="s">
        <v>93</v>
      </c>
      <c r="D19" s="98" t="s">
        <v>2</v>
      </c>
      <c r="R19" s="95"/>
    </row>
    <row r="20" spans="1:18" s="94" customFormat="1" x14ac:dyDescent="0.55000000000000004">
      <c r="A20" s="97" t="s">
        <v>245</v>
      </c>
      <c r="B20" s="97" t="s">
        <v>219</v>
      </c>
      <c r="C20" s="97" t="s">
        <v>10</v>
      </c>
      <c r="D20" s="98" t="s">
        <v>2</v>
      </c>
      <c r="R20" s="95"/>
    </row>
    <row r="21" spans="1:18" s="94" customFormat="1" x14ac:dyDescent="0.55000000000000004">
      <c r="A21" s="97" t="s">
        <v>245</v>
      </c>
      <c r="B21" s="97" t="s">
        <v>219</v>
      </c>
      <c r="C21" s="97" t="s">
        <v>21</v>
      </c>
      <c r="D21" s="98" t="s">
        <v>11</v>
      </c>
      <c r="R21" s="95"/>
    </row>
    <row r="22" spans="1:18" s="94" customFormat="1" x14ac:dyDescent="0.55000000000000004">
      <c r="A22" s="97" t="s">
        <v>245</v>
      </c>
      <c r="B22" s="97" t="s">
        <v>224</v>
      </c>
      <c r="C22" s="97" t="s">
        <v>90</v>
      </c>
      <c r="D22" s="98" t="s">
        <v>1</v>
      </c>
      <c r="R22" s="95"/>
    </row>
    <row r="23" spans="1:18" s="94" customFormat="1" x14ac:dyDescent="0.55000000000000004">
      <c r="A23" s="97" t="s">
        <v>245</v>
      </c>
      <c r="B23" s="97" t="s">
        <v>224</v>
      </c>
      <c r="C23" s="97" t="s">
        <v>91</v>
      </c>
      <c r="D23" s="98" t="s">
        <v>1</v>
      </c>
      <c r="R23" s="95"/>
    </row>
    <row r="24" spans="1:18" s="94" customFormat="1" x14ac:dyDescent="0.55000000000000004">
      <c r="A24" s="97" t="s">
        <v>245</v>
      </c>
      <c r="B24" s="97" t="s">
        <v>224</v>
      </c>
      <c r="C24" s="97" t="s">
        <v>92</v>
      </c>
      <c r="D24" s="98" t="s">
        <v>1</v>
      </c>
      <c r="R24" s="95"/>
    </row>
    <row r="25" spans="1:18" s="94" customFormat="1" x14ac:dyDescent="0.55000000000000004">
      <c r="A25" s="97" t="s">
        <v>245</v>
      </c>
      <c r="B25" s="97" t="s">
        <v>224</v>
      </c>
      <c r="C25" s="97" t="s">
        <v>93</v>
      </c>
      <c r="D25" s="98" t="s">
        <v>2</v>
      </c>
      <c r="R25" s="95"/>
    </row>
    <row r="26" spans="1:18" s="94" customFormat="1" x14ac:dyDescent="0.55000000000000004">
      <c r="A26" s="97" t="s">
        <v>245</v>
      </c>
      <c r="B26" s="97" t="s">
        <v>224</v>
      </c>
      <c r="C26" s="97" t="s">
        <v>10</v>
      </c>
      <c r="D26" s="98" t="s">
        <v>2</v>
      </c>
      <c r="R26" s="95"/>
    </row>
    <row r="27" spans="1:18" s="94" customFormat="1" x14ac:dyDescent="0.55000000000000004">
      <c r="A27" s="97" t="s">
        <v>245</v>
      </c>
      <c r="B27" s="97" t="s">
        <v>224</v>
      </c>
      <c r="C27" s="97" t="s">
        <v>21</v>
      </c>
      <c r="D27" s="98" t="s">
        <v>11</v>
      </c>
      <c r="R27" s="95"/>
    </row>
    <row r="28" spans="1:18" s="94" customFormat="1" x14ac:dyDescent="0.55000000000000004">
      <c r="A28" s="97" t="s">
        <v>245</v>
      </c>
      <c r="B28" s="97" t="s">
        <v>225</v>
      </c>
      <c r="C28" s="97" t="s">
        <v>90</v>
      </c>
      <c r="D28" s="98" t="s">
        <v>1</v>
      </c>
      <c r="R28" s="95"/>
    </row>
    <row r="29" spans="1:18" s="94" customFormat="1" x14ac:dyDescent="0.55000000000000004">
      <c r="A29" s="97" t="s">
        <v>245</v>
      </c>
      <c r="B29" s="97" t="s">
        <v>225</v>
      </c>
      <c r="C29" s="97" t="s">
        <v>91</v>
      </c>
      <c r="D29" s="98" t="s">
        <v>1</v>
      </c>
      <c r="R29" s="95"/>
    </row>
    <row r="30" spans="1:18" s="94" customFormat="1" x14ac:dyDescent="0.55000000000000004">
      <c r="A30" s="97" t="s">
        <v>245</v>
      </c>
      <c r="B30" s="97" t="s">
        <v>225</v>
      </c>
      <c r="C30" s="97" t="s">
        <v>92</v>
      </c>
      <c r="D30" s="98" t="s">
        <v>1</v>
      </c>
      <c r="R30" s="95"/>
    </row>
    <row r="31" spans="1:18" s="94" customFormat="1" x14ac:dyDescent="0.55000000000000004">
      <c r="A31" s="97" t="s">
        <v>245</v>
      </c>
      <c r="B31" s="97" t="s">
        <v>225</v>
      </c>
      <c r="C31" s="97" t="s">
        <v>93</v>
      </c>
      <c r="D31" s="98" t="s">
        <v>2</v>
      </c>
      <c r="R31" s="95"/>
    </row>
    <row r="32" spans="1:18" s="94" customFormat="1" x14ac:dyDescent="0.55000000000000004">
      <c r="A32" s="97" t="s">
        <v>245</v>
      </c>
      <c r="B32" s="97" t="s">
        <v>225</v>
      </c>
      <c r="C32" s="97" t="s">
        <v>10</v>
      </c>
      <c r="D32" s="98" t="s">
        <v>2</v>
      </c>
      <c r="R32" s="95"/>
    </row>
    <row r="33" spans="1:18" s="94" customFormat="1" x14ac:dyDescent="0.55000000000000004">
      <c r="A33" s="97" t="s">
        <v>245</v>
      </c>
      <c r="B33" s="97" t="s">
        <v>225</v>
      </c>
      <c r="C33" s="97" t="s">
        <v>21</v>
      </c>
      <c r="D33" s="98" t="s">
        <v>11</v>
      </c>
      <c r="R33" s="95"/>
    </row>
    <row r="34" spans="1:18" s="94" customFormat="1" x14ac:dyDescent="0.55000000000000004">
      <c r="A34" s="97" t="s">
        <v>245</v>
      </c>
      <c r="B34" s="97" t="s">
        <v>226</v>
      </c>
      <c r="C34" s="97" t="s">
        <v>106</v>
      </c>
      <c r="D34" s="98" t="s">
        <v>1</v>
      </c>
      <c r="R34" s="95"/>
    </row>
    <row r="35" spans="1:18" s="94" customFormat="1" x14ac:dyDescent="0.55000000000000004">
      <c r="A35" s="97" t="s">
        <v>245</v>
      </c>
      <c r="B35" s="97" t="s">
        <v>226</v>
      </c>
      <c r="C35" s="97" t="s">
        <v>12</v>
      </c>
      <c r="D35" s="98" t="s">
        <v>13</v>
      </c>
      <c r="R35" s="95"/>
    </row>
    <row r="36" spans="1:18" s="94" customFormat="1" x14ac:dyDescent="0.55000000000000004">
      <c r="A36" s="97" t="s">
        <v>245</v>
      </c>
      <c r="B36" s="97" t="s">
        <v>226</v>
      </c>
      <c r="C36" s="97" t="s">
        <v>107</v>
      </c>
      <c r="D36" s="95" t="s">
        <v>13</v>
      </c>
      <c r="R36" s="95"/>
    </row>
    <row r="37" spans="1:18" s="94" customFormat="1" x14ac:dyDescent="0.55000000000000004">
      <c r="A37" s="97" t="s">
        <v>245</v>
      </c>
      <c r="B37" s="97" t="s">
        <v>226</v>
      </c>
      <c r="C37" s="97" t="s">
        <v>3</v>
      </c>
      <c r="D37" s="95" t="s">
        <v>108</v>
      </c>
      <c r="R37" s="95"/>
    </row>
    <row r="38" spans="1:18" s="94" customFormat="1" x14ac:dyDescent="0.55000000000000004">
      <c r="A38" s="97" t="s">
        <v>245</v>
      </c>
      <c r="B38" s="97" t="s">
        <v>226</v>
      </c>
      <c r="C38" s="97" t="s">
        <v>4</v>
      </c>
      <c r="D38" s="95" t="s">
        <v>5</v>
      </c>
      <c r="R38" s="95"/>
    </row>
    <row r="39" spans="1:18" s="94" customFormat="1" x14ac:dyDescent="0.55000000000000004">
      <c r="A39" s="97" t="s">
        <v>245</v>
      </c>
      <c r="B39" s="97" t="s">
        <v>226</v>
      </c>
      <c r="C39" s="97" t="s">
        <v>14</v>
      </c>
      <c r="D39" s="95" t="s">
        <v>2</v>
      </c>
      <c r="R39" s="95"/>
    </row>
    <row r="40" spans="1:18" s="94" customFormat="1" x14ac:dyDescent="0.55000000000000004">
      <c r="A40" s="97" t="s">
        <v>245</v>
      </c>
      <c r="B40" s="97" t="s">
        <v>226</v>
      </c>
      <c r="C40" s="97" t="s">
        <v>15</v>
      </c>
      <c r="D40" s="95" t="s">
        <v>2</v>
      </c>
      <c r="R40" s="95"/>
    </row>
    <row r="41" spans="1:18" s="94" customFormat="1" x14ac:dyDescent="0.55000000000000004">
      <c r="A41" s="97" t="s">
        <v>245</v>
      </c>
      <c r="B41" s="97" t="s">
        <v>226</v>
      </c>
      <c r="C41" s="97" t="s">
        <v>16</v>
      </c>
      <c r="D41" s="95" t="s">
        <v>2</v>
      </c>
      <c r="R41" s="95"/>
    </row>
    <row r="42" spans="1:18" s="94" customFormat="1" x14ac:dyDescent="0.55000000000000004">
      <c r="A42" s="97" t="s">
        <v>245</v>
      </c>
      <c r="B42" s="97" t="s">
        <v>226</v>
      </c>
      <c r="C42" s="97" t="s">
        <v>22</v>
      </c>
      <c r="D42" s="95" t="s">
        <v>11</v>
      </c>
      <c r="R42" s="95"/>
    </row>
    <row r="43" spans="1:18" s="94" customFormat="1" x14ac:dyDescent="0.55000000000000004">
      <c r="A43" s="97" t="s">
        <v>245</v>
      </c>
      <c r="B43" s="97" t="s">
        <v>226</v>
      </c>
      <c r="C43" s="97" t="s">
        <v>158</v>
      </c>
      <c r="D43" s="95" t="s">
        <v>2</v>
      </c>
      <c r="R43" s="95"/>
    </row>
    <row r="44" spans="1:18" s="94" customFormat="1" x14ac:dyDescent="0.55000000000000004">
      <c r="A44" s="97" t="s">
        <v>245</v>
      </c>
      <c r="B44" s="97" t="s">
        <v>226</v>
      </c>
      <c r="C44" s="97" t="s">
        <v>159</v>
      </c>
      <c r="D44" s="95" t="s">
        <v>11</v>
      </c>
      <c r="R44" s="95"/>
    </row>
    <row r="45" spans="1:18" s="94" customFormat="1" x14ac:dyDescent="0.55000000000000004">
      <c r="A45" s="97" t="s">
        <v>245</v>
      </c>
      <c r="B45" s="97" t="s">
        <v>226</v>
      </c>
      <c r="C45" s="97" t="s">
        <v>160</v>
      </c>
      <c r="D45" s="98" t="s">
        <v>161</v>
      </c>
      <c r="R45" s="95"/>
    </row>
    <row r="46" spans="1:18" s="94" customFormat="1" x14ac:dyDescent="0.55000000000000004">
      <c r="A46" s="97" t="s">
        <v>245</v>
      </c>
      <c r="B46" s="97" t="s">
        <v>226</v>
      </c>
      <c r="C46" s="97" t="s">
        <v>162</v>
      </c>
      <c r="D46" s="98" t="s">
        <v>163</v>
      </c>
      <c r="R46" s="95"/>
    </row>
    <row r="47" spans="1:18" s="94" customFormat="1" x14ac:dyDescent="0.55000000000000004">
      <c r="A47" s="97" t="s">
        <v>245</v>
      </c>
      <c r="B47" s="97" t="s">
        <v>226</v>
      </c>
      <c r="C47" s="97" t="s">
        <v>243</v>
      </c>
      <c r="D47" s="98" t="s">
        <v>165</v>
      </c>
      <c r="R47" s="95"/>
    </row>
    <row r="48" spans="1:18" s="94" customFormat="1" x14ac:dyDescent="0.55000000000000004">
      <c r="A48" s="97" t="s">
        <v>245</v>
      </c>
      <c r="B48" s="97" t="s">
        <v>227</v>
      </c>
      <c r="C48" s="97" t="s">
        <v>17</v>
      </c>
      <c r="D48" s="98" t="s">
        <v>7</v>
      </c>
      <c r="R48" s="95"/>
    </row>
    <row r="49" spans="1:25" x14ac:dyDescent="0.55000000000000004">
      <c r="A49" s="97" t="s">
        <v>245</v>
      </c>
      <c r="B49" s="97" t="s">
        <v>227</v>
      </c>
      <c r="C49" s="97" t="s">
        <v>18</v>
      </c>
      <c r="D49" s="98" t="s">
        <v>1</v>
      </c>
      <c r="R49" s="95"/>
      <c r="Y49" s="94"/>
    </row>
    <row r="50" spans="1:25" x14ac:dyDescent="0.55000000000000004">
      <c r="A50" s="97" t="s">
        <v>245</v>
      </c>
      <c r="B50" s="97" t="s">
        <v>227</v>
      </c>
      <c r="C50" s="97" t="s">
        <v>126</v>
      </c>
      <c r="D50" s="98" t="s">
        <v>2</v>
      </c>
      <c r="R50" s="95"/>
      <c r="Y50" s="94"/>
    </row>
    <row r="51" spans="1:25" x14ac:dyDescent="0.55000000000000004">
      <c r="A51" s="97" t="s">
        <v>245</v>
      </c>
      <c r="B51" s="97" t="s">
        <v>227</v>
      </c>
      <c r="C51" s="97" t="s">
        <v>19</v>
      </c>
      <c r="D51" s="98" t="s">
        <v>2</v>
      </c>
      <c r="R51" s="95"/>
      <c r="Y51" s="94"/>
    </row>
    <row r="52" spans="1:25" x14ac:dyDescent="0.55000000000000004">
      <c r="A52" s="97" t="s">
        <v>245</v>
      </c>
      <c r="B52" s="97" t="s">
        <v>227</v>
      </c>
      <c r="C52" s="97" t="s">
        <v>24</v>
      </c>
      <c r="D52" s="98" t="s">
        <v>11</v>
      </c>
      <c r="R52" s="95"/>
      <c r="Y52" s="94"/>
    </row>
    <row r="53" spans="1:25" x14ac:dyDescent="0.55000000000000004">
      <c r="A53" s="99" t="s">
        <v>247</v>
      </c>
      <c r="B53" s="97" t="s">
        <v>221</v>
      </c>
      <c r="C53" s="97" t="s">
        <v>205</v>
      </c>
      <c r="D53" s="98" t="s">
        <v>1</v>
      </c>
      <c r="R53" s="95"/>
      <c r="Y53" s="94"/>
    </row>
    <row r="54" spans="1:25" x14ac:dyDescent="0.55000000000000004">
      <c r="A54" s="99" t="s">
        <v>247</v>
      </c>
      <c r="B54" s="97" t="s">
        <v>221</v>
      </c>
      <c r="C54" s="97" t="s">
        <v>206</v>
      </c>
      <c r="D54" s="98" t="s">
        <v>2</v>
      </c>
      <c r="R54" s="95"/>
      <c r="Y54" s="94"/>
    </row>
    <row r="55" spans="1:25" x14ac:dyDescent="0.55000000000000004">
      <c r="A55" s="99" t="s">
        <v>222</v>
      </c>
      <c r="B55" s="97" t="s">
        <v>223</v>
      </c>
      <c r="C55" s="97" t="s">
        <v>6</v>
      </c>
      <c r="D55" s="98" t="s">
        <v>1</v>
      </c>
      <c r="R55" s="95"/>
      <c r="Y55" s="94"/>
    </row>
    <row r="56" spans="1:25" x14ac:dyDescent="0.55000000000000004">
      <c r="A56" s="99" t="s">
        <v>222</v>
      </c>
      <c r="B56" s="97" t="s">
        <v>223</v>
      </c>
      <c r="C56" s="97" t="s">
        <v>110</v>
      </c>
      <c r="D56" s="98" t="s">
        <v>9</v>
      </c>
      <c r="R56" s="95"/>
      <c r="Y56" s="94"/>
    </row>
    <row r="57" spans="1:25" x14ac:dyDescent="0.55000000000000004">
      <c r="A57" s="99" t="s">
        <v>222</v>
      </c>
      <c r="B57" s="97" t="s">
        <v>223</v>
      </c>
      <c r="C57" s="97" t="s">
        <v>111</v>
      </c>
      <c r="D57" s="98" t="s">
        <v>8</v>
      </c>
      <c r="R57" s="95"/>
      <c r="Y57" s="94"/>
    </row>
    <row r="58" spans="1:25" x14ac:dyDescent="0.55000000000000004">
      <c r="A58" s="99" t="s">
        <v>222</v>
      </c>
      <c r="B58" s="97" t="s">
        <v>223</v>
      </c>
      <c r="C58" s="97" t="s">
        <v>112</v>
      </c>
      <c r="D58" s="98" t="s">
        <v>8</v>
      </c>
      <c r="R58" s="95"/>
      <c r="Y58" s="94"/>
    </row>
    <row r="59" spans="1:25" x14ac:dyDescent="0.55000000000000004">
      <c r="A59" s="99" t="s">
        <v>222</v>
      </c>
      <c r="B59" s="97" t="s">
        <v>223</v>
      </c>
      <c r="C59" s="97" t="s">
        <v>201</v>
      </c>
      <c r="D59" s="98" t="s">
        <v>202</v>
      </c>
      <c r="R59" s="95"/>
      <c r="Y59" s="94"/>
    </row>
    <row r="60" spans="1:25" x14ac:dyDescent="0.55000000000000004">
      <c r="A60" s="99" t="s">
        <v>222</v>
      </c>
      <c r="B60" s="97" t="s">
        <v>223</v>
      </c>
      <c r="C60" s="97" t="s">
        <v>15</v>
      </c>
      <c r="D60" s="98" t="s">
        <v>2</v>
      </c>
      <c r="R60" s="95"/>
      <c r="Y60" s="94"/>
    </row>
    <row r="61" spans="1:25" x14ac:dyDescent="0.55000000000000004">
      <c r="A61" s="99" t="s">
        <v>222</v>
      </c>
      <c r="B61" s="97" t="s">
        <v>223</v>
      </c>
      <c r="C61" s="97" t="s">
        <v>113</v>
      </c>
      <c r="D61" s="95" t="s">
        <v>2</v>
      </c>
      <c r="R61" s="95"/>
      <c r="Y61" s="94"/>
    </row>
    <row r="62" spans="1:25" x14ac:dyDescent="0.55000000000000004">
      <c r="A62" s="99" t="s">
        <v>222</v>
      </c>
      <c r="B62" s="97" t="s">
        <v>223</v>
      </c>
      <c r="C62" s="97" t="s">
        <v>23</v>
      </c>
      <c r="D62" s="95" t="s">
        <v>11</v>
      </c>
      <c r="R62" s="95"/>
      <c r="Y62" s="94"/>
    </row>
    <row r="63" spans="1:25" x14ac:dyDescent="0.55000000000000004">
      <c r="A63" s="99" t="s">
        <v>254</v>
      </c>
      <c r="B63" s="97" t="s">
        <v>253</v>
      </c>
      <c r="C63" s="97" t="s">
        <v>90</v>
      </c>
      <c r="D63" s="95" t="s">
        <v>1</v>
      </c>
      <c r="R63" s="95"/>
      <c r="Y63" s="94"/>
    </row>
    <row r="64" spans="1:25" x14ac:dyDescent="0.55000000000000004">
      <c r="A64" s="99" t="s">
        <v>254</v>
      </c>
      <c r="B64" s="97" t="s">
        <v>253</v>
      </c>
      <c r="C64" s="97" t="s">
        <v>207</v>
      </c>
      <c r="D64" s="95" t="s">
        <v>1</v>
      </c>
      <c r="R64" s="95"/>
      <c r="Y64" s="94"/>
    </row>
    <row r="65" spans="1:25" x14ac:dyDescent="0.55000000000000004">
      <c r="A65" s="99" t="s">
        <v>254</v>
      </c>
      <c r="B65" s="97" t="s">
        <v>253</v>
      </c>
      <c r="C65" s="97" t="s">
        <v>280</v>
      </c>
      <c r="D65" s="95" t="s">
        <v>1</v>
      </c>
      <c r="R65" s="95"/>
      <c r="Y65" s="94"/>
    </row>
    <row r="66" spans="1:25" x14ac:dyDescent="0.55000000000000004">
      <c r="A66" s="99" t="s">
        <v>254</v>
      </c>
      <c r="B66" s="97" t="s">
        <v>253</v>
      </c>
      <c r="C66" s="97" t="s">
        <v>119</v>
      </c>
      <c r="D66" s="95" t="s">
        <v>2</v>
      </c>
      <c r="R66" s="95"/>
      <c r="Y66" s="94"/>
    </row>
    <row r="67" spans="1:25" x14ac:dyDescent="0.55000000000000004">
      <c r="A67" s="99" t="s">
        <v>254</v>
      </c>
      <c r="B67" s="97" t="s">
        <v>253</v>
      </c>
      <c r="C67" s="97" t="s">
        <v>103</v>
      </c>
      <c r="D67" s="95" t="s">
        <v>2</v>
      </c>
      <c r="R67" s="95"/>
      <c r="Y67" s="94"/>
    </row>
    <row r="68" spans="1:25" x14ac:dyDescent="0.55000000000000004">
      <c r="A68" s="99" t="s">
        <v>254</v>
      </c>
      <c r="B68" s="97" t="s">
        <v>250</v>
      </c>
      <c r="C68" s="97" t="s">
        <v>90</v>
      </c>
      <c r="D68" s="95" t="s">
        <v>1</v>
      </c>
      <c r="R68" s="95"/>
      <c r="Y68" s="94"/>
    </row>
    <row r="69" spans="1:25" x14ac:dyDescent="0.55000000000000004">
      <c r="A69" s="99" t="s">
        <v>254</v>
      </c>
      <c r="B69" s="97" t="s">
        <v>250</v>
      </c>
      <c r="C69" s="97" t="s">
        <v>207</v>
      </c>
      <c r="D69" s="95" t="s">
        <v>1</v>
      </c>
      <c r="R69" s="95"/>
      <c r="Y69" s="94"/>
    </row>
    <row r="70" spans="1:25" x14ac:dyDescent="0.55000000000000004">
      <c r="A70" s="99" t="s">
        <v>254</v>
      </c>
      <c r="B70" s="97" t="s">
        <v>250</v>
      </c>
      <c r="C70" s="97" t="s">
        <v>280</v>
      </c>
      <c r="D70" s="95" t="s">
        <v>1</v>
      </c>
      <c r="R70" s="95"/>
      <c r="Y70" s="94"/>
    </row>
    <row r="71" spans="1:25" x14ac:dyDescent="0.55000000000000004">
      <c r="A71" s="99" t="s">
        <v>254</v>
      </c>
      <c r="B71" s="97" t="s">
        <v>250</v>
      </c>
      <c r="C71" s="97" t="s">
        <v>119</v>
      </c>
      <c r="D71" s="95" t="s">
        <v>2</v>
      </c>
      <c r="R71" s="95"/>
      <c r="Y71" s="94"/>
    </row>
    <row r="72" spans="1:25" x14ac:dyDescent="0.55000000000000004">
      <c r="A72" s="99" t="s">
        <v>254</v>
      </c>
      <c r="B72" s="97" t="s">
        <v>250</v>
      </c>
      <c r="C72" s="97" t="s">
        <v>103</v>
      </c>
      <c r="D72" s="95" t="s">
        <v>2</v>
      </c>
      <c r="R72" s="95"/>
      <c r="Y72" s="94"/>
    </row>
    <row r="73" spans="1:25" x14ac:dyDescent="0.55000000000000004">
      <c r="A73" s="99" t="s">
        <v>222</v>
      </c>
      <c r="B73" s="94" t="s">
        <v>248</v>
      </c>
      <c r="C73" s="94" t="s">
        <v>211</v>
      </c>
      <c r="D73" s="95" t="s">
        <v>2</v>
      </c>
    </row>
    <row r="74" spans="1:25" x14ac:dyDescent="0.55000000000000004">
      <c r="A74" s="99" t="s">
        <v>222</v>
      </c>
      <c r="B74" s="94" t="s">
        <v>248</v>
      </c>
      <c r="C74" s="94" t="s">
        <v>281</v>
      </c>
      <c r="D74" s="95" t="s">
        <v>2</v>
      </c>
    </row>
    <row r="75" spans="1:25" x14ac:dyDescent="0.55000000000000004">
      <c r="A75" s="99" t="s">
        <v>222</v>
      </c>
      <c r="B75" s="94" t="s">
        <v>249</v>
      </c>
      <c r="C75" s="94" t="s">
        <v>228</v>
      </c>
      <c r="D75" s="95" t="s">
        <v>210</v>
      </c>
    </row>
    <row r="76" spans="1:25" x14ac:dyDescent="0.55000000000000004">
      <c r="A76" s="99" t="s">
        <v>222</v>
      </c>
      <c r="B76" s="94" t="s">
        <v>249</v>
      </c>
      <c r="C76" s="94" t="s">
        <v>229</v>
      </c>
      <c r="D76" s="95" t="s">
        <v>2</v>
      </c>
    </row>
    <row r="77" spans="1:25" ht="120" x14ac:dyDescent="0.55000000000000004">
      <c r="A77" s="94" t="s">
        <v>260</v>
      </c>
      <c r="B77" s="96" t="s">
        <v>256</v>
      </c>
      <c r="C77" s="94" t="s">
        <v>231</v>
      </c>
      <c r="D77" s="95" t="s">
        <v>7</v>
      </c>
    </row>
    <row r="78" spans="1:25" ht="120" x14ac:dyDescent="0.55000000000000004">
      <c r="A78" s="94" t="s">
        <v>260</v>
      </c>
      <c r="B78" s="96" t="s">
        <v>256</v>
      </c>
      <c r="C78" s="94" t="s">
        <v>230</v>
      </c>
      <c r="D78" s="95" t="s">
        <v>2</v>
      </c>
    </row>
    <row r="79" spans="1:25" x14ac:dyDescent="0.55000000000000004">
      <c r="A79" s="94" t="s">
        <v>260</v>
      </c>
      <c r="B79" s="94" t="s">
        <v>257</v>
      </c>
      <c r="C79" s="94" t="s">
        <v>231</v>
      </c>
      <c r="D79" s="95" t="s">
        <v>7</v>
      </c>
    </row>
    <row r="80" spans="1:25" x14ac:dyDescent="0.55000000000000004">
      <c r="A80" s="94" t="s">
        <v>260</v>
      </c>
      <c r="B80" s="94" t="s">
        <v>257</v>
      </c>
      <c r="C80" s="94" t="s">
        <v>230</v>
      </c>
      <c r="D80" s="95" t="s">
        <v>2</v>
      </c>
    </row>
    <row r="81" spans="1:15" x14ac:dyDescent="0.55000000000000004">
      <c r="A81" s="94" t="s">
        <v>260</v>
      </c>
      <c r="B81" s="94" t="s">
        <v>258</v>
      </c>
      <c r="C81" s="94" t="s">
        <v>231</v>
      </c>
      <c r="D81" s="95" t="s">
        <v>7</v>
      </c>
    </row>
    <row r="82" spans="1:15" x14ac:dyDescent="0.55000000000000004">
      <c r="A82" s="94" t="s">
        <v>260</v>
      </c>
      <c r="B82" s="94" t="s">
        <v>258</v>
      </c>
      <c r="C82" s="94" t="s">
        <v>230</v>
      </c>
      <c r="D82" s="95" t="s">
        <v>2</v>
      </c>
    </row>
    <row r="83" spans="1:15" x14ac:dyDescent="0.55000000000000004">
      <c r="A83" s="94" t="s">
        <v>260</v>
      </c>
      <c r="B83" s="94" t="s">
        <v>259</v>
      </c>
      <c r="C83" s="94" t="s">
        <v>231</v>
      </c>
      <c r="D83" s="95" t="s">
        <v>7</v>
      </c>
    </row>
    <row r="84" spans="1:15" x14ac:dyDescent="0.55000000000000004">
      <c r="A84" s="94" t="s">
        <v>260</v>
      </c>
      <c r="B84" s="94" t="s">
        <v>259</v>
      </c>
      <c r="C84" s="94" t="s">
        <v>230</v>
      </c>
      <c r="D84" s="95" t="s">
        <v>2</v>
      </c>
    </row>
    <row r="85" spans="1:15" x14ac:dyDescent="0.55000000000000004">
      <c r="A85" s="94" t="s">
        <v>268</v>
      </c>
      <c r="B85" s="94" t="s">
        <v>265</v>
      </c>
      <c r="C85" s="94" t="s">
        <v>213</v>
      </c>
      <c r="D85" s="95" t="s">
        <v>2</v>
      </c>
    </row>
    <row r="86" spans="1:15" x14ac:dyDescent="0.55000000000000004">
      <c r="A86" s="94" t="s">
        <v>268</v>
      </c>
      <c r="B86" s="94" t="s">
        <v>265</v>
      </c>
      <c r="C86" s="94" t="s">
        <v>275</v>
      </c>
      <c r="D86" s="95" t="s">
        <v>1</v>
      </c>
    </row>
    <row r="87" spans="1:15" x14ac:dyDescent="0.55000000000000004">
      <c r="A87" s="94" t="s">
        <v>268</v>
      </c>
      <c r="B87" s="94" t="s">
        <v>265</v>
      </c>
      <c r="C87" s="94" t="s">
        <v>276</v>
      </c>
      <c r="D87" s="95" t="s">
        <v>277</v>
      </c>
    </row>
    <row r="88" spans="1:15" x14ac:dyDescent="0.55000000000000004">
      <c r="A88" s="94" t="s">
        <v>268</v>
      </c>
      <c r="B88" s="94" t="s">
        <v>265</v>
      </c>
      <c r="C88" s="94" t="s">
        <v>278</v>
      </c>
      <c r="D88" s="95" t="s">
        <v>279</v>
      </c>
    </row>
    <row r="89" spans="1:15" x14ac:dyDescent="0.55000000000000004">
      <c r="A89" s="94" t="s">
        <v>269</v>
      </c>
      <c r="B89" s="94" t="s">
        <v>267</v>
      </c>
      <c r="C89" s="94" t="s">
        <v>212</v>
      </c>
      <c r="D89" s="95" t="s">
        <v>2</v>
      </c>
    </row>
    <row r="90" spans="1:15" x14ac:dyDescent="0.55000000000000004">
      <c r="D90" s="95"/>
    </row>
    <row r="91" spans="1:15" x14ac:dyDescent="0.55000000000000004">
      <c r="D91" s="95"/>
    </row>
    <row r="92" spans="1:15" x14ac:dyDescent="0.55000000000000004">
      <c r="D92" s="95"/>
    </row>
    <row r="93" spans="1:15" x14ac:dyDescent="0.55000000000000004">
      <c r="D93" s="95"/>
    </row>
    <row r="94" spans="1:15" x14ac:dyDescent="0.55000000000000004">
      <c r="D94" s="95"/>
    </row>
    <row r="95" spans="1:15" x14ac:dyDescent="0.55000000000000004">
      <c r="D95" s="95"/>
    </row>
    <row r="96" spans="1:15" x14ac:dyDescent="0.55000000000000004">
      <c r="A96" s="93" t="s">
        <v>81</v>
      </c>
      <c r="B96" s="93">
        <v>1</v>
      </c>
      <c r="C96" s="93">
        <v>2</v>
      </c>
      <c r="D96" s="93">
        <v>3</v>
      </c>
      <c r="E96" s="93">
        <v>4</v>
      </c>
      <c r="F96" s="93">
        <v>5</v>
      </c>
      <c r="G96" s="93">
        <v>6</v>
      </c>
      <c r="H96" s="93">
        <v>7</v>
      </c>
      <c r="I96" s="93">
        <v>8</v>
      </c>
      <c r="J96" s="93">
        <v>9</v>
      </c>
      <c r="K96" s="94">
        <v>10</v>
      </c>
      <c r="L96" s="94">
        <v>11</v>
      </c>
      <c r="M96" s="94">
        <v>12</v>
      </c>
      <c r="N96" s="94">
        <v>13</v>
      </c>
      <c r="O96" s="94">
        <v>14</v>
      </c>
    </row>
    <row r="97" spans="1:16" x14ac:dyDescent="0.55000000000000004">
      <c r="A97" s="99" t="s">
        <v>219</v>
      </c>
      <c r="B97" s="97" t="s">
        <v>90</v>
      </c>
      <c r="C97" s="97" t="s">
        <v>91</v>
      </c>
      <c r="D97" s="97" t="s">
        <v>92</v>
      </c>
      <c r="E97" s="97" t="s">
        <v>93</v>
      </c>
      <c r="F97" s="97" t="s">
        <v>10</v>
      </c>
      <c r="G97" s="97" t="s">
        <v>21</v>
      </c>
      <c r="H97" s="97"/>
      <c r="I97" s="97"/>
      <c r="J97" s="97"/>
      <c r="K97" s="97"/>
      <c r="L97" s="97"/>
      <c r="M97" s="97"/>
      <c r="N97" s="97"/>
      <c r="O97" s="97"/>
      <c r="P97" s="99"/>
    </row>
    <row r="98" spans="1:16" x14ac:dyDescent="0.55000000000000004">
      <c r="A98" s="99" t="s">
        <v>224</v>
      </c>
      <c r="B98" s="97" t="s">
        <v>90</v>
      </c>
      <c r="C98" s="97" t="s">
        <v>91</v>
      </c>
      <c r="D98" s="97" t="s">
        <v>92</v>
      </c>
      <c r="E98" s="97" t="s">
        <v>93</v>
      </c>
      <c r="F98" s="97" t="s">
        <v>10</v>
      </c>
      <c r="G98" s="97" t="s">
        <v>21</v>
      </c>
      <c r="H98" s="97" t="s">
        <v>131</v>
      </c>
      <c r="I98" s="97" t="s">
        <v>131</v>
      </c>
      <c r="J98" s="97" t="s">
        <v>131</v>
      </c>
      <c r="K98" s="97" t="s">
        <v>131</v>
      </c>
      <c r="L98" s="97" t="s">
        <v>131</v>
      </c>
      <c r="M98" s="97" t="s">
        <v>131</v>
      </c>
      <c r="N98" s="97" t="s">
        <v>131</v>
      </c>
      <c r="O98" s="97" t="s">
        <v>131</v>
      </c>
      <c r="P98" s="99"/>
    </row>
    <row r="99" spans="1:16" x14ac:dyDescent="0.55000000000000004">
      <c r="A99" s="99" t="s">
        <v>225</v>
      </c>
      <c r="B99" s="97" t="s">
        <v>90</v>
      </c>
      <c r="C99" s="97" t="s">
        <v>91</v>
      </c>
      <c r="D99" s="97" t="s">
        <v>92</v>
      </c>
      <c r="E99" s="97" t="s">
        <v>93</v>
      </c>
      <c r="F99" s="97" t="s">
        <v>10</v>
      </c>
      <c r="G99" s="97" t="s">
        <v>21</v>
      </c>
      <c r="H99" s="97" t="s">
        <v>131</v>
      </c>
      <c r="I99" s="97" t="s">
        <v>131</v>
      </c>
      <c r="J99" s="97" t="s">
        <v>131</v>
      </c>
      <c r="K99" s="97" t="s">
        <v>131</v>
      </c>
      <c r="L99" s="97" t="s">
        <v>131</v>
      </c>
      <c r="M99" s="97" t="s">
        <v>131</v>
      </c>
      <c r="N99" s="97" t="s">
        <v>131</v>
      </c>
      <c r="O99" s="97" t="s">
        <v>131</v>
      </c>
      <c r="P99" s="99"/>
    </row>
    <row r="100" spans="1:16" x14ac:dyDescent="0.55000000000000004">
      <c r="A100" s="99" t="s">
        <v>226</v>
      </c>
      <c r="B100" s="97" t="s">
        <v>106</v>
      </c>
      <c r="C100" s="97" t="s">
        <v>12</v>
      </c>
      <c r="D100" s="97" t="s">
        <v>107</v>
      </c>
      <c r="E100" s="97" t="s">
        <v>3</v>
      </c>
      <c r="F100" s="97" t="s">
        <v>4</v>
      </c>
      <c r="G100" s="97" t="s">
        <v>14</v>
      </c>
      <c r="H100" s="97" t="s">
        <v>15</v>
      </c>
      <c r="I100" s="97" t="s">
        <v>16</v>
      </c>
      <c r="J100" s="97" t="s">
        <v>22</v>
      </c>
      <c r="K100" s="97"/>
      <c r="L100" s="97"/>
      <c r="M100" s="97"/>
      <c r="N100" s="97"/>
      <c r="O100" s="97"/>
      <c r="P100" s="99"/>
    </row>
    <row r="101" spans="1:16" x14ac:dyDescent="0.55000000000000004">
      <c r="A101" s="99" t="s">
        <v>227</v>
      </c>
      <c r="B101" s="97" t="s">
        <v>17</v>
      </c>
      <c r="C101" s="97" t="s">
        <v>18</v>
      </c>
      <c r="D101" s="97" t="s">
        <v>126</v>
      </c>
      <c r="E101" s="97" t="s">
        <v>19</v>
      </c>
      <c r="F101" s="97" t="s">
        <v>24</v>
      </c>
      <c r="G101" s="97" t="s">
        <v>131</v>
      </c>
      <c r="H101" s="97" t="s">
        <v>131</v>
      </c>
      <c r="I101" s="97" t="s">
        <v>131</v>
      </c>
      <c r="J101" s="97" t="s">
        <v>131</v>
      </c>
      <c r="K101" s="97" t="s">
        <v>131</v>
      </c>
      <c r="L101" s="97" t="s">
        <v>131</v>
      </c>
      <c r="M101" s="97" t="s">
        <v>131</v>
      </c>
      <c r="N101" s="97" t="s">
        <v>131</v>
      </c>
      <c r="O101" s="97" t="s">
        <v>131</v>
      </c>
      <c r="P101" s="99"/>
    </row>
    <row r="102" spans="1:16" x14ac:dyDescent="0.55000000000000004">
      <c r="A102" s="99"/>
      <c r="B102" s="99"/>
      <c r="C102" s="99"/>
      <c r="D102" s="99"/>
      <c r="E102" s="99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9"/>
    </row>
    <row r="103" spans="1:16" x14ac:dyDescent="0.55000000000000004">
      <c r="A103" s="99" t="s">
        <v>221</v>
      </c>
      <c r="B103" s="97" t="s">
        <v>205</v>
      </c>
      <c r="C103" s="97" t="s">
        <v>206</v>
      </c>
      <c r="D103" s="97" t="s">
        <v>131</v>
      </c>
      <c r="E103" s="97" t="s">
        <v>131</v>
      </c>
      <c r="F103" s="97" t="s">
        <v>131</v>
      </c>
      <c r="G103" s="97" t="s">
        <v>131</v>
      </c>
      <c r="H103" s="97" t="s">
        <v>131</v>
      </c>
      <c r="I103" s="97" t="s">
        <v>131</v>
      </c>
      <c r="J103" s="97" t="s">
        <v>131</v>
      </c>
      <c r="K103" s="97" t="s">
        <v>131</v>
      </c>
      <c r="L103" s="97" t="s">
        <v>131</v>
      </c>
      <c r="M103" s="97" t="s">
        <v>131</v>
      </c>
      <c r="N103" s="97" t="s">
        <v>131</v>
      </c>
      <c r="O103" s="97" t="s">
        <v>131</v>
      </c>
      <c r="P103" s="99"/>
    </row>
    <row r="104" spans="1:16" x14ac:dyDescent="0.55000000000000004">
      <c r="A104" s="99" t="s">
        <v>223</v>
      </c>
      <c r="B104" s="97" t="s">
        <v>6</v>
      </c>
      <c r="C104" s="97" t="s">
        <v>110</v>
      </c>
      <c r="D104" s="97" t="s">
        <v>111</v>
      </c>
      <c r="E104" s="97" t="s">
        <v>112</v>
      </c>
      <c r="F104" s="97" t="s">
        <v>201</v>
      </c>
      <c r="G104" s="97" t="s">
        <v>15</v>
      </c>
      <c r="H104" s="97" t="s">
        <v>113</v>
      </c>
      <c r="I104" s="97" t="s">
        <v>23</v>
      </c>
      <c r="J104" s="97" t="s">
        <v>131</v>
      </c>
      <c r="K104" s="97"/>
      <c r="L104" s="97"/>
      <c r="M104" s="97"/>
      <c r="N104" s="97"/>
      <c r="O104" s="97"/>
      <c r="P104" s="99"/>
    </row>
    <row r="105" spans="1:16" x14ac:dyDescent="0.55000000000000004">
      <c r="A105" s="99" t="s">
        <v>253</v>
      </c>
      <c r="B105" s="97" t="s">
        <v>90</v>
      </c>
      <c r="C105" s="97" t="s">
        <v>207</v>
      </c>
      <c r="D105" s="94" t="s">
        <v>280</v>
      </c>
      <c r="E105" s="97" t="s">
        <v>119</v>
      </c>
      <c r="F105" s="97" t="s">
        <v>103</v>
      </c>
      <c r="G105" s="97" t="s">
        <v>131</v>
      </c>
      <c r="H105" s="97" t="s">
        <v>131</v>
      </c>
      <c r="I105" s="97" t="s">
        <v>131</v>
      </c>
      <c r="J105" s="97" t="s">
        <v>131</v>
      </c>
      <c r="K105" s="97" t="s">
        <v>131</v>
      </c>
      <c r="L105" s="97" t="s">
        <v>131</v>
      </c>
      <c r="M105" s="97" t="s">
        <v>131</v>
      </c>
      <c r="N105" s="97" t="s">
        <v>131</v>
      </c>
      <c r="O105" s="97" t="s">
        <v>131</v>
      </c>
      <c r="P105" s="99"/>
    </row>
    <row r="106" spans="1:16" x14ac:dyDescent="0.55000000000000004">
      <c r="A106" s="99" t="s">
        <v>250</v>
      </c>
      <c r="B106" s="97" t="s">
        <v>90</v>
      </c>
      <c r="C106" s="97" t="s">
        <v>207</v>
      </c>
      <c r="D106" s="94" t="s">
        <v>280</v>
      </c>
      <c r="E106" s="97" t="s">
        <v>119</v>
      </c>
      <c r="F106" s="97" t="s">
        <v>103</v>
      </c>
      <c r="G106" s="97" t="s">
        <v>131</v>
      </c>
      <c r="H106" s="97" t="s">
        <v>131</v>
      </c>
      <c r="I106" s="97" t="s">
        <v>131</v>
      </c>
      <c r="J106" s="97" t="s">
        <v>131</v>
      </c>
      <c r="K106" s="97" t="s">
        <v>131</v>
      </c>
      <c r="L106" s="97" t="s">
        <v>131</v>
      </c>
      <c r="M106" s="97" t="s">
        <v>131</v>
      </c>
      <c r="N106" s="97" t="s">
        <v>131</v>
      </c>
      <c r="O106" s="97" t="s">
        <v>131</v>
      </c>
      <c r="P106" s="99"/>
    </row>
    <row r="107" spans="1:16" x14ac:dyDescent="0.55000000000000004">
      <c r="A107" s="99" t="s">
        <v>248</v>
      </c>
      <c r="B107" s="99" t="s">
        <v>211</v>
      </c>
      <c r="C107" s="97" t="s">
        <v>281</v>
      </c>
      <c r="D107" s="97" t="s">
        <v>131</v>
      </c>
      <c r="E107" s="97" t="s">
        <v>131</v>
      </c>
      <c r="F107" s="97" t="s">
        <v>131</v>
      </c>
      <c r="G107" s="97" t="s">
        <v>131</v>
      </c>
      <c r="H107" s="97" t="s">
        <v>131</v>
      </c>
      <c r="I107" s="97" t="s">
        <v>131</v>
      </c>
      <c r="J107" s="97" t="s">
        <v>131</v>
      </c>
      <c r="K107" s="97" t="s">
        <v>131</v>
      </c>
      <c r="L107" s="97" t="s">
        <v>131</v>
      </c>
      <c r="M107" s="97" t="s">
        <v>131</v>
      </c>
      <c r="N107" s="97" t="s">
        <v>131</v>
      </c>
      <c r="O107" s="97" t="s">
        <v>131</v>
      </c>
      <c r="P107" s="99"/>
    </row>
    <row r="108" spans="1:16" x14ac:dyDescent="0.55000000000000004">
      <c r="A108" s="99" t="s">
        <v>249</v>
      </c>
      <c r="B108" s="99" t="s">
        <v>228</v>
      </c>
      <c r="C108" s="99" t="s">
        <v>229</v>
      </c>
      <c r="D108" s="97" t="s">
        <v>131</v>
      </c>
      <c r="E108" s="97" t="s">
        <v>131</v>
      </c>
      <c r="F108" s="97" t="s">
        <v>131</v>
      </c>
      <c r="G108" s="97" t="s">
        <v>131</v>
      </c>
      <c r="H108" s="97" t="s">
        <v>131</v>
      </c>
      <c r="I108" s="97" t="s">
        <v>131</v>
      </c>
      <c r="J108" s="97" t="s">
        <v>131</v>
      </c>
      <c r="K108" s="97" t="s">
        <v>131</v>
      </c>
      <c r="L108" s="97" t="s">
        <v>131</v>
      </c>
      <c r="M108" s="97" t="s">
        <v>131</v>
      </c>
      <c r="N108" s="97" t="s">
        <v>131</v>
      </c>
      <c r="O108" s="97" t="s">
        <v>131</v>
      </c>
      <c r="P108" s="99"/>
    </row>
    <row r="109" spans="1:16" x14ac:dyDescent="0.55000000000000004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9"/>
    </row>
    <row r="110" spans="1:16" x14ac:dyDescent="0.55000000000000004">
      <c r="A110" s="99" t="s">
        <v>256</v>
      </c>
      <c r="B110" s="99" t="s">
        <v>231</v>
      </c>
      <c r="C110" s="99" t="s">
        <v>230</v>
      </c>
      <c r="D110" s="97" t="s">
        <v>131</v>
      </c>
      <c r="E110" s="97" t="s">
        <v>131</v>
      </c>
      <c r="F110" s="97" t="s">
        <v>131</v>
      </c>
      <c r="G110" s="97" t="s">
        <v>131</v>
      </c>
      <c r="H110" s="97" t="s">
        <v>131</v>
      </c>
      <c r="I110" s="97" t="s">
        <v>131</v>
      </c>
      <c r="J110" s="97" t="s">
        <v>131</v>
      </c>
      <c r="K110" s="97" t="s">
        <v>131</v>
      </c>
      <c r="L110" s="97" t="s">
        <v>131</v>
      </c>
      <c r="M110" s="97" t="s">
        <v>131</v>
      </c>
      <c r="N110" s="97" t="s">
        <v>131</v>
      </c>
      <c r="O110" s="97" t="s">
        <v>131</v>
      </c>
      <c r="P110" s="99"/>
    </row>
    <row r="111" spans="1:16" x14ac:dyDescent="0.55000000000000004">
      <c r="A111" s="99" t="s">
        <v>257</v>
      </c>
      <c r="B111" s="99" t="s">
        <v>231</v>
      </c>
      <c r="C111" s="99" t="s">
        <v>230</v>
      </c>
      <c r="D111" s="97" t="s">
        <v>131</v>
      </c>
      <c r="E111" s="97" t="s">
        <v>131</v>
      </c>
      <c r="F111" s="97" t="s">
        <v>131</v>
      </c>
      <c r="G111" s="97" t="s">
        <v>131</v>
      </c>
      <c r="H111" s="97" t="s">
        <v>131</v>
      </c>
      <c r="I111" s="97" t="s">
        <v>131</v>
      </c>
      <c r="J111" s="97" t="s">
        <v>131</v>
      </c>
      <c r="K111" s="97" t="s">
        <v>131</v>
      </c>
      <c r="L111" s="97" t="s">
        <v>131</v>
      </c>
      <c r="M111" s="97" t="s">
        <v>131</v>
      </c>
      <c r="N111" s="97" t="s">
        <v>131</v>
      </c>
      <c r="O111" s="97" t="s">
        <v>131</v>
      </c>
      <c r="P111" s="99"/>
    </row>
    <row r="112" spans="1:16" x14ac:dyDescent="0.55000000000000004">
      <c r="A112" s="99" t="s">
        <v>258</v>
      </c>
      <c r="B112" s="99" t="s">
        <v>231</v>
      </c>
      <c r="C112" s="99" t="s">
        <v>230</v>
      </c>
      <c r="D112" s="97" t="s">
        <v>131</v>
      </c>
      <c r="E112" s="97" t="s">
        <v>131</v>
      </c>
      <c r="F112" s="97" t="s">
        <v>131</v>
      </c>
      <c r="G112" s="97" t="s">
        <v>131</v>
      </c>
      <c r="H112" s="97" t="s">
        <v>131</v>
      </c>
      <c r="I112" s="97" t="s">
        <v>131</v>
      </c>
      <c r="J112" s="97" t="s">
        <v>131</v>
      </c>
      <c r="K112" s="97" t="s">
        <v>131</v>
      </c>
      <c r="L112" s="97" t="s">
        <v>131</v>
      </c>
      <c r="M112" s="97" t="s">
        <v>131</v>
      </c>
      <c r="N112" s="97" t="s">
        <v>131</v>
      </c>
      <c r="O112" s="97" t="s">
        <v>131</v>
      </c>
      <c r="P112" s="99"/>
    </row>
    <row r="113" spans="1:16" x14ac:dyDescent="0.55000000000000004">
      <c r="A113" s="99" t="s">
        <v>259</v>
      </c>
      <c r="B113" s="99" t="s">
        <v>231</v>
      </c>
      <c r="C113" s="99" t="s">
        <v>230</v>
      </c>
      <c r="D113" s="97" t="s">
        <v>131</v>
      </c>
      <c r="E113" s="97" t="s">
        <v>131</v>
      </c>
      <c r="F113" s="97" t="s">
        <v>131</v>
      </c>
      <c r="G113" s="97" t="s">
        <v>131</v>
      </c>
      <c r="H113" s="97" t="s">
        <v>131</v>
      </c>
      <c r="I113" s="97" t="s">
        <v>131</v>
      </c>
      <c r="J113" s="97" t="s">
        <v>131</v>
      </c>
      <c r="K113" s="97" t="s">
        <v>131</v>
      </c>
      <c r="L113" s="97" t="s">
        <v>131</v>
      </c>
      <c r="M113" s="97" t="s">
        <v>131</v>
      </c>
      <c r="N113" s="97" t="s">
        <v>131</v>
      </c>
      <c r="O113" s="97" t="s">
        <v>131</v>
      </c>
      <c r="P113" s="99"/>
    </row>
    <row r="114" spans="1:16" x14ac:dyDescent="0.55000000000000004">
      <c r="A114" s="99"/>
      <c r="B114" s="99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9"/>
    </row>
    <row r="115" spans="1:16" x14ac:dyDescent="0.55000000000000004">
      <c r="A115" s="99" t="s">
        <v>265</v>
      </c>
      <c r="B115" s="99" t="s">
        <v>213</v>
      </c>
      <c r="C115" s="94" t="s">
        <v>275</v>
      </c>
      <c r="D115" s="94" t="s">
        <v>276</v>
      </c>
      <c r="E115" s="94" t="s">
        <v>278</v>
      </c>
      <c r="F115" s="97" t="s">
        <v>131</v>
      </c>
      <c r="G115" s="97" t="s">
        <v>131</v>
      </c>
      <c r="H115" s="97" t="s">
        <v>131</v>
      </c>
      <c r="I115" s="97" t="s">
        <v>131</v>
      </c>
      <c r="J115" s="97" t="s">
        <v>131</v>
      </c>
      <c r="K115" s="97" t="s">
        <v>131</v>
      </c>
      <c r="L115" s="97" t="s">
        <v>131</v>
      </c>
      <c r="M115" s="97" t="s">
        <v>131</v>
      </c>
      <c r="N115" s="97" t="s">
        <v>131</v>
      </c>
      <c r="O115" s="97" t="s">
        <v>131</v>
      </c>
      <c r="P115" s="99"/>
    </row>
    <row r="116" spans="1:16" x14ac:dyDescent="0.55000000000000004">
      <c r="A116" s="99"/>
      <c r="B116" s="99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9"/>
    </row>
    <row r="117" spans="1:16" x14ac:dyDescent="0.55000000000000004">
      <c r="D117" s="97" t="s">
        <v>131</v>
      </c>
      <c r="E117" s="97" t="s">
        <v>131</v>
      </c>
      <c r="F117" s="97" t="s">
        <v>131</v>
      </c>
      <c r="G117" s="97" t="s">
        <v>131</v>
      </c>
      <c r="H117" s="97" t="s">
        <v>131</v>
      </c>
      <c r="I117" s="97" t="s">
        <v>131</v>
      </c>
      <c r="J117" s="97" t="s">
        <v>131</v>
      </c>
      <c r="K117" s="97" t="s">
        <v>131</v>
      </c>
      <c r="L117" s="97" t="s">
        <v>131</v>
      </c>
      <c r="M117" s="97" t="s">
        <v>131</v>
      </c>
      <c r="N117" s="97" t="s">
        <v>131</v>
      </c>
      <c r="O117" s="97" t="s">
        <v>131</v>
      </c>
    </row>
    <row r="118" spans="1:16" x14ac:dyDescent="0.55000000000000004">
      <c r="A118" s="94" t="s">
        <v>267</v>
      </c>
      <c r="B118" s="94" t="s">
        <v>213</v>
      </c>
      <c r="C118" s="97" t="s">
        <v>131</v>
      </c>
      <c r="D118" s="97" t="s">
        <v>131</v>
      </c>
      <c r="E118" s="97" t="s">
        <v>131</v>
      </c>
      <c r="F118" s="97" t="s">
        <v>131</v>
      </c>
      <c r="G118" s="97" t="s">
        <v>131</v>
      </c>
      <c r="H118" s="97" t="s">
        <v>131</v>
      </c>
      <c r="I118" s="97" t="s">
        <v>131</v>
      </c>
      <c r="J118" s="97" t="s">
        <v>131</v>
      </c>
      <c r="K118" s="97" t="s">
        <v>131</v>
      </c>
      <c r="L118" s="97" t="s">
        <v>131</v>
      </c>
      <c r="M118" s="97" t="s">
        <v>131</v>
      </c>
      <c r="N118" s="97" t="s">
        <v>131</v>
      </c>
      <c r="O118" s="97" t="s">
        <v>131</v>
      </c>
    </row>
    <row r="119" spans="1:16" x14ac:dyDescent="0.55000000000000004">
      <c r="A119" s="99"/>
      <c r="B119" s="99"/>
    </row>
    <row r="120" spans="1:16" x14ac:dyDescent="0.55000000000000004">
      <c r="A120" s="99"/>
      <c r="B120" s="99"/>
    </row>
    <row r="121" spans="1:16" x14ac:dyDescent="0.55000000000000004">
      <c r="A121" s="99"/>
      <c r="B121" s="99"/>
    </row>
    <row r="122" spans="1:16" x14ac:dyDescent="0.55000000000000004">
      <c r="A122" s="99"/>
      <c r="B122" s="99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ส่วนงานกรอก</vt:lpstr>
      <vt:lpstr>index (เดิม)</vt:lpstr>
      <vt:lpstr>INDEX</vt:lpstr>
      <vt:lpstr>_</vt:lpstr>
      <vt:lpstr>FC</vt:lpstr>
      <vt:lpstr>'index (เดิม)'!Print_Area</vt:lpstr>
      <vt:lpstr>ส่วนงานกรอก!Print_Area</vt:lpstr>
      <vt:lpstr>'index (เดิม)'!Print_Titles</vt:lpstr>
      <vt:lpstr>ส่วนงานกรอก!Print_Titles</vt:lpstr>
      <vt:lpstr>เป้าหมาย</vt:lpstr>
      <vt:lpstr>แผนงานบูรณาการเตรียมความพร้อมเพื่อรองรับสังคมสูงวัย</vt:lpstr>
      <vt:lpstr>แผนงานบูรณาการพัฒนาพื้นที่ระดับภาค</vt:lpstr>
      <vt:lpstr>แผนงานพื้นฐานด้านการพัฒนาและเสริมสร้างศักยภาพทรัพยากรมนุษย์</vt:lpstr>
      <vt:lpstr>แผนงานยุทธศาสตร์เพื่อสนับสนุนด้านการพัฒนาและเสริมสร้างศักยภาพทรัพยากรมนุษย์</vt:lpstr>
      <vt:lpstr>แผนงานยุทธศาสตร์วิจัยและนวัตกรรม</vt:lpstr>
      <vt:lpstr>แผนงานยุทธศาสตร์สร้างเสริมให้คนมีสุขภาวะที่ดี</vt:lpstr>
      <vt:lpstr>แผนงานยุทธศาสตร์สร้างความเสมอภาคทางการศึกษา</vt:lpstr>
      <vt:lpstr>ค่า</vt:lpstr>
      <vt:lpstr>ผลิต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panupong</dc:creator>
  <cp:lastModifiedBy>Windows User</cp:lastModifiedBy>
  <cp:lastPrinted>2018-04-03T08:34:31Z</cp:lastPrinted>
  <dcterms:created xsi:type="dcterms:W3CDTF">2007-10-17T05:32:23Z</dcterms:created>
  <dcterms:modified xsi:type="dcterms:W3CDTF">2020-10-16T03:02:34Z</dcterms:modified>
</cp:coreProperties>
</file>