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-WORK\งบประมาณ2562\แบบฟอร์มตัวชี้วัด62\แบบฟอร์ม2562\"/>
    </mc:Choice>
  </mc:AlternateContent>
  <bookViews>
    <workbookView xWindow="0" yWindow="0" windowWidth="24000" windowHeight="9135"/>
  </bookViews>
  <sheets>
    <sheet name="สงป.302-2" sheetId="1" r:id="rId1"/>
    <sheet name="Project Control" sheetId="2" r:id="rId2"/>
  </sheets>
  <definedNames>
    <definedName name="_xlnm.Print_Titles" localSheetId="0">'สงป.302-2'!$6:$8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2" i="2" l="1"/>
  <c r="V62" i="2"/>
  <c r="X61" i="2"/>
  <c r="Y61" i="2" s="1"/>
  <c r="W61" i="2"/>
  <c r="Y60" i="2"/>
  <c r="X60" i="2"/>
  <c r="W60" i="2"/>
  <c r="Z60" i="2" s="1"/>
  <c r="AA60" i="2" s="1"/>
  <c r="X59" i="2"/>
  <c r="W59" i="2"/>
  <c r="Y58" i="2"/>
  <c r="X58" i="2"/>
  <c r="W58" i="2"/>
  <c r="Z58" i="2" s="1"/>
  <c r="AA58" i="2" s="1"/>
  <c r="X57" i="2"/>
  <c r="Y57" i="2" s="1"/>
  <c r="W57" i="2"/>
  <c r="Y56" i="2"/>
  <c r="X56" i="2"/>
  <c r="W56" i="2"/>
  <c r="Z56" i="2" s="1"/>
  <c r="AA56" i="2" s="1"/>
  <c r="X55" i="2"/>
  <c r="W55" i="2"/>
  <c r="Y54" i="2"/>
  <c r="X54" i="2"/>
  <c r="W54" i="2"/>
  <c r="Z54" i="2" s="1"/>
  <c r="AA54" i="2" s="1"/>
  <c r="Z53" i="2"/>
  <c r="AA53" i="2" s="1"/>
  <c r="Y53" i="2"/>
  <c r="X53" i="2"/>
  <c r="W53" i="2"/>
  <c r="AL53" i="2" s="1"/>
  <c r="Z52" i="2"/>
  <c r="AA52" i="2" s="1"/>
  <c r="W52" i="2"/>
  <c r="X52" i="2" s="1"/>
  <c r="W51" i="2"/>
  <c r="X51" i="2" s="1"/>
  <c r="X50" i="2"/>
  <c r="Y50" i="2" s="1"/>
  <c r="W50" i="2"/>
  <c r="AL50" i="2" s="1"/>
  <c r="Z49" i="2"/>
  <c r="AA49" i="2" s="1"/>
  <c r="Y49" i="2"/>
  <c r="X49" i="2"/>
  <c r="W49" i="2"/>
  <c r="AL49" i="2" s="1"/>
  <c r="W48" i="2"/>
  <c r="X48" i="2" s="1"/>
  <c r="X47" i="2"/>
  <c r="Y47" i="2" s="1"/>
  <c r="W47" i="2"/>
  <c r="Y46" i="2"/>
  <c r="X46" i="2"/>
  <c r="W46" i="2"/>
  <c r="AL46" i="2" s="1"/>
  <c r="Z45" i="2"/>
  <c r="AA45" i="2" s="1"/>
  <c r="Y45" i="2"/>
  <c r="X45" i="2"/>
  <c r="W45" i="2"/>
  <c r="AL45" i="2" s="1"/>
  <c r="Z44" i="2"/>
  <c r="W44" i="2"/>
  <c r="X44" i="2" s="1"/>
  <c r="W43" i="2"/>
  <c r="X42" i="2"/>
  <c r="Y42" i="2" s="1"/>
  <c r="W42" i="2"/>
  <c r="AL42" i="2" s="1"/>
  <c r="Z41" i="2"/>
  <c r="AA41" i="2" s="1"/>
  <c r="Y41" i="2"/>
  <c r="X41" i="2"/>
  <c r="W41" i="2"/>
  <c r="AL41" i="2" s="1"/>
  <c r="W40" i="2"/>
  <c r="X40" i="2" s="1"/>
  <c r="X39" i="2"/>
  <c r="Y39" i="2" s="1"/>
  <c r="W39" i="2"/>
  <c r="Y38" i="2"/>
  <c r="X38" i="2"/>
  <c r="W38" i="2"/>
  <c r="AL38" i="2" s="1"/>
  <c r="Z37" i="2"/>
  <c r="AA37" i="2" s="1"/>
  <c r="Y37" i="2"/>
  <c r="X37" i="2"/>
  <c r="W37" i="2"/>
  <c r="AL37" i="2" s="1"/>
  <c r="Z36" i="2"/>
  <c r="AA36" i="2" s="1"/>
  <c r="W36" i="2"/>
  <c r="X36" i="2" s="1"/>
  <c r="W35" i="2"/>
  <c r="X35" i="2" s="1"/>
  <c r="X34" i="2"/>
  <c r="Y34" i="2" s="1"/>
  <c r="W34" i="2"/>
  <c r="AL34" i="2" s="1"/>
  <c r="Z33" i="2"/>
  <c r="AA33" i="2" s="1"/>
  <c r="Y33" i="2"/>
  <c r="X33" i="2"/>
  <c r="W33" i="2"/>
  <c r="AL33" i="2" s="1"/>
  <c r="F33" i="2"/>
  <c r="C33" i="2"/>
  <c r="W32" i="2"/>
  <c r="J32" i="2"/>
  <c r="D32" i="2"/>
  <c r="Y31" i="2"/>
  <c r="X31" i="2"/>
  <c r="W31" i="2"/>
  <c r="AL31" i="2" s="1"/>
  <c r="L31" i="2"/>
  <c r="J31" i="2"/>
  <c r="D31" i="2"/>
  <c r="X30" i="2"/>
  <c r="Y30" i="2" s="1"/>
  <c r="W30" i="2"/>
  <c r="L30" i="2"/>
  <c r="J30" i="2"/>
  <c r="G30" i="2"/>
  <c r="D30" i="2"/>
  <c r="Z29" i="2"/>
  <c r="AA29" i="2" s="1"/>
  <c r="Y29" i="2"/>
  <c r="X29" i="2"/>
  <c r="W29" i="2"/>
  <c r="AL29" i="2" s="1"/>
  <c r="L29" i="2"/>
  <c r="J29" i="2"/>
  <c r="G29" i="2"/>
  <c r="D29" i="2"/>
  <c r="W28" i="2"/>
  <c r="X28" i="2" s="1"/>
  <c r="L28" i="2"/>
  <c r="J28" i="2"/>
  <c r="G28" i="2"/>
  <c r="D28" i="2"/>
  <c r="X27" i="2"/>
  <c r="Y27" i="2" s="1"/>
  <c r="W27" i="2"/>
  <c r="L27" i="2"/>
  <c r="J27" i="2"/>
  <c r="G27" i="2"/>
  <c r="D27" i="2"/>
  <c r="E27" i="2" s="1"/>
  <c r="X26" i="2"/>
  <c r="W26" i="2"/>
  <c r="AL26" i="2" s="1"/>
  <c r="L26" i="2"/>
  <c r="M26" i="2" s="1"/>
  <c r="M27" i="2" s="1"/>
  <c r="M28" i="2" s="1"/>
  <c r="M29" i="2" s="1"/>
  <c r="M30" i="2" s="1"/>
  <c r="J26" i="2"/>
  <c r="G26" i="2"/>
  <c r="H26" i="2" s="1"/>
  <c r="H27" i="2" s="1"/>
  <c r="H28" i="2" s="1"/>
  <c r="H29" i="2" s="1"/>
  <c r="H30" i="2" s="1"/>
  <c r="H31" i="2" s="1"/>
  <c r="E26" i="2"/>
  <c r="D26" i="2"/>
  <c r="Y25" i="2"/>
  <c r="X25" i="2"/>
  <c r="Z25" i="2" s="1"/>
  <c r="W25" i="2"/>
  <c r="AL25" i="2" s="1"/>
  <c r="J25" i="2"/>
  <c r="J33" i="2" s="1"/>
  <c r="E25" i="2"/>
  <c r="D25" i="2"/>
  <c r="D33" i="2" s="1"/>
  <c r="Z24" i="2"/>
  <c r="AA24" i="2" s="1"/>
  <c r="X24" i="2"/>
  <c r="W24" i="2"/>
  <c r="W23" i="2"/>
  <c r="AL22" i="2"/>
  <c r="Z22" i="2"/>
  <c r="AA22" i="2" s="1"/>
  <c r="X22" i="2"/>
  <c r="Y22" i="2" s="1"/>
  <c r="W22" i="2"/>
  <c r="Z21" i="2"/>
  <c r="AA21" i="2" s="1"/>
  <c r="X21" i="2"/>
  <c r="Y21" i="2" s="1"/>
  <c r="W21" i="2"/>
  <c r="W20" i="2"/>
  <c r="X20" i="2" s="1"/>
  <c r="X19" i="2"/>
  <c r="Z19" i="2" s="1"/>
  <c r="W19" i="2"/>
  <c r="E19" i="2"/>
  <c r="Z18" i="2"/>
  <c r="AA18" i="2" s="1"/>
  <c r="X18" i="2"/>
  <c r="Y18" i="2" s="1"/>
  <c r="W18" i="2"/>
  <c r="D18" i="2"/>
  <c r="C18" i="2"/>
  <c r="Z17" i="2"/>
  <c r="AA17" i="2" s="1"/>
  <c r="X17" i="2"/>
  <c r="W17" i="2"/>
  <c r="T17" i="2"/>
  <c r="T18" i="2" s="1"/>
  <c r="T19" i="2" s="1"/>
  <c r="T20" i="2" s="1"/>
  <c r="T21" i="2" s="1"/>
  <c r="E17" i="2"/>
  <c r="X16" i="2"/>
  <c r="Z16" i="2" s="1"/>
  <c r="W16" i="2"/>
  <c r="T16" i="2"/>
  <c r="W15" i="2"/>
  <c r="T15" i="2"/>
  <c r="E15" i="2"/>
  <c r="W14" i="2"/>
  <c r="X14" i="2" s="1"/>
  <c r="T14" i="2"/>
  <c r="E14" i="2"/>
  <c r="AC13" i="2"/>
  <c r="AA13" i="2"/>
  <c r="Z13" i="2"/>
  <c r="Y13" i="2"/>
  <c r="X13" i="2"/>
  <c r="AB13" i="2" s="1"/>
  <c r="E13" i="2"/>
  <c r="AD12" i="2"/>
  <c r="AD13" i="2" s="1"/>
  <c r="E11" i="2"/>
  <c r="E10" i="2"/>
  <c r="E9" i="2"/>
  <c r="E18" i="2" s="1"/>
  <c r="AA19" i="2" l="1"/>
  <c r="Y35" i="2"/>
  <c r="AB14" i="2"/>
  <c r="Y14" i="2"/>
  <c r="X62" i="2"/>
  <c r="Y62" i="2" s="1"/>
  <c r="Y20" i="2"/>
  <c r="AA25" i="2"/>
  <c r="Y51" i="2"/>
  <c r="AA16" i="2"/>
  <c r="Z15" i="2"/>
  <c r="Y40" i="2"/>
  <c r="AL40" i="2"/>
  <c r="Z43" i="2"/>
  <c r="AL28" i="2"/>
  <c r="E31" i="2"/>
  <c r="E32" i="2" s="1"/>
  <c r="Z32" i="2"/>
  <c r="AL32" i="2"/>
  <c r="AL35" i="2"/>
  <c r="Z14" i="2"/>
  <c r="X15" i="2"/>
  <c r="Y17" i="2"/>
  <c r="Z20" i="2"/>
  <c r="X23" i="2"/>
  <c r="Z23" i="2" s="1"/>
  <c r="Y24" i="2"/>
  <c r="K25" i="2"/>
  <c r="K26" i="2" s="1"/>
  <c r="K27" i="2" s="1"/>
  <c r="K28" i="2" s="1"/>
  <c r="K29" i="2" s="1"/>
  <c r="K30" i="2" s="1"/>
  <c r="K31" i="2" s="1"/>
  <c r="K32" i="2" s="1"/>
  <c r="N30" i="2" s="1"/>
  <c r="Y26" i="2"/>
  <c r="Z27" i="2"/>
  <c r="AL27" i="2"/>
  <c r="Z28" i="2"/>
  <c r="X32" i="2"/>
  <c r="Y36" i="2"/>
  <c r="AL36" i="2"/>
  <c r="Z39" i="2"/>
  <c r="AL39" i="2"/>
  <c r="AA44" i="2"/>
  <c r="Z48" i="2"/>
  <c r="Y52" i="2"/>
  <c r="AL52" i="2"/>
  <c r="Z55" i="2"/>
  <c r="Z59" i="2"/>
  <c r="W62" i="2"/>
  <c r="Y16" i="2"/>
  <c r="Y19" i="2"/>
  <c r="Z26" i="2"/>
  <c r="Z30" i="2"/>
  <c r="AL30" i="2"/>
  <c r="G33" i="2"/>
  <c r="Z40" i="2"/>
  <c r="X43" i="2"/>
  <c r="Y44" i="2"/>
  <c r="AL44" i="2"/>
  <c r="Z47" i="2"/>
  <c r="AL47" i="2"/>
  <c r="Y55" i="2"/>
  <c r="Z57" i="2"/>
  <c r="Y59" i="2"/>
  <c r="Z61" i="2"/>
  <c r="E28" i="2"/>
  <c r="E29" i="2" s="1"/>
  <c r="E30" i="2" s="1"/>
  <c r="AL43" i="2"/>
  <c r="Y28" i="2"/>
  <c r="Z35" i="2"/>
  <c r="Y48" i="2"/>
  <c r="AL48" i="2"/>
  <c r="Z51" i="2"/>
  <c r="AL51" i="2"/>
  <c r="Z31" i="2"/>
  <c r="Z34" i="2"/>
  <c r="Z38" i="2"/>
  <c r="Z42" i="2"/>
  <c r="Z46" i="2"/>
  <c r="Z50" i="2"/>
  <c r="AA23" i="2" l="1"/>
  <c r="Z62" i="2"/>
  <c r="AA62" i="2" s="1"/>
  <c r="AA35" i="2"/>
  <c r="AA46" i="2"/>
  <c r="AA31" i="2"/>
  <c r="AA51" i="2"/>
  <c r="AA57" i="2"/>
  <c r="AA47" i="2"/>
  <c r="Y43" i="2"/>
  <c r="AA26" i="2"/>
  <c r="Y32" i="2"/>
  <c r="AC14" i="2"/>
  <c r="AD14" i="2" s="1"/>
  <c r="AA14" i="2"/>
  <c r="AA59" i="2"/>
  <c r="AA43" i="2"/>
  <c r="AA38" i="2"/>
  <c r="AA61" i="2"/>
  <c r="AA40" i="2"/>
  <c r="AA30" i="2"/>
  <c r="AA55" i="2"/>
  <c r="AA20" i="2"/>
  <c r="AB15" i="2"/>
  <c r="Y15" i="2"/>
  <c r="AA32" i="2"/>
  <c r="AA42" i="2"/>
  <c r="AA28" i="2"/>
  <c r="AA50" i="2"/>
  <c r="AA34" i="2"/>
  <c r="AA48" i="2"/>
  <c r="AA39" i="2"/>
  <c r="AA27" i="2"/>
  <c r="Y23" i="2"/>
  <c r="AA15" i="2"/>
  <c r="AC15" i="2" l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D15" i="2"/>
  <c r="AB16" i="2"/>
  <c r="AD16" i="2" l="1"/>
  <c r="AB17" i="2"/>
  <c r="AD17" i="2" l="1"/>
  <c r="AB18" i="2"/>
  <c r="AD18" i="2" l="1"/>
  <c r="AB19" i="2"/>
  <c r="AD19" i="2" l="1"/>
  <c r="AB20" i="2"/>
  <c r="AD20" i="2" l="1"/>
  <c r="AB21" i="2"/>
  <c r="AD21" i="2" l="1"/>
  <c r="AB22" i="2"/>
  <c r="AD22" i="2" l="1"/>
  <c r="AB23" i="2"/>
  <c r="AD23" i="2" l="1"/>
  <c r="AB24" i="2"/>
  <c r="AB25" i="2" l="1"/>
  <c r="AD24" i="2"/>
  <c r="AD25" i="2" l="1"/>
  <c r="AB26" i="2"/>
  <c r="AD26" i="2" l="1"/>
  <c r="AB27" i="2"/>
  <c r="AD27" i="2" l="1"/>
  <c r="AB28" i="2"/>
  <c r="AD28" i="2" l="1"/>
  <c r="AB29" i="2"/>
  <c r="AB30" i="2" l="1"/>
  <c r="AD29" i="2"/>
  <c r="AD30" i="2" l="1"/>
  <c r="AB31" i="2"/>
  <c r="AD31" i="2" l="1"/>
  <c r="AB32" i="2"/>
  <c r="AD32" i="2" l="1"/>
  <c r="AB33" i="2"/>
  <c r="AB34" i="2" l="1"/>
  <c r="AD33" i="2"/>
  <c r="AD34" i="2" l="1"/>
  <c r="AB35" i="2"/>
  <c r="AD35" i="2" l="1"/>
  <c r="AB36" i="2"/>
  <c r="AD36" i="2" l="1"/>
  <c r="AB37" i="2"/>
  <c r="AB38" i="2" l="1"/>
  <c r="AD37" i="2"/>
  <c r="AD38" i="2" l="1"/>
  <c r="AB39" i="2"/>
  <c r="AD39" i="2" l="1"/>
  <c r="AB40" i="2"/>
  <c r="AD40" i="2" l="1"/>
  <c r="AB41" i="2"/>
  <c r="AD41" i="2" l="1"/>
  <c r="AB42" i="2"/>
  <c r="AD42" i="2" l="1"/>
  <c r="AB43" i="2"/>
  <c r="AD43" i="2" l="1"/>
  <c r="AB44" i="2"/>
  <c r="AD44" i="2" l="1"/>
  <c r="AB45" i="2"/>
  <c r="AD45" i="2" l="1"/>
  <c r="AB46" i="2"/>
  <c r="AD46" i="2" l="1"/>
  <c r="AB47" i="2"/>
  <c r="AD47" i="2" l="1"/>
  <c r="AB48" i="2"/>
  <c r="AD48" i="2" l="1"/>
  <c r="AB49" i="2"/>
  <c r="AD49" i="2" l="1"/>
  <c r="AB50" i="2"/>
  <c r="AD50" i="2" l="1"/>
  <c r="AB51" i="2"/>
  <c r="AD51" i="2" l="1"/>
  <c r="AB52" i="2"/>
  <c r="AD52" i="2" l="1"/>
  <c r="AB53" i="2"/>
  <c r="AB54" i="2" l="1"/>
  <c r="AD53" i="2"/>
  <c r="AD54" i="2" l="1"/>
  <c r="AB55" i="2"/>
  <c r="AD55" i="2" l="1"/>
  <c r="AB56" i="2"/>
  <c r="AD56" i="2" l="1"/>
  <c r="AB57" i="2"/>
  <c r="AD57" i="2" l="1"/>
  <c r="AB58" i="2"/>
  <c r="AD58" i="2" l="1"/>
  <c r="AB59" i="2"/>
  <c r="AD59" i="2" l="1"/>
  <c r="AB60" i="2"/>
  <c r="AD60" i="2" l="1"/>
  <c r="AB61" i="2"/>
  <c r="AD61" i="2" s="1"/>
</calcChain>
</file>

<file path=xl/comments1.xml><?xml version="1.0" encoding="utf-8"?>
<comments xmlns="http://schemas.openxmlformats.org/spreadsheetml/2006/main">
  <authors>
    <author>USER</author>
  </authors>
  <commentList>
    <comment ref="T13" authorId="0" shapeId="0">
      <text>
        <r>
          <rPr>
            <b/>
            <sz val="10"/>
            <color indexed="81"/>
            <rFont val="Tahoma"/>
            <family val="2"/>
          </rPr>
          <t>ระบุวันที่ในช่องนี้ ช่องถัดไปจะรันอัตโนมัติ</t>
        </r>
      </text>
    </comment>
  </commentList>
</comments>
</file>

<file path=xl/sharedStrings.xml><?xml version="1.0" encoding="utf-8"?>
<sst xmlns="http://schemas.openxmlformats.org/spreadsheetml/2006/main" count="199" uniqueCount="139">
  <si>
    <t>กรณีจ้างเหมา มีการจัดซื้อจัดจ้างปัจจุบันอยู่ในขั้นตอน</t>
  </si>
  <si>
    <t>เหตุผลความล่าช้า</t>
  </si>
  <si>
    <t>ผลอนุมัติจัดซื้อ/จัดจ้าง/ก่อนหนี้ผูกพัน/ทำสัญญา</t>
  </si>
  <si>
    <t>วันที่ลงนาม</t>
  </si>
  <si>
    <t>เลขที่ สัญญา</t>
  </si>
  <si>
    <t>ชื่อคู่สัญญา</t>
  </si>
  <si>
    <t>งวดที่</t>
  </si>
  <si>
    <t>วงเงินตามสัญญา</t>
  </si>
  <si>
    <t>วันแล้วเสร็จตามสัญญา</t>
  </si>
  <si>
    <t>เบิกจ่ายงบประมาณ</t>
  </si>
  <si>
    <t>วันที่วางฎีกา</t>
  </si>
  <si>
    <t>จำนวนเงินที่เบิกจ่าย</t>
  </si>
  <si>
    <t>งบประมาณคงเหลือ</t>
  </si>
  <si>
    <t>(วว/ดด)</t>
  </si>
  <si>
    <t>(วว/ดด/ปป)</t>
  </si>
  <si>
    <t>(บาท)</t>
  </si>
  <si>
    <t xml:space="preserve">หน่วยงาน   ชื่อโครงการ / รายการ   </t>
  </si>
  <si>
    <t xml:space="preserve">มหาวิทยาลัยมหิดล กระทรวงศึกษาธิการ  </t>
  </si>
  <si>
    <t>หน่วย : บาท</t>
  </si>
  <si>
    <t xml:space="preserve">คาดว่าจะลงนามสัญญา
</t>
  </si>
  <si>
    <t xml:space="preserve">ได้ผู้เสนอราคาแล้ว
อยู่ระหว่างเสนอ
หน่วยงานที่เกี่ยวข้องพิจารณา
</t>
  </si>
  <si>
    <t xml:space="preserve">หัวหน้าส่วนราชการ
อนุมัติสั่งซื้อสั่งจ้าง
</t>
  </si>
  <si>
    <t xml:space="preserve">ประกาศเชิญชวน
</t>
  </si>
  <si>
    <t xml:space="preserve">จัดทำร่าง
TOR
</t>
  </si>
  <si>
    <t xml:space="preserve">ยังไม่เริ่ม
ดำเนินการ
</t>
  </si>
  <si>
    <t xml:space="preserve">วงเงินงบประมาณ
</t>
  </si>
  <si>
    <t>รายผลการดำเนินงานจ่ายลงทุนงบประมาณรายจ่าย ประจำปีงบประมาณ พ.ศ. 2562</t>
  </si>
  <si>
    <t xml:space="preserve">หัวหน้าส่วน
เห็นชอบรายงาน
ขอซื้อขอจ้าง
</t>
  </si>
  <si>
    <t>ประจำเดือน</t>
  </si>
  <si>
    <t>50% / 50%</t>
  </si>
  <si>
    <t>คือ จำนวนเงินขึ้นอยู่กับเงินจ่ายล่วงหน้าที่แบ่งเป็น % บวกกับเงินงบประมาณและเงินนอกงบประมาณ ** ในที่นี้แบ่ง % ของเงินนอกงบประมาณและเงินงบประมาณเป็นอย่างละ 50% เท่ากัน</t>
  </si>
  <si>
    <t>กระทรวงศึกษาธิการ    มหาวิทยาลัยมหิดล</t>
  </si>
  <si>
    <t>คือ จำนวนเงินขึ้นอยู่กับการแบ่ง % การจ่ายของเงินงบประมาณและเงินนอกงบประมาณ ** ในที่นี้แบ่ง % ของเงินนอกงบประมาณและเงินงบประมาณเป็นอย่างละ 50% เท่ากัน</t>
  </si>
  <si>
    <t>รายการผูกพันตามสัญญา</t>
  </si>
  <si>
    <t>แผนงาน</t>
  </si>
  <si>
    <t>โปรดระบุ...............</t>
  </si>
  <si>
    <t>คือ การแบ่งงวดงานเป็นร้อยละ **โดยไม่รวมกับร้อยละของเงินที่จ่ายล่วงหน้า</t>
  </si>
  <si>
    <t>ผลผลิต</t>
  </si>
  <si>
    <t>(4) - (5) = (6)</t>
  </si>
  <si>
    <t>คือ เงินที่จ่ายจริงในแต่ละงวด ที่หักจากเงินค่าจ้างล่วงหน้าในแต่ละงวดแล้ว</t>
  </si>
  <si>
    <t xml:space="preserve">รายการ               </t>
  </si>
  <si>
    <t>(5)</t>
  </si>
  <si>
    <t>คือ เงินล่วงหน้าที่หักจากเงินที่ต้องจ่ายในแต่ละงวด</t>
  </si>
  <si>
    <t>(4)</t>
  </si>
  <si>
    <t>คือ จำนวนเงินที่ตั้งไว้จ่ายในแต่ละงวด</t>
  </si>
  <si>
    <t xml:space="preserve"> ปีงบประมาณ</t>
  </si>
  <si>
    <t xml:space="preserve">เงิน </t>
  </si>
  <si>
    <t>เงิน</t>
  </si>
  <si>
    <t>รวมทั้งสิ้น</t>
  </si>
  <si>
    <t>คือ จำนวนเงินล่วงหน้า</t>
  </si>
  <si>
    <t>งบประมาณ</t>
  </si>
  <si>
    <t>นอกงบประมาณ</t>
  </si>
  <si>
    <t xml:space="preserve">8. การดำเนินการและงวดงาน   </t>
  </si>
  <si>
    <t>10.รายละเอียดงวดงานและงวดเงิน</t>
  </si>
  <si>
    <t>2561</t>
  </si>
  <si>
    <t>รายละเอียด</t>
  </si>
  <si>
    <t>ตามแผน</t>
  </si>
  <si>
    <t>1.ประมาณการ/</t>
  </si>
  <si>
    <t>ปีงบประมาณ</t>
  </si>
  <si>
    <t xml:space="preserve">   งวดงาน </t>
  </si>
  <si>
    <t>งวดเงิน</t>
  </si>
  <si>
    <t>ผลการดำเนินงาน</t>
  </si>
  <si>
    <t>ประมาณการ</t>
  </si>
  <si>
    <t>หมายเหตุ</t>
  </si>
  <si>
    <t>2562</t>
  </si>
  <si>
    <t>2.ดำเนินการจริง</t>
  </si>
  <si>
    <t>ที่ขอตั้ง</t>
  </si>
  <si>
    <t>(2)</t>
  </si>
  <si>
    <t>วันส่งมอบ</t>
  </si>
  <si>
    <t>จำนวนเงิน</t>
  </si>
  <si>
    <t>หักเงินค่าจ้างล่วงหน้า (5)</t>
  </si>
  <si>
    <t>จำนวนเงินที่ต้องจ่ายจริง (6)</t>
  </si>
  <si>
    <t>แผนการเบิกจ่าย</t>
  </si>
  <si>
    <t>แผนการเบิกจ่ายสะสม</t>
  </si>
  <si>
    <t>การเบิกจ่ายจริง</t>
  </si>
  <si>
    <t>การเบิกจ่าย</t>
  </si>
  <si>
    <t>คงเหลือเงิน</t>
  </si>
  <si>
    <t>วันที่เบิกจ่าย</t>
  </si>
  <si>
    <t>ค้าง</t>
  </si>
  <si>
    <t>เงินค้าง</t>
  </si>
  <si>
    <t>2563</t>
  </si>
  <si>
    <t xml:space="preserve">1. ออกแบบรูปรายการ </t>
  </si>
  <si>
    <t>**ระบุวันที่</t>
  </si>
  <si>
    <t>(1)</t>
  </si>
  <si>
    <t>วัน</t>
  </si>
  <si>
    <t>ร้อยละ</t>
  </si>
  <si>
    <t>ตามแผน (3)</t>
  </si>
  <si>
    <t>เงินงบประมาณ</t>
  </si>
  <si>
    <t>เงินนอกงบฯ</t>
  </si>
  <si>
    <t>สะสม</t>
  </si>
  <si>
    <t>งานจริง</t>
  </si>
  <si>
    <t>จริงสะสม</t>
  </si>
  <si>
    <t>ที่ต้องจ่าย</t>
  </si>
  <si>
    <t>ต่อไป</t>
  </si>
  <si>
    <t>งวดย่อย</t>
  </si>
  <si>
    <t>แต่ละงวด</t>
  </si>
  <si>
    <t xml:space="preserve">2. ประกวดราคา    </t>
  </si>
  <si>
    <t>เงินล่วงหน้า</t>
  </si>
  <si>
    <t>ระบุเงินล่วงหน้า</t>
  </si>
  <si>
    <t>ระบุเงินล่วงหน้า /2</t>
  </si>
  <si>
    <t>3. สงป.อนุมัติ</t>
  </si>
  <si>
    <t>4. เซ็นสัญญา</t>
  </si>
  <si>
    <t>5. เริ่มก่อสร้างตามสัญญา</t>
  </si>
  <si>
    <t>6. สิ้นสุดก่อสร้างตามสัญญา</t>
  </si>
  <si>
    <t xml:space="preserve">สัญญาเลขที่  </t>
  </si>
  <si>
    <t>9. การตั้งงบประมาณ/ประมาณการเบิกจ่าย</t>
  </si>
  <si>
    <t xml:space="preserve">งบประมาณ  </t>
  </si>
  <si>
    <t>เบิกจ่ายจริง</t>
  </si>
  <si>
    <t>เบิกจ่ายจริงเงินนอกงบประมาณ</t>
  </si>
  <si>
    <t>เงินนอก</t>
  </si>
  <si>
    <t>จำนวน</t>
  </si>
  <si>
    <t>ตั้งไว้</t>
  </si>
  <si>
    <t>งบประมาณสะสม</t>
  </si>
  <si>
    <t>จำนวนงวด</t>
  </si>
  <si>
    <t>เบิกจ่ายแต่ละปี</t>
  </si>
  <si>
    <t>เบิกจ่ายสะสม</t>
  </si>
  <si>
    <t>คงเหลือ</t>
  </si>
  <si>
    <t>เงินนอกสะสม</t>
  </si>
  <si>
    <t>งวด</t>
  </si>
  <si>
    <t>(3)</t>
  </si>
  <si>
    <t>(5)=(2)-(4)</t>
  </si>
  <si>
    <t xml:space="preserve">         รวม</t>
  </si>
  <si>
    <t xml:space="preserve">2. เหตุผลความจำเป็น  </t>
  </si>
  <si>
    <t xml:space="preserve"> </t>
  </si>
  <si>
    <t>3. วัตถุประสงค์</t>
  </si>
  <si>
    <t>4. ลักษณะอาคาร</t>
  </si>
  <si>
    <t xml:space="preserve">5. สถานที่ก่อสร้าง          </t>
  </si>
  <si>
    <t>6. วงเงินค่าก่อสร้าง</t>
  </si>
  <si>
    <t>รายละเอียดค่าสิ่งก่อสร้างปีงบประมาณ 2562</t>
  </si>
  <si>
    <t>รหัส IO</t>
  </si>
  <si>
    <t>ลำดับที่</t>
  </si>
  <si>
    <r>
      <t xml:space="preserve">ผลผลิต/โครงการ </t>
    </r>
    <r>
      <rPr>
        <sz val="18"/>
        <color indexed="8"/>
        <rFont val="TH SarabunPSK"/>
        <family val="2"/>
      </rPr>
      <t>...................................</t>
    </r>
  </si>
  <si>
    <r>
      <t xml:space="preserve">รายการ </t>
    </r>
    <r>
      <rPr>
        <sz val="16"/>
        <color indexed="8"/>
        <rFont val="TH SarabunPSK"/>
        <family val="2"/>
      </rPr>
      <t>....................................................</t>
    </r>
  </si>
  <si>
    <t xml:space="preserve">ชื่อผู้รับผิดชอบรายการ/โครงการ/ ผู้รายงาน </t>
  </si>
  <si>
    <t>ผู้ตรวจสอบข้อมูล: หัวหน้างานนโยบายและแผน</t>
  </si>
  <si>
    <t>โทรศัพท์</t>
  </si>
  <si>
    <t>ตำแหน่ง</t>
  </si>
  <si>
    <t>e-mail</t>
  </si>
  <si>
    <t xml:space="preserve">ผู้รายงาน: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</si>
</sst>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87" formatCode="_-* #,##0.0000_-;\-* #,##0.0000_-;_-* &quot;-&quot;??_-;_-@_-"/>
    <numFmt numFmtId="190" formatCode="[$-107041E]d\ mmm\ yy;@"/>
    <numFmt numFmtId="193" formatCode="ดดด\ \ yy"/>
    <numFmt numFmtId="194" formatCode="_-* #,##0_-;\-* #,##0_-;_-* &quot;-&quot;??_-;_-@_-"/>
    <numFmt numFmtId="195" formatCode="_ * #,##0_ ;_ * \-#,##0_ ;_ * &quot;-&quot;_ ;_ @_ "/>
    <numFmt numFmtId="196" formatCode="0."/>
    <numFmt numFmtId="197" formatCode="d\ ดดด\ bb"/>
    <numFmt numFmtId="198" formatCode="ดดด\-bb"/>
    <numFmt numFmtId="199" formatCode="dd\ ดดด\ \ yy"/>
    <numFmt numFmtId="200" formatCode="_(* #,##0_);_(* \(#,##0\);_(* &quot;-&quot;??_);_(@_)"/>
    <numFmt numFmtId="201" formatCode="dd\ ดดด\ yy"/>
    <numFmt numFmtId="202" formatCode="_-* #,##0.00000_-;\-* #,##0.00000_-;_-* &quot;-&quot;??_-;_-@_-"/>
  </numFmts>
  <fonts count="4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4"/>
      <name val="Cordia New"/>
      <family val="2"/>
    </font>
    <font>
      <sz val="13"/>
      <name val="BrowalliaUPC"/>
      <family val="2"/>
      <charset val="222"/>
    </font>
    <font>
      <b/>
      <sz val="20"/>
      <name val="BrowalliaUPC"/>
      <family val="2"/>
      <charset val="222"/>
    </font>
    <font>
      <sz val="11"/>
      <color indexed="8"/>
      <name val="Tahoma"/>
      <family val="2"/>
    </font>
    <font>
      <b/>
      <sz val="18"/>
      <name val="BrowalliaUPC"/>
      <family val="2"/>
      <charset val="222"/>
    </font>
    <font>
      <sz val="13"/>
      <color indexed="10"/>
      <name val="BrowalliaUPC"/>
      <family val="2"/>
      <charset val="222"/>
    </font>
    <font>
      <sz val="10"/>
      <name val="Arial"/>
      <family val="2"/>
    </font>
    <font>
      <b/>
      <sz val="14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3"/>
      <color rgb="FFFF0000"/>
      <name val="BrowalliaUPC"/>
      <family val="2"/>
      <charset val="222"/>
    </font>
    <font>
      <sz val="13"/>
      <color rgb="FFFF0000"/>
      <name val="BrowalliaUPC"/>
      <family val="2"/>
    </font>
    <font>
      <sz val="14"/>
      <name val="AngsanaUPC"/>
      <family val="1"/>
      <charset val="222"/>
    </font>
    <font>
      <b/>
      <sz val="14"/>
      <color rgb="FFFF0000"/>
      <name val="BrowalliaUPC"/>
      <family val="2"/>
      <charset val="222"/>
    </font>
    <font>
      <b/>
      <sz val="13"/>
      <name val="BrowalliaUPC"/>
      <family val="2"/>
      <charset val="222"/>
    </font>
    <font>
      <b/>
      <sz val="12"/>
      <name val="BrowalliaUPC"/>
      <family val="2"/>
      <charset val="222"/>
    </font>
    <font>
      <b/>
      <sz val="12"/>
      <color indexed="10"/>
      <name val="BrowalliaUPC"/>
      <family val="2"/>
      <charset val="222"/>
    </font>
    <font>
      <sz val="11"/>
      <color indexed="8"/>
      <name val="Tahoma"/>
      <family val="2"/>
      <charset val="222"/>
    </font>
    <font>
      <b/>
      <sz val="13"/>
      <name val="BrowalliaUPC"/>
      <family val="2"/>
    </font>
    <font>
      <sz val="13"/>
      <color indexed="8"/>
      <name val="Browallia New"/>
      <family val="2"/>
    </font>
    <font>
      <b/>
      <sz val="14"/>
      <name val="CordiaUPC"/>
      <family val="2"/>
      <charset val="222"/>
    </font>
    <font>
      <sz val="14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10"/>
      <name val="BrowalliaUPC"/>
      <family val="2"/>
      <charset val="222"/>
    </font>
    <font>
      <sz val="16"/>
      <name val="AngsanaUPC"/>
      <family val="1"/>
      <charset val="222"/>
    </font>
    <font>
      <b/>
      <sz val="16"/>
      <name val="AngsanaUPC"/>
      <family val="1"/>
      <charset val="222"/>
    </font>
    <font>
      <sz val="11"/>
      <color theme="1"/>
      <name val="Tahoma"/>
      <family val="2"/>
    </font>
    <font>
      <b/>
      <sz val="13"/>
      <color indexed="10"/>
      <name val="BrowalliaUPC"/>
      <family val="2"/>
      <charset val="222"/>
    </font>
    <font>
      <b/>
      <u/>
      <sz val="13"/>
      <name val="BrowalliaUPC"/>
      <family val="2"/>
      <charset val="222"/>
    </font>
    <font>
      <b/>
      <sz val="10"/>
      <color indexed="81"/>
      <name val="Tahoma"/>
      <family val="2"/>
    </font>
    <font>
      <sz val="18"/>
      <color indexed="8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9FFE4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93" fontId="14" fillId="0" borderId="0" applyFont="0" applyFill="0" applyBorder="0" applyAlignment="0" applyProtection="0"/>
    <xf numFmtId="0" fontId="11" fillId="0" borderId="0"/>
    <xf numFmtId="195" fontId="17" fillId="0" borderId="0" applyFont="0" applyFill="0" applyBorder="0" applyAlignment="0" applyProtection="0"/>
    <xf numFmtId="0" fontId="11" fillId="0" borderId="0"/>
    <xf numFmtId="196" fontId="22" fillId="0" borderId="0" applyFont="0" applyFill="0" applyBorder="0" applyAlignment="0" applyProtection="0"/>
    <xf numFmtId="195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/>
    <xf numFmtId="43" fontId="17" fillId="0" borderId="0" applyFont="0" applyFill="0" applyBorder="0" applyAlignment="0" applyProtection="0"/>
    <xf numFmtId="0" fontId="17" fillId="0" borderId="0"/>
    <xf numFmtId="0" fontId="11" fillId="0" borderId="0"/>
    <xf numFmtId="0" fontId="17" fillId="0" borderId="0"/>
    <xf numFmtId="0" fontId="34" fillId="0" borderId="0"/>
    <xf numFmtId="193" fontId="17" fillId="0" borderId="0" applyFont="0" applyFill="0" applyBorder="0" applyAlignment="0" applyProtection="0"/>
    <xf numFmtId="0" fontId="36" fillId="0" borderId="0"/>
    <xf numFmtId="43" fontId="11" fillId="0" borderId="0" applyFont="0" applyFill="0" applyBorder="0" applyAlignment="0" applyProtection="0"/>
    <xf numFmtId="0" fontId="11" fillId="0" borderId="0"/>
  </cellStyleXfs>
  <cellXfs count="4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/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top" wrapText="1"/>
    </xf>
    <xf numFmtId="3" fontId="6" fillId="0" borderId="9" xfId="0" quotePrefix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3" xfId="0" applyFont="1" applyFill="1" applyBorder="1" applyAlignment="1"/>
    <xf numFmtId="3" fontId="4" fillId="2" borderId="13" xfId="0" applyNumberFormat="1" applyFont="1" applyFill="1" applyBorder="1" applyAlignment="1"/>
    <xf numFmtId="0" fontId="4" fillId="2" borderId="13" xfId="0" applyFont="1" applyFill="1" applyBorder="1" applyAlignment="1"/>
    <xf numFmtId="0" fontId="4" fillId="0" borderId="0" xfId="0" applyFont="1" applyAlignment="1"/>
    <xf numFmtId="0" fontId="5" fillId="0" borderId="14" xfId="0" applyFont="1" applyBorder="1" applyAlignment="1">
      <alignment vertical="top"/>
    </xf>
    <xf numFmtId="3" fontId="4" fillId="0" borderId="14" xfId="0" applyNumberFormat="1" applyFont="1" applyBorder="1" applyAlignment="1">
      <alignment vertical="top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4" fillId="0" borderId="0" xfId="0" applyFont="1" applyAlignment="1">
      <alignment vertical="top"/>
    </xf>
    <xf numFmtId="187" fontId="4" fillId="0" borderId="14" xfId="1" applyNumberFormat="1" applyFont="1" applyBorder="1" applyAlignment="1">
      <alignment vertical="top"/>
    </xf>
    <xf numFmtId="43" fontId="4" fillId="0" borderId="14" xfId="1" applyFont="1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top" wrapText="1" indent="1"/>
    </xf>
    <xf numFmtId="187" fontId="4" fillId="0" borderId="15" xfId="1" applyNumberFormat="1" applyFont="1" applyBorder="1" applyAlignment="1">
      <alignment vertical="top"/>
    </xf>
    <xf numFmtId="43" fontId="4" fillId="0" borderId="15" xfId="1" applyFont="1" applyBorder="1" applyAlignment="1">
      <alignment vertical="top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 indent="1"/>
    </xf>
    <xf numFmtId="187" fontId="4" fillId="0" borderId="0" xfId="1" applyNumberFormat="1" applyFont="1" applyBorder="1" applyAlignment="1">
      <alignment vertical="top"/>
    </xf>
    <xf numFmtId="43" fontId="4" fillId="0" borderId="0" xfId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3" fontId="6" fillId="0" borderId="9" xfId="0" quotePrefix="1" applyNumberFormat="1" applyFont="1" applyBorder="1" applyAlignment="1">
      <alignment horizontal="center" vertical="center" wrapText="1"/>
    </xf>
    <xf numFmtId="3" fontId="6" fillId="0" borderId="3" xfId="0" quotePrefix="1" applyNumberFormat="1" applyFont="1" applyBorder="1" applyAlignment="1">
      <alignment horizontal="center" vertical="center" wrapText="1"/>
    </xf>
    <xf numFmtId="3" fontId="6" fillId="0" borderId="11" xfId="0" quotePrefix="1" applyNumberFormat="1" applyFont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90" fontId="9" fillId="0" borderId="0" xfId="0" applyNumberFormat="1" applyFont="1" applyAlignment="1">
      <alignment horizontal="center"/>
    </xf>
    <xf numFmtId="190" fontId="4" fillId="0" borderId="0" xfId="0" applyNumberFormat="1" applyFont="1"/>
    <xf numFmtId="190" fontId="6" fillId="0" borderId="11" xfId="0" applyNumberFormat="1" applyFont="1" applyBorder="1" applyAlignment="1">
      <alignment horizontal="center" vertical="center" wrapText="1"/>
    </xf>
    <xf numFmtId="190" fontId="6" fillId="0" borderId="10" xfId="0" applyNumberFormat="1" applyFont="1" applyBorder="1" applyAlignment="1">
      <alignment horizontal="center" vertical="center" wrapText="1"/>
    </xf>
    <xf numFmtId="190" fontId="4" fillId="2" borderId="13" xfId="0" applyNumberFormat="1" applyFont="1" applyFill="1" applyBorder="1" applyAlignment="1">
      <alignment horizontal="center"/>
    </xf>
    <xf numFmtId="190" fontId="4" fillId="0" borderId="14" xfId="0" applyNumberFormat="1" applyFont="1" applyBorder="1" applyAlignment="1">
      <alignment horizontal="center" vertical="top"/>
    </xf>
    <xf numFmtId="190" fontId="4" fillId="0" borderId="15" xfId="0" applyNumberFormat="1" applyFont="1" applyBorder="1" applyAlignment="1">
      <alignment vertical="top" wrapText="1"/>
    </xf>
    <xf numFmtId="190" fontId="4" fillId="0" borderId="0" xfId="0" applyNumberFormat="1" applyFont="1" applyBorder="1" applyAlignment="1">
      <alignment vertical="top" wrapText="1"/>
    </xf>
    <xf numFmtId="190" fontId="10" fillId="0" borderId="0" xfId="0" applyNumberFormat="1" applyFont="1" applyAlignment="1">
      <alignment horizontal="center"/>
    </xf>
    <xf numFmtId="190" fontId="6" fillId="0" borderId="11" xfId="0" quotePrefix="1" applyNumberFormat="1" applyFont="1" applyBorder="1" applyAlignment="1">
      <alignment horizontal="center" vertical="center" wrapText="1"/>
    </xf>
    <xf numFmtId="190" fontId="4" fillId="2" borderId="13" xfId="0" applyNumberFormat="1" applyFont="1" applyFill="1" applyBorder="1" applyAlignment="1"/>
    <xf numFmtId="190" fontId="4" fillId="0" borderId="0" xfId="1" applyNumberFormat="1" applyFont="1" applyBorder="1" applyAlignment="1">
      <alignment vertical="top"/>
    </xf>
    <xf numFmtId="190" fontId="6" fillId="0" borderId="9" xfId="0" quotePrefix="1" applyNumberFormat="1" applyFont="1" applyBorder="1" applyAlignment="1">
      <alignment horizontal="center" vertical="center" wrapText="1"/>
    </xf>
    <xf numFmtId="190" fontId="4" fillId="0" borderId="14" xfId="0" applyNumberFormat="1" applyFont="1" applyBorder="1" applyAlignment="1">
      <alignment vertical="top" wrapText="1"/>
    </xf>
    <xf numFmtId="2" fontId="10" fillId="0" borderId="0" xfId="0" applyNumberFormat="1" applyFont="1" applyAlignment="1">
      <alignment horizontal="center"/>
    </xf>
    <xf numFmtId="2" fontId="4" fillId="0" borderId="0" xfId="0" applyNumberFormat="1" applyFont="1"/>
    <xf numFmtId="2" fontId="6" fillId="0" borderId="11" xfId="0" quotePrefix="1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4" fillId="2" borderId="13" xfId="0" applyNumberFormat="1" applyFont="1" applyFill="1" applyBorder="1" applyAlignment="1"/>
    <xf numFmtId="2" fontId="4" fillId="0" borderId="14" xfId="0" applyNumberFormat="1" applyFont="1" applyBorder="1" applyAlignment="1">
      <alignment vertical="top"/>
    </xf>
    <xf numFmtId="2" fontId="4" fillId="0" borderId="14" xfId="1" applyNumberFormat="1" applyFont="1" applyBorder="1" applyAlignment="1">
      <alignment vertical="top"/>
    </xf>
    <xf numFmtId="2" fontId="4" fillId="0" borderId="15" xfId="1" applyNumberFormat="1" applyFont="1" applyBorder="1" applyAlignment="1">
      <alignment vertical="top"/>
    </xf>
    <xf numFmtId="2" fontId="4" fillId="0" borderId="0" xfId="1" applyNumberFormat="1" applyFont="1" applyBorder="1" applyAlignment="1">
      <alignment vertical="top"/>
    </xf>
    <xf numFmtId="0" fontId="12" fillId="0" borderId="0" xfId="2" applyFont="1" applyAlignment="1"/>
    <xf numFmtId="0" fontId="13" fillId="0" borderId="0" xfId="2" applyFont="1" applyAlignment="1">
      <alignment horizontal="left"/>
    </xf>
    <xf numFmtId="0" fontId="12" fillId="0" borderId="0" xfId="2" applyFont="1" applyAlignment="1">
      <alignment horizontal="centerContinuous"/>
    </xf>
    <xf numFmtId="194" fontId="12" fillId="0" borderId="0" xfId="3" applyNumberFormat="1" applyFont="1" applyAlignment="1">
      <alignment horizontal="centerContinuous"/>
    </xf>
    <xf numFmtId="0" fontId="12" fillId="9" borderId="0" xfId="2" applyFont="1" applyFill="1" applyAlignment="1">
      <alignment horizontal="centerContinuous"/>
    </xf>
    <xf numFmtId="37" fontId="12" fillId="0" borderId="0" xfId="2" applyNumberFormat="1" applyFont="1"/>
    <xf numFmtId="37" fontId="15" fillId="0" borderId="0" xfId="4" applyNumberFormat="1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0" xfId="2" applyFont="1" applyFill="1" applyAlignment="1"/>
    <xf numFmtId="0" fontId="16" fillId="0" borderId="0" xfId="2" applyFont="1" applyAlignment="1"/>
    <xf numFmtId="194" fontId="12" fillId="0" borderId="0" xfId="1" applyNumberFormat="1" applyFont="1" applyAlignment="1"/>
    <xf numFmtId="0" fontId="12" fillId="0" borderId="0" xfId="2" applyFont="1"/>
    <xf numFmtId="0" fontId="18" fillId="0" borderId="0" xfId="2" applyFont="1"/>
    <xf numFmtId="37" fontId="12" fillId="0" borderId="0" xfId="2" applyNumberFormat="1" applyFont="1" applyProtection="1"/>
    <xf numFmtId="37" fontId="12" fillId="0" borderId="0" xfId="2" applyNumberFormat="1" applyFont="1" applyAlignment="1" applyProtection="1">
      <alignment horizontal="left"/>
    </xf>
    <xf numFmtId="194" fontId="12" fillId="0" borderId="0" xfId="3" applyNumberFormat="1" applyFont="1" applyAlignment="1" applyProtection="1">
      <alignment horizontal="left"/>
    </xf>
    <xf numFmtId="43" fontId="12" fillId="0" borderId="0" xfId="2" applyNumberFormat="1" applyFont="1" applyAlignment="1">
      <alignment horizontal="center"/>
    </xf>
    <xf numFmtId="194" fontId="12" fillId="10" borderId="0" xfId="5" quotePrefix="1" applyNumberFormat="1" applyFont="1" applyFill="1" applyBorder="1" applyAlignment="1">
      <alignment horizontal="center"/>
    </xf>
    <xf numFmtId="37" fontId="12" fillId="0" borderId="0" xfId="2" quotePrefix="1" applyNumberFormat="1" applyFont="1" applyAlignment="1">
      <alignment horizontal="center"/>
    </xf>
    <xf numFmtId="0" fontId="12" fillId="0" borderId="0" xfId="2" applyFont="1" applyFill="1"/>
    <xf numFmtId="0" fontId="16" fillId="0" borderId="0" xfId="2" applyFont="1"/>
    <xf numFmtId="0" fontId="19" fillId="0" borderId="0" xfId="2" applyFont="1" applyFill="1" applyAlignment="1">
      <alignment horizontal="right"/>
    </xf>
    <xf numFmtId="194" fontId="12" fillId="0" borderId="0" xfId="1" applyNumberFormat="1" applyFont="1"/>
    <xf numFmtId="37" fontId="18" fillId="0" borderId="0" xfId="6" applyNumberFormat="1" applyFont="1" applyAlignment="1" applyProtection="1">
      <alignment horizontal="left"/>
    </xf>
    <xf numFmtId="0" fontId="20" fillId="0" borderId="0" xfId="2" applyFont="1"/>
    <xf numFmtId="37" fontId="12" fillId="0" borderId="0" xfId="2" quotePrefix="1" applyNumberFormat="1" applyFont="1" applyAlignment="1" applyProtection="1">
      <alignment horizontal="left"/>
    </xf>
    <xf numFmtId="194" fontId="12" fillId="0" borderId="0" xfId="3" quotePrefix="1" applyNumberFormat="1" applyFont="1" applyAlignment="1" applyProtection="1">
      <alignment horizontal="left"/>
    </xf>
    <xf numFmtId="9" fontId="12" fillId="11" borderId="0" xfId="2" applyNumberFormat="1" applyFont="1" applyFill="1" applyAlignment="1">
      <alignment horizontal="center"/>
    </xf>
    <xf numFmtId="194" fontId="12" fillId="0" borderId="0" xfId="3" applyNumberFormat="1" applyFont="1" applyProtection="1"/>
    <xf numFmtId="0" fontId="21" fillId="7" borderId="0" xfId="2" applyFont="1" applyFill="1" applyAlignment="1">
      <alignment horizontal="center"/>
    </xf>
    <xf numFmtId="37" fontId="18" fillId="0" borderId="0" xfId="2" applyNumberFormat="1" applyFont="1" applyAlignment="1" applyProtection="1">
      <alignment horizontal="left"/>
    </xf>
    <xf numFmtId="49" fontId="12" fillId="0" borderId="0" xfId="7" applyNumberFormat="1" applyFont="1" applyAlignment="1">
      <alignment horizontal="justify"/>
    </xf>
    <xf numFmtId="0" fontId="20" fillId="12" borderId="0" xfId="2" quotePrefix="1" applyFont="1" applyFill="1" applyAlignment="1">
      <alignment horizontal="center"/>
    </xf>
    <xf numFmtId="37" fontId="23" fillId="0" borderId="0" xfId="2" applyNumberFormat="1" applyFont="1" applyProtection="1"/>
    <xf numFmtId="0" fontId="20" fillId="13" borderId="0" xfId="2" quotePrefix="1" applyFont="1" applyFill="1" applyAlignment="1">
      <alignment horizontal="center"/>
    </xf>
    <xf numFmtId="37" fontId="24" fillId="14" borderId="16" xfId="2" applyNumberFormat="1" applyFont="1" applyFill="1" applyBorder="1" applyAlignment="1" applyProtection="1">
      <alignment horizontal="center" vertical="center"/>
    </xf>
    <xf numFmtId="37" fontId="24" fillId="14" borderId="17" xfId="2" applyNumberFormat="1" applyFont="1" applyFill="1" applyBorder="1" applyAlignment="1" applyProtection="1">
      <alignment horizontal="center" vertical="center"/>
    </xf>
    <xf numFmtId="37" fontId="24" fillId="14" borderId="18" xfId="2" applyNumberFormat="1" applyFont="1" applyFill="1" applyBorder="1" applyAlignment="1" applyProtection="1">
      <alignment horizontal="center" vertical="center"/>
    </xf>
    <xf numFmtId="0" fontId="12" fillId="5" borderId="0" xfId="2" applyFont="1" applyFill="1"/>
    <xf numFmtId="37" fontId="24" fillId="14" borderId="19" xfId="2" applyNumberFormat="1" applyFont="1" applyFill="1" applyBorder="1" applyAlignment="1" applyProtection="1">
      <alignment horizontal="center" vertical="center"/>
    </xf>
    <xf numFmtId="37" fontId="24" fillId="14" borderId="20" xfId="2" applyNumberFormat="1" applyFont="1" applyFill="1" applyBorder="1" applyAlignment="1" applyProtection="1">
      <alignment horizontal="center" vertical="center"/>
    </xf>
    <xf numFmtId="37" fontId="24" fillId="14" borderId="21" xfId="2" applyNumberFormat="1" applyFont="1" applyFill="1" applyBorder="1" applyAlignment="1" applyProtection="1">
      <alignment horizontal="center" vertical="center"/>
    </xf>
    <xf numFmtId="37" fontId="24" fillId="0" borderId="22" xfId="2" applyNumberFormat="1" applyFont="1" applyBorder="1" applyAlignment="1" applyProtection="1">
      <alignment horizontal="left"/>
    </xf>
    <xf numFmtId="37" fontId="12" fillId="0" borderId="22" xfId="2" applyNumberFormat="1" applyFont="1" applyBorder="1" applyAlignment="1" applyProtection="1">
      <alignment horizontal="left"/>
    </xf>
    <xf numFmtId="37" fontId="12" fillId="0" borderId="0" xfId="2" applyNumberFormat="1" applyFont="1" applyBorder="1" applyAlignment="1" applyProtection="1">
      <alignment horizontal="left"/>
    </xf>
    <xf numFmtId="43" fontId="24" fillId="0" borderId="22" xfId="2" quotePrefix="1" applyNumberFormat="1" applyFont="1" applyBorder="1" applyAlignment="1">
      <alignment horizontal="left"/>
    </xf>
    <xf numFmtId="43" fontId="12" fillId="0" borderId="0" xfId="2" quotePrefix="1" applyNumberFormat="1" applyFont="1" applyBorder="1" applyAlignment="1">
      <alignment horizontal="left"/>
    </xf>
    <xf numFmtId="194" fontId="12" fillId="0" borderId="0" xfId="2" applyNumberFormat="1" applyFont="1"/>
    <xf numFmtId="37" fontId="12" fillId="0" borderId="0" xfId="2" applyNumberFormat="1" applyFont="1" applyAlignment="1" applyProtection="1">
      <alignment horizontal="fill"/>
    </xf>
    <xf numFmtId="37" fontId="12" fillId="0" borderId="0" xfId="2" applyNumberFormat="1" applyFont="1" applyBorder="1" applyAlignment="1" applyProtection="1">
      <alignment horizontal="center"/>
    </xf>
    <xf numFmtId="37" fontId="12" fillId="0" borderId="0" xfId="2" applyNumberFormat="1" applyFont="1" applyBorder="1" applyProtection="1"/>
    <xf numFmtId="49" fontId="24" fillId="0" borderId="23" xfId="2" applyNumberFormat="1" applyFont="1" applyFill="1" applyBorder="1" applyAlignment="1" applyProtection="1">
      <alignment horizontal="center"/>
    </xf>
    <xf numFmtId="194" fontId="24" fillId="0" borderId="24" xfId="8" applyNumberFormat="1" applyFont="1" applyFill="1" applyBorder="1" applyAlignment="1" applyProtection="1">
      <alignment horizontal="right"/>
    </xf>
    <xf numFmtId="194" fontId="24" fillId="0" borderId="25" xfId="8" applyNumberFormat="1" applyFont="1" applyFill="1" applyBorder="1" applyProtection="1"/>
    <xf numFmtId="37" fontId="24" fillId="14" borderId="16" xfId="2" applyNumberFormat="1" applyFont="1" applyFill="1" applyBorder="1" applyAlignment="1" applyProtection="1">
      <alignment horizontal="center"/>
    </xf>
    <xf numFmtId="37" fontId="24" fillId="14" borderId="26" xfId="2" applyNumberFormat="1" applyFont="1" applyFill="1" applyBorder="1" applyAlignment="1" applyProtection="1">
      <alignment horizontal="center"/>
    </xf>
    <xf numFmtId="37" fontId="24" fillId="14" borderId="18" xfId="2" applyNumberFormat="1" applyFont="1" applyFill="1" applyBorder="1" applyAlignment="1" applyProtection="1">
      <alignment horizontal="center"/>
    </xf>
    <xf numFmtId="37" fontId="24" fillId="0" borderId="0" xfId="2" applyNumberFormat="1" applyFont="1" applyFill="1" applyBorder="1" applyAlignment="1" applyProtection="1">
      <alignment horizontal="center"/>
    </xf>
    <xf numFmtId="197" fontId="12" fillId="0" borderId="0" xfId="2" applyNumberFormat="1" applyFont="1" applyBorder="1" applyAlignment="1" applyProtection="1">
      <alignment horizontal="center"/>
    </xf>
    <xf numFmtId="0" fontId="25" fillId="14" borderId="16" xfId="2" applyFont="1" applyFill="1" applyBorder="1" applyAlignment="1">
      <alignment horizontal="center"/>
    </xf>
    <xf numFmtId="0" fontId="25" fillId="14" borderId="27" xfId="2" applyFont="1" applyFill="1" applyBorder="1" applyAlignment="1">
      <alignment horizontal="centerContinuous" vertical="center"/>
    </xf>
    <xf numFmtId="0" fontId="25" fillId="14" borderId="28" xfId="2" applyFont="1" applyFill="1" applyBorder="1" applyAlignment="1">
      <alignment horizontal="centerContinuous" vertical="center"/>
    </xf>
    <xf numFmtId="0" fontId="25" fillId="14" borderId="29" xfId="2" applyFont="1" applyFill="1" applyBorder="1" applyAlignment="1">
      <alignment horizontal="centerContinuous" vertical="center"/>
    </xf>
    <xf numFmtId="37" fontId="25" fillId="14" borderId="30" xfId="2" applyNumberFormat="1" applyFont="1" applyFill="1" applyBorder="1" applyAlignment="1">
      <alignment horizontal="center"/>
    </xf>
    <xf numFmtId="37" fontId="25" fillId="14" borderId="31" xfId="2" applyNumberFormat="1" applyFont="1" applyFill="1" applyBorder="1" applyAlignment="1">
      <alignment horizontal="center"/>
    </xf>
    <xf numFmtId="37" fontId="25" fillId="14" borderId="32" xfId="2" applyNumberFormat="1" applyFont="1" applyFill="1" applyBorder="1" applyAlignment="1">
      <alignment horizontal="center"/>
    </xf>
    <xf numFmtId="0" fontId="26" fillId="14" borderId="29" xfId="2" applyFont="1" applyFill="1" applyBorder="1" applyAlignment="1">
      <alignment horizontal="center"/>
    </xf>
    <xf numFmtId="194" fontId="25" fillId="14" borderId="29" xfId="1" applyNumberFormat="1" applyFont="1" applyFill="1" applyBorder="1" applyAlignment="1">
      <alignment horizontal="center"/>
    </xf>
    <xf numFmtId="49" fontId="24" fillId="0" borderId="33" xfId="2" applyNumberFormat="1" applyFont="1" applyFill="1" applyBorder="1" applyAlignment="1" applyProtection="1">
      <alignment horizontal="center"/>
    </xf>
    <xf numFmtId="194" fontId="24" fillId="0" borderId="14" xfId="8" applyNumberFormat="1" applyFont="1" applyFill="1" applyBorder="1" applyAlignment="1" applyProtection="1">
      <alignment horizontal="right"/>
    </xf>
    <xf numFmtId="194" fontId="24" fillId="0" borderId="34" xfId="8" applyNumberFormat="1" applyFont="1" applyFill="1" applyBorder="1" applyProtection="1"/>
    <xf numFmtId="194" fontId="24" fillId="0" borderId="35" xfId="8" applyNumberFormat="1" applyFont="1" applyFill="1" applyBorder="1" applyAlignment="1" applyProtection="1">
      <alignment horizontal="right"/>
    </xf>
    <xf numFmtId="194" fontId="24" fillId="0" borderId="0" xfId="8" applyNumberFormat="1" applyFont="1" applyFill="1" applyBorder="1" applyAlignment="1" applyProtection="1">
      <alignment horizontal="right"/>
    </xf>
    <xf numFmtId="37" fontId="24" fillId="14" borderId="36" xfId="2" applyNumberFormat="1" applyFont="1" applyFill="1" applyBorder="1" applyAlignment="1" applyProtection="1">
      <alignment horizontal="center"/>
    </xf>
    <xf numFmtId="37" fontId="24" fillId="14" borderId="9" xfId="2" applyNumberFormat="1" applyFont="1" applyFill="1" applyBorder="1" applyAlignment="1" applyProtection="1">
      <alignment horizontal="center"/>
    </xf>
    <xf numFmtId="37" fontId="24" fillId="14" borderId="37" xfId="2" applyNumberFormat="1" applyFont="1" applyFill="1" applyBorder="1" applyAlignment="1" applyProtection="1">
      <alignment horizontal="center"/>
    </xf>
    <xf numFmtId="0" fontId="25" fillId="14" borderId="38" xfId="2" applyFont="1" applyFill="1" applyBorder="1" applyAlignment="1">
      <alignment horizontal="center"/>
    </xf>
    <xf numFmtId="0" fontId="25" fillId="14" borderId="12" xfId="2" applyFont="1" applyFill="1" applyBorder="1" applyAlignment="1">
      <alignment horizontal="centerContinuous" vertical="center"/>
    </xf>
    <xf numFmtId="0" fontId="25" fillId="14" borderId="39" xfId="2" quotePrefix="1" applyFont="1" applyFill="1" applyBorder="1" applyAlignment="1">
      <alignment horizontal="centerContinuous" vertical="center"/>
    </xf>
    <xf numFmtId="0" fontId="25" fillId="14" borderId="40" xfId="2" applyFont="1" applyFill="1" applyBorder="1" applyAlignment="1">
      <alignment horizontal="center" vertical="center"/>
    </xf>
    <xf numFmtId="37" fontId="25" fillId="14" borderId="2" xfId="2" applyNumberFormat="1" applyFont="1" applyFill="1" applyBorder="1" applyAlignment="1" applyProtection="1">
      <alignment horizontal="center"/>
    </xf>
    <xf numFmtId="37" fontId="25" fillId="14" borderId="1" xfId="2" applyNumberFormat="1" applyFont="1" applyFill="1" applyBorder="1" applyAlignment="1" applyProtection="1">
      <alignment horizontal="center" vertical="center"/>
    </xf>
    <xf numFmtId="194" fontId="25" fillId="15" borderId="3" xfId="3" applyNumberFormat="1" applyFont="1" applyFill="1" applyBorder="1" applyAlignment="1" applyProtection="1">
      <alignment horizontal="center" vertical="center" wrapText="1"/>
    </xf>
    <xf numFmtId="37" fontId="25" fillId="14" borderId="4" xfId="2" applyNumberFormat="1" applyFont="1" applyFill="1" applyBorder="1" applyAlignment="1" applyProtection="1">
      <alignment horizontal="centerContinuous"/>
    </xf>
    <xf numFmtId="37" fontId="25" fillId="14" borderId="5" xfId="2" applyNumberFormat="1" applyFont="1" applyFill="1" applyBorder="1" applyAlignment="1" applyProtection="1">
      <alignment horizontal="centerContinuous"/>
    </xf>
    <xf numFmtId="37" fontId="25" fillId="14" borderId="6" xfId="2" applyNumberFormat="1" applyFont="1" applyFill="1" applyBorder="1" applyAlignment="1" applyProtection="1">
      <alignment horizontal="centerContinuous"/>
    </xf>
    <xf numFmtId="37" fontId="25" fillId="14" borderId="0" xfId="2" applyNumberFormat="1" applyFont="1" applyFill="1" applyBorder="1" applyAlignment="1" applyProtection="1">
      <alignment horizontal="center"/>
    </xf>
    <xf numFmtId="37" fontId="25" fillId="14" borderId="38" xfId="2" applyNumberFormat="1" applyFont="1" applyFill="1" applyBorder="1" applyAlignment="1" applyProtection="1">
      <alignment horizontal="center"/>
    </xf>
    <xf numFmtId="37" fontId="25" fillId="14" borderId="4" xfId="2" applyNumberFormat="1" applyFont="1" applyFill="1" applyBorder="1" applyAlignment="1" applyProtection="1">
      <alignment horizontal="center"/>
    </xf>
    <xf numFmtId="37" fontId="25" fillId="14" borderId="6" xfId="2" applyNumberFormat="1" applyFont="1" applyFill="1" applyBorder="1" applyAlignment="1" applyProtection="1">
      <alignment horizontal="center"/>
    </xf>
    <xf numFmtId="37" fontId="25" fillId="14" borderId="8" xfId="2" applyNumberFormat="1" applyFont="1" applyFill="1" applyBorder="1" applyAlignment="1" applyProtection="1">
      <alignment horizontal="center"/>
    </xf>
    <xf numFmtId="37" fontId="25" fillId="14" borderId="41" xfId="2" applyNumberFormat="1" applyFont="1" applyFill="1" applyBorder="1" applyAlignment="1" applyProtection="1">
      <alignment horizontal="center"/>
    </xf>
    <xf numFmtId="0" fontId="26" fillId="14" borderId="41" xfId="2" applyFont="1" applyFill="1" applyBorder="1" applyAlignment="1">
      <alignment horizontal="center"/>
    </xf>
    <xf numFmtId="194" fontId="25" fillId="14" borderId="41" xfId="1" applyNumberFormat="1" applyFont="1" applyFill="1" applyBorder="1" applyAlignment="1">
      <alignment horizontal="center"/>
    </xf>
    <xf numFmtId="194" fontId="24" fillId="0" borderId="0" xfId="9" applyNumberFormat="1" applyFont="1" applyFill="1" applyBorder="1" applyAlignment="1" applyProtection="1">
      <alignment horizontal="right"/>
    </xf>
    <xf numFmtId="37" fontId="12" fillId="0" borderId="42" xfId="2" applyNumberFormat="1" applyFont="1" applyBorder="1" applyAlignment="1" applyProtection="1">
      <alignment horizontal="left"/>
    </xf>
    <xf numFmtId="37" fontId="20" fillId="0" borderId="13" xfId="2" applyNumberFormat="1" applyFont="1" applyBorder="1" applyAlignment="1" applyProtection="1">
      <alignment horizontal="center"/>
    </xf>
    <xf numFmtId="197" fontId="12" fillId="0" borderId="43" xfId="2" applyNumberFormat="1" applyFont="1" applyBorder="1" applyAlignment="1" applyProtection="1">
      <alignment horizontal="center"/>
    </xf>
    <xf numFmtId="0" fontId="25" fillId="14" borderId="36" xfId="2" quotePrefix="1" applyFont="1" applyFill="1" applyBorder="1" applyAlignment="1">
      <alignment horizontal="center"/>
    </xf>
    <xf numFmtId="37" fontId="25" fillId="14" borderId="9" xfId="2" applyNumberFormat="1" applyFont="1" applyFill="1" applyBorder="1" applyAlignment="1" applyProtection="1">
      <alignment horizontal="center"/>
    </xf>
    <xf numFmtId="37" fontId="25" fillId="14" borderId="10" xfId="2" applyNumberFormat="1" applyFont="1" applyFill="1" applyBorder="1" applyAlignment="1" applyProtection="1">
      <alignment horizontal="center"/>
    </xf>
    <xf numFmtId="43" fontId="25" fillId="14" borderId="44" xfId="2" applyNumberFormat="1" applyFont="1" applyFill="1" applyBorder="1" applyAlignment="1" applyProtection="1">
      <alignment horizontal="center"/>
    </xf>
    <xf numFmtId="37" fontId="25" fillId="14" borderId="39" xfId="2" applyNumberFormat="1" applyFont="1" applyFill="1" applyBorder="1" applyAlignment="1" applyProtection="1">
      <alignment horizontal="center"/>
    </xf>
    <xf numFmtId="37" fontId="25" fillId="14" borderId="12" xfId="2" quotePrefix="1" applyNumberFormat="1" applyFont="1" applyFill="1" applyBorder="1" applyAlignment="1" applyProtection="1">
      <alignment horizontal="center" vertical="center"/>
    </xf>
    <xf numFmtId="194" fontId="25" fillId="15" borderId="9" xfId="3" applyNumberFormat="1" applyFont="1" applyFill="1" applyBorder="1" applyAlignment="1" applyProtection="1">
      <alignment horizontal="center" vertical="center" wrapText="1"/>
    </xf>
    <xf numFmtId="37" fontId="25" fillId="14" borderId="12" xfId="2" applyNumberFormat="1" applyFont="1" applyFill="1" applyBorder="1" applyAlignment="1" applyProtection="1">
      <alignment horizontal="center"/>
    </xf>
    <xf numFmtId="37" fontId="25" fillId="14" borderId="36" xfId="2" applyNumberFormat="1" applyFont="1" applyFill="1" applyBorder="1" applyAlignment="1" applyProtection="1">
      <alignment horizontal="center"/>
    </xf>
    <xf numFmtId="37" fontId="25" fillId="14" borderId="37" xfId="2" applyNumberFormat="1" applyFont="1" applyFill="1" applyBorder="1" applyAlignment="1" applyProtection="1">
      <alignment horizontal="center"/>
    </xf>
    <xf numFmtId="0" fontId="26" fillId="14" borderId="40" xfId="2" applyFont="1" applyFill="1" applyBorder="1" applyAlignment="1">
      <alignment horizontal="center"/>
    </xf>
    <xf numFmtId="194" fontId="25" fillId="14" borderId="40" xfId="1" applyNumberFormat="1" applyFont="1" applyFill="1" applyBorder="1" applyAlignment="1">
      <alignment horizontal="center"/>
    </xf>
    <xf numFmtId="37" fontId="12" fillId="0" borderId="33" xfId="2" applyNumberFormat="1" applyFont="1" applyBorder="1" applyAlignment="1" applyProtection="1">
      <alignment horizontal="left"/>
    </xf>
    <xf numFmtId="37" fontId="20" fillId="0" borderId="14" xfId="2" applyNumberFormat="1" applyFont="1" applyBorder="1" applyAlignment="1" applyProtection="1">
      <alignment horizontal="center"/>
    </xf>
    <xf numFmtId="197" fontId="12" fillId="0" borderId="45" xfId="2" applyNumberFormat="1" applyFont="1" applyBorder="1" applyAlignment="1" applyProtection="1">
      <alignment horizontal="center"/>
    </xf>
    <xf numFmtId="0" fontId="28" fillId="0" borderId="46" xfId="2" applyFont="1" applyFill="1" applyBorder="1" applyAlignment="1">
      <alignment horizontal="center"/>
    </xf>
    <xf numFmtId="0" fontId="28" fillId="0" borderId="47" xfId="2" applyFont="1" applyFill="1" applyBorder="1" applyAlignment="1">
      <alignment horizontal="center"/>
    </xf>
    <xf numFmtId="2" fontId="29" fillId="0" borderId="48" xfId="10" applyNumberFormat="1" applyFont="1" applyFill="1" applyBorder="1" applyAlignment="1">
      <alignment horizontal="center"/>
    </xf>
    <xf numFmtId="198" fontId="30" fillId="0" borderId="47" xfId="3" applyNumberFormat="1" applyFont="1" applyFill="1" applyBorder="1" applyAlignment="1">
      <alignment horizontal="center" vertical="center"/>
    </xf>
    <xf numFmtId="194" fontId="12" fillId="5" borderId="47" xfId="5" quotePrefix="1" applyNumberFormat="1" applyFont="1" applyFill="1" applyBorder="1" applyAlignment="1">
      <alignment horizontal="center"/>
    </xf>
    <xf numFmtId="194" fontId="12" fillId="0" borderId="47" xfId="5" quotePrefix="1" applyNumberFormat="1" applyFont="1" applyFill="1" applyBorder="1" applyAlignment="1">
      <alignment horizontal="center"/>
    </xf>
    <xf numFmtId="194" fontId="12" fillId="10" borderId="47" xfId="5" quotePrefix="1" applyNumberFormat="1" applyFont="1" applyFill="1" applyBorder="1" applyAlignment="1">
      <alignment horizontal="center"/>
    </xf>
    <xf numFmtId="9" fontId="12" fillId="10" borderId="47" xfId="10" applyFont="1" applyFill="1" applyBorder="1"/>
    <xf numFmtId="9" fontId="12" fillId="0" borderId="49" xfId="10" applyFont="1" applyFill="1" applyBorder="1" applyAlignment="1">
      <alignment horizontal="center"/>
    </xf>
    <xf numFmtId="194" fontId="12" fillId="9" borderId="47" xfId="5" quotePrefix="1" applyNumberFormat="1" applyFont="1" applyFill="1" applyBorder="1" applyAlignment="1">
      <alignment horizontal="center"/>
    </xf>
    <xf numFmtId="0" fontId="24" fillId="0" borderId="46" xfId="2" applyFont="1" applyFill="1" applyBorder="1" applyAlignment="1">
      <alignment horizontal="center"/>
    </xf>
    <xf numFmtId="0" fontId="12" fillId="0" borderId="47" xfId="2" applyFont="1" applyFill="1" applyBorder="1" applyAlignment="1">
      <alignment horizontal="center"/>
    </xf>
    <xf numFmtId="49" fontId="24" fillId="16" borderId="33" xfId="2" applyNumberFormat="1" applyFont="1" applyFill="1" applyBorder="1" applyAlignment="1" applyProtection="1">
      <alignment horizontal="center"/>
    </xf>
    <xf numFmtId="194" fontId="24" fillId="16" borderId="14" xfId="8" applyNumberFormat="1" applyFont="1" applyFill="1" applyBorder="1" applyAlignment="1" applyProtection="1">
      <alignment horizontal="right"/>
    </xf>
    <xf numFmtId="194" fontId="24" fillId="16" borderId="34" xfId="8" applyNumberFormat="1" applyFont="1" applyFill="1" applyBorder="1" applyProtection="1"/>
    <xf numFmtId="198" fontId="30" fillId="0" borderId="34" xfId="3" applyNumberFormat="1" applyFont="1" applyFill="1" applyBorder="1" applyAlignment="1">
      <alignment horizontal="center" vertical="center"/>
    </xf>
    <xf numFmtId="198" fontId="30" fillId="0" borderId="0" xfId="3" applyNumberFormat="1" applyFont="1" applyFill="1" applyBorder="1" applyAlignment="1">
      <alignment horizontal="center" vertical="center"/>
    </xf>
    <xf numFmtId="0" fontId="24" fillId="0" borderId="50" xfId="2" applyFont="1" applyFill="1" applyBorder="1" applyAlignment="1">
      <alignment horizontal="center"/>
    </xf>
    <xf numFmtId="0" fontId="12" fillId="0" borderId="51" xfId="2" applyFont="1" applyFill="1" applyBorder="1" applyAlignment="1">
      <alignment horizontal="center"/>
    </xf>
    <xf numFmtId="2" fontId="29" fillId="11" borderId="45" xfId="10" applyNumberFormat="1" applyFont="1" applyFill="1" applyBorder="1" applyAlignment="1">
      <alignment horizontal="center"/>
    </xf>
    <xf numFmtId="199" fontId="30" fillId="0" borderId="51" xfId="3" applyNumberFormat="1" applyFont="1" applyFill="1" applyBorder="1" applyAlignment="1">
      <alignment horizontal="center" vertical="center"/>
    </xf>
    <xf numFmtId="194" fontId="12" fillId="13" borderId="51" xfId="5" quotePrefix="1" applyNumberFormat="1" applyFont="1" applyFill="1" applyBorder="1" applyAlignment="1">
      <alignment horizontal="center"/>
    </xf>
    <xf numFmtId="194" fontId="12" fillId="12" borderId="51" xfId="5" quotePrefix="1" applyNumberFormat="1" applyFont="1" applyFill="1" applyBorder="1" applyAlignment="1">
      <alignment horizontal="center"/>
    </xf>
    <xf numFmtId="194" fontId="12" fillId="7" borderId="51" xfId="5" quotePrefix="1" applyNumberFormat="1" applyFont="1" applyFill="1" applyBorder="1" applyAlignment="1">
      <alignment horizontal="center"/>
    </xf>
    <xf numFmtId="194" fontId="12" fillId="10" borderId="51" xfId="5" quotePrefix="1" applyNumberFormat="1" applyFont="1" applyFill="1" applyBorder="1" applyAlignment="1">
      <alignment horizontal="center"/>
    </xf>
    <xf numFmtId="9" fontId="12" fillId="10" borderId="51" xfId="10" applyFont="1" applyFill="1" applyBorder="1"/>
    <xf numFmtId="9" fontId="12" fillId="0" borderId="52" xfId="10" applyFont="1" applyFill="1" applyBorder="1" applyAlignment="1">
      <alignment horizontal="center"/>
    </xf>
    <xf numFmtId="194" fontId="12" fillId="9" borderId="51" xfId="8" applyNumberFormat="1" applyFont="1" applyFill="1" applyBorder="1"/>
    <xf numFmtId="194" fontId="12" fillId="0" borderId="45" xfId="8" applyNumberFormat="1" applyFont="1" applyFill="1" applyBorder="1"/>
    <xf numFmtId="2" fontId="29" fillId="0" borderId="45" xfId="10" applyNumberFormat="1" applyFont="1" applyFill="1" applyBorder="1" applyAlignment="1">
      <alignment horizontal="center"/>
    </xf>
    <xf numFmtId="198" fontId="30" fillId="0" borderId="51" xfId="3" applyNumberFormat="1" applyFont="1" applyFill="1" applyBorder="1" applyAlignment="1">
      <alignment horizontal="center" vertical="center"/>
    </xf>
    <xf numFmtId="194" fontId="12" fillId="0" borderId="51" xfId="5" quotePrefix="1" applyNumberFormat="1" applyFont="1" applyFill="1" applyBorder="1" applyAlignment="1">
      <alignment horizontal="center"/>
    </xf>
    <xf numFmtId="0" fontId="12" fillId="0" borderId="35" xfId="2" applyFont="1" applyBorder="1"/>
    <xf numFmtId="197" fontId="12" fillId="0" borderId="34" xfId="2" applyNumberFormat="1" applyFont="1" applyBorder="1" applyAlignment="1" applyProtection="1">
      <alignment horizontal="center"/>
    </xf>
    <xf numFmtId="0" fontId="24" fillId="0" borderId="53" xfId="2" applyFon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2" fontId="29" fillId="11" borderId="34" xfId="10" applyNumberFormat="1" applyFont="1" applyFill="1" applyBorder="1" applyAlignment="1">
      <alignment horizontal="center"/>
    </xf>
    <xf numFmtId="199" fontId="30" fillId="0" borderId="14" xfId="3" applyNumberFormat="1" applyFont="1" applyFill="1" applyBorder="1" applyAlignment="1">
      <alignment horizontal="center" vertical="center"/>
    </xf>
    <xf numFmtId="194" fontId="12" fillId="13" borderId="14" xfId="5" quotePrefix="1" applyNumberFormat="1" applyFont="1" applyFill="1" applyBorder="1" applyAlignment="1">
      <alignment horizontal="center"/>
    </xf>
    <xf numFmtId="194" fontId="12" fillId="12" borderId="14" xfId="5" quotePrefix="1" applyNumberFormat="1" applyFont="1" applyFill="1" applyBorder="1" applyAlignment="1">
      <alignment horizontal="center"/>
    </xf>
    <xf numFmtId="194" fontId="12" fillId="7" borderId="14" xfId="5" quotePrefix="1" applyNumberFormat="1" applyFont="1" applyFill="1" applyBorder="1" applyAlignment="1">
      <alignment horizontal="center"/>
    </xf>
    <xf numFmtId="194" fontId="12" fillId="10" borderId="14" xfId="5" quotePrefix="1" applyNumberFormat="1" applyFont="1" applyFill="1" applyBorder="1" applyAlignment="1">
      <alignment horizontal="center"/>
    </xf>
    <xf numFmtId="9" fontId="12" fillId="10" borderId="14" xfId="10" applyFont="1" applyFill="1" applyBorder="1"/>
    <xf numFmtId="9" fontId="12" fillId="0" borderId="54" xfId="10" applyFont="1" applyFill="1" applyBorder="1" applyAlignment="1">
      <alignment horizontal="center"/>
    </xf>
    <xf numFmtId="194" fontId="12" fillId="9" borderId="14" xfId="8" applyNumberFormat="1" applyFont="1" applyFill="1" applyBorder="1"/>
    <xf numFmtId="194" fontId="12" fillId="0" borderId="34" xfId="8" applyNumberFormat="1" applyFont="1" applyFill="1" applyBorder="1"/>
    <xf numFmtId="2" fontId="29" fillId="0" borderId="34" xfId="10" applyNumberFormat="1" applyFont="1" applyFill="1" applyBorder="1" applyAlignment="1">
      <alignment horizontal="center"/>
    </xf>
    <xf numFmtId="198" fontId="30" fillId="0" borderId="14" xfId="3" applyNumberFormat="1" applyFont="1" applyFill="1" applyBorder="1" applyAlignment="1">
      <alignment horizontal="center" vertical="center"/>
    </xf>
    <xf numFmtId="194" fontId="12" fillId="0" borderId="14" xfId="5" quotePrefix="1" applyNumberFormat="1" applyFont="1" applyFill="1" applyBorder="1" applyAlignment="1">
      <alignment horizontal="center"/>
    </xf>
    <xf numFmtId="194" fontId="24" fillId="0" borderId="35" xfId="8" applyNumberFormat="1" applyFont="1" applyFill="1" applyBorder="1" applyAlignment="1" applyProtection="1"/>
    <xf numFmtId="194" fontId="24" fillId="0" borderId="0" xfId="8" applyNumberFormat="1" applyFont="1" applyFill="1" applyBorder="1" applyAlignment="1" applyProtection="1"/>
    <xf numFmtId="200" fontId="31" fillId="0" borderId="0" xfId="7" applyNumberFormat="1" applyFont="1"/>
    <xf numFmtId="37" fontId="12" fillId="0" borderId="55" xfId="2" applyNumberFormat="1" applyFont="1" applyBorder="1" applyAlignment="1" applyProtection="1">
      <alignment horizontal="left"/>
    </xf>
    <xf numFmtId="37" fontId="20" fillId="0" borderId="56" xfId="2" applyNumberFormat="1" applyFont="1" applyBorder="1" applyAlignment="1" applyProtection="1">
      <alignment horizontal="center"/>
    </xf>
    <xf numFmtId="197" fontId="12" fillId="0" borderId="57" xfId="2" applyNumberFormat="1" applyFont="1" applyBorder="1" applyAlignment="1" applyProtection="1">
      <alignment horizontal="center"/>
    </xf>
    <xf numFmtId="197" fontId="12" fillId="0" borderId="0" xfId="2" quotePrefix="1" applyNumberFormat="1" applyFont="1" applyBorder="1" applyAlignment="1" applyProtection="1">
      <alignment horizontal="center"/>
    </xf>
    <xf numFmtId="37" fontId="24" fillId="0" borderId="58" xfId="2" applyNumberFormat="1" applyFont="1" applyBorder="1" applyAlignment="1" applyProtection="1">
      <alignment horizontal="center"/>
    </xf>
    <xf numFmtId="194" fontId="24" fillId="0" borderId="59" xfId="8" applyNumberFormat="1" applyFont="1" applyBorder="1" applyProtection="1"/>
    <xf numFmtId="194" fontId="24" fillId="0" borderId="60" xfId="8" applyNumberFormat="1" applyFont="1" applyBorder="1" applyProtection="1"/>
    <xf numFmtId="194" fontId="12" fillId="0" borderId="0" xfId="3" applyNumberFormat="1" applyFont="1"/>
    <xf numFmtId="9" fontId="31" fillId="0" borderId="0" xfId="10" applyNumberFormat="1" applyFont="1"/>
    <xf numFmtId="9" fontId="12" fillId="0" borderId="0" xfId="2" applyNumberFormat="1" applyFont="1"/>
    <xf numFmtId="37" fontId="12" fillId="0" borderId="0" xfId="2" applyNumberFormat="1" applyFont="1" applyFill="1" applyBorder="1" applyAlignment="1" applyProtection="1">
      <alignment horizontal="left"/>
    </xf>
    <xf numFmtId="194" fontId="31" fillId="0" borderId="0" xfId="3" applyNumberFormat="1" applyFont="1" applyFill="1"/>
    <xf numFmtId="200" fontId="31" fillId="0" borderId="0" xfId="7" applyNumberFormat="1" applyFont="1" applyFill="1"/>
    <xf numFmtId="37" fontId="24" fillId="0" borderId="0" xfId="2" applyNumberFormat="1" applyFont="1" applyBorder="1" applyAlignment="1" applyProtection="1">
      <alignment horizontal="left"/>
    </xf>
    <xf numFmtId="200" fontId="12" fillId="0" borderId="0" xfId="2" applyNumberFormat="1" applyFont="1"/>
    <xf numFmtId="201" fontId="30" fillId="0" borderId="14" xfId="3" applyNumberFormat="1" applyFont="1" applyFill="1" applyBorder="1" applyAlignment="1">
      <alignment horizontal="center" vertical="center"/>
    </xf>
    <xf numFmtId="194" fontId="20" fillId="9" borderId="14" xfId="8" applyNumberFormat="1" applyFont="1" applyFill="1" applyBorder="1"/>
    <xf numFmtId="194" fontId="20" fillId="0" borderId="34" xfId="8" applyNumberFormat="1" applyFont="1" applyFill="1" applyBorder="1"/>
    <xf numFmtId="37" fontId="24" fillId="14" borderId="16" xfId="2" applyNumberFormat="1" applyFont="1" applyFill="1" applyBorder="1" applyProtection="1"/>
    <xf numFmtId="43" fontId="24" fillId="14" borderId="61" xfId="2" applyNumberFormat="1" applyFont="1" applyFill="1" applyBorder="1" applyAlignment="1" applyProtection="1">
      <alignment horizontal="center"/>
    </xf>
    <xf numFmtId="43" fontId="24" fillId="14" borderId="31" xfId="2" applyNumberFormat="1" applyFont="1" applyFill="1" applyBorder="1" applyAlignment="1" applyProtection="1">
      <alignment horizontal="center"/>
    </xf>
    <xf numFmtId="43" fontId="24" fillId="14" borderId="62" xfId="2" applyNumberFormat="1" applyFont="1" applyFill="1" applyBorder="1" applyAlignment="1" applyProtection="1">
      <alignment horizontal="center"/>
    </xf>
    <xf numFmtId="37" fontId="24" fillId="14" borderId="61" xfId="2" applyNumberFormat="1" applyFont="1" applyFill="1" applyBorder="1" applyAlignment="1" applyProtection="1">
      <alignment horizontal="center"/>
    </xf>
    <xf numFmtId="37" fontId="24" fillId="14" borderId="31" xfId="2" applyNumberFormat="1" applyFont="1" applyFill="1" applyBorder="1" applyAlignment="1" applyProtection="1">
      <alignment horizontal="center"/>
    </xf>
    <xf numFmtId="37" fontId="24" fillId="17" borderId="18" xfId="2" applyNumberFormat="1" applyFont="1" applyFill="1" applyBorder="1" applyAlignment="1" applyProtection="1">
      <alignment horizontal="center"/>
    </xf>
    <xf numFmtId="37" fontId="18" fillId="0" borderId="61" xfId="11" applyNumberFormat="1" applyFont="1" applyBorder="1" applyAlignment="1" applyProtection="1">
      <alignment horizontal="centerContinuous"/>
    </xf>
    <xf numFmtId="37" fontId="18" fillId="0" borderId="31" xfId="11" applyNumberFormat="1" applyFont="1" applyBorder="1" applyAlignment="1" applyProtection="1">
      <alignment horizontal="centerContinuous"/>
    </xf>
    <xf numFmtId="37" fontId="18" fillId="0" borderId="62" xfId="11" applyNumberFormat="1" applyFont="1" applyBorder="1" applyAlignment="1" applyProtection="1">
      <alignment horizontal="centerContinuous"/>
    </xf>
    <xf numFmtId="0" fontId="18" fillId="0" borderId="63" xfId="11" applyFont="1" applyBorder="1" applyAlignment="1">
      <alignment horizontal="centerContinuous"/>
    </xf>
    <xf numFmtId="37" fontId="18" fillId="17" borderId="29" xfId="11" applyNumberFormat="1" applyFont="1" applyFill="1" applyBorder="1" applyAlignment="1" applyProtection="1">
      <alignment horizontal="center"/>
    </xf>
    <xf numFmtId="9" fontId="12" fillId="0" borderId="14" xfId="10" applyFont="1" applyFill="1" applyBorder="1"/>
    <xf numFmtId="194" fontId="12" fillId="0" borderId="14" xfId="8" applyNumberFormat="1" applyFont="1" applyFill="1" applyBorder="1"/>
    <xf numFmtId="37" fontId="24" fillId="14" borderId="38" xfId="2" applyNumberFormat="1" applyFont="1" applyFill="1" applyBorder="1" applyAlignment="1" applyProtection="1">
      <alignment horizontal="center"/>
    </xf>
    <xf numFmtId="0" fontId="24" fillId="14" borderId="2" xfId="2" applyFont="1" applyFill="1" applyBorder="1" applyAlignment="1" applyProtection="1">
      <alignment horizontal="center"/>
    </xf>
    <xf numFmtId="43" fontId="24" fillId="14" borderId="8" xfId="2" applyNumberFormat="1" applyFont="1" applyFill="1" applyBorder="1" applyAlignment="1" applyProtection="1">
      <alignment horizontal="center"/>
    </xf>
    <xf numFmtId="37" fontId="24" fillId="14" borderId="3" xfId="2" applyNumberFormat="1" applyFont="1" applyFill="1" applyBorder="1" applyAlignment="1" applyProtection="1">
      <alignment horizontal="center"/>
    </xf>
    <xf numFmtId="37" fontId="24" fillId="14" borderId="3" xfId="2" applyNumberFormat="1" applyFont="1" applyFill="1" applyBorder="1" applyAlignment="1">
      <alignment horizontal="center"/>
    </xf>
    <xf numFmtId="0" fontId="24" fillId="14" borderId="1" xfId="2" applyFont="1" applyFill="1" applyBorder="1" applyAlignment="1">
      <alignment horizontal="center" vertical="center"/>
    </xf>
    <xf numFmtId="37" fontId="24" fillId="17" borderId="64" xfId="2" applyNumberFormat="1" applyFont="1" applyFill="1" applyBorder="1" applyAlignment="1">
      <alignment horizontal="center"/>
    </xf>
    <xf numFmtId="37" fontId="18" fillId="0" borderId="3" xfId="11" applyNumberFormat="1" applyFont="1" applyBorder="1" applyAlignment="1" applyProtection="1">
      <alignment horizontal="center"/>
    </xf>
    <xf numFmtId="37" fontId="25" fillId="0" borderId="3" xfId="11" applyNumberFormat="1" applyFont="1" applyBorder="1" applyAlignment="1">
      <alignment horizontal="center"/>
    </xf>
    <xf numFmtId="0" fontId="25" fillId="0" borderId="3" xfId="11" applyFont="1" applyBorder="1" applyAlignment="1">
      <alignment horizontal="center"/>
    </xf>
    <xf numFmtId="37" fontId="18" fillId="17" borderId="41" xfId="11" applyNumberFormat="1" applyFont="1" applyFill="1" applyBorder="1" applyAlignment="1">
      <alignment horizontal="center"/>
    </xf>
    <xf numFmtId="0" fontId="24" fillId="14" borderId="36" xfId="2" applyFont="1" applyFill="1" applyBorder="1"/>
    <xf numFmtId="0" fontId="24" fillId="14" borderId="10" xfId="2" applyFont="1" applyFill="1" applyBorder="1" applyAlignment="1">
      <alignment horizontal="center"/>
    </xf>
    <xf numFmtId="43" fontId="24" fillId="14" borderId="10" xfId="2" quotePrefix="1" applyNumberFormat="1" applyFont="1" applyFill="1" applyBorder="1" applyAlignment="1" applyProtection="1">
      <alignment horizontal="center"/>
    </xf>
    <xf numFmtId="37" fontId="24" fillId="14" borderId="9" xfId="2" quotePrefix="1" applyNumberFormat="1" applyFont="1" applyFill="1" applyBorder="1" applyAlignment="1" applyProtection="1">
      <alignment horizontal="center"/>
    </xf>
    <xf numFmtId="37" fontId="24" fillId="14" borderId="12" xfId="2" quotePrefix="1" applyNumberFormat="1" applyFont="1" applyFill="1" applyBorder="1" applyAlignment="1" applyProtection="1">
      <alignment horizontal="center" vertical="center"/>
    </xf>
    <xf numFmtId="37" fontId="24" fillId="17" borderId="37" xfId="2" quotePrefix="1" applyNumberFormat="1" applyFont="1" applyFill="1" applyBorder="1" applyAlignment="1" applyProtection="1">
      <alignment horizontal="center"/>
    </xf>
    <xf numFmtId="37" fontId="18" fillId="0" borderId="9" xfId="11" quotePrefix="1" applyNumberFormat="1" applyFont="1" applyBorder="1" applyAlignment="1" applyProtection="1">
      <alignment horizontal="center"/>
    </xf>
    <xf numFmtId="37" fontId="25" fillId="17" borderId="40" xfId="11" quotePrefix="1" applyNumberFormat="1" applyFont="1" applyFill="1" applyBorder="1" applyAlignment="1" applyProtection="1">
      <alignment horizontal="center"/>
    </xf>
    <xf numFmtId="0" fontId="12" fillId="0" borderId="42" xfId="2" applyNumberFormat="1" applyFont="1" applyBorder="1" applyAlignment="1" applyProtection="1">
      <alignment horizontal="center"/>
    </xf>
    <xf numFmtId="37" fontId="12" fillId="0" borderId="65" xfId="2" applyNumberFormat="1" applyFont="1" applyBorder="1" applyAlignment="1" applyProtection="1">
      <alignment horizontal="center"/>
    </xf>
    <xf numFmtId="194" fontId="12" fillId="0" borderId="65" xfId="5" applyNumberFormat="1" applyFont="1" applyBorder="1" applyProtection="1"/>
    <xf numFmtId="194" fontId="12" fillId="0" borderId="13" xfId="5" applyNumberFormat="1" applyFont="1" applyBorder="1"/>
    <xf numFmtId="37" fontId="12" fillId="0" borderId="13" xfId="2" applyNumberFormat="1" applyFont="1" applyBorder="1"/>
    <xf numFmtId="194" fontId="12" fillId="0" borderId="66" xfId="5" applyNumberFormat="1" applyFont="1" applyBorder="1" applyAlignment="1">
      <alignment vertical="center"/>
    </xf>
    <xf numFmtId="37" fontId="12" fillId="17" borderId="45" xfId="2" applyNumberFormat="1" applyFont="1" applyFill="1" applyBorder="1"/>
    <xf numFmtId="0" fontId="12" fillId="0" borderId="33" xfId="2" applyNumberFormat="1" applyFont="1" applyBorder="1" applyAlignment="1" applyProtection="1">
      <alignment horizontal="center"/>
    </xf>
    <xf numFmtId="37" fontId="12" fillId="0" borderId="54" xfId="2" applyNumberFormat="1" applyFont="1" applyBorder="1" applyAlignment="1" applyProtection="1">
      <alignment horizontal="center"/>
    </xf>
    <xf numFmtId="194" fontId="12" fillId="0" borderId="54" xfId="5" applyNumberFormat="1" applyFont="1" applyBorder="1" applyProtection="1"/>
    <xf numFmtId="194" fontId="12" fillId="0" borderId="14" xfId="5" applyNumberFormat="1" applyFont="1" applyBorder="1"/>
    <xf numFmtId="37" fontId="12" fillId="0" borderId="14" xfId="2" applyNumberFormat="1" applyFont="1" applyBorder="1"/>
    <xf numFmtId="194" fontId="12" fillId="0" borderId="67" xfId="5" applyNumberFormat="1" applyFont="1" applyBorder="1" applyAlignment="1">
      <alignment vertical="center"/>
    </xf>
    <xf numFmtId="37" fontId="12" fillId="17" borderId="34" xfId="2" applyNumberFormat="1" applyFont="1" applyFill="1" applyBorder="1"/>
    <xf numFmtId="43" fontId="12" fillId="0" borderId="35" xfId="12" applyFont="1" applyBorder="1"/>
    <xf numFmtId="37" fontId="24" fillId="17" borderId="34" xfId="2" applyNumberFormat="1" applyFont="1" applyFill="1" applyBorder="1"/>
    <xf numFmtId="0" fontId="12" fillId="0" borderId="35" xfId="2" applyFont="1" applyFill="1" applyBorder="1"/>
    <xf numFmtId="37" fontId="12" fillId="17" borderId="64" xfId="2" applyNumberFormat="1" applyFont="1" applyFill="1" applyBorder="1"/>
    <xf numFmtId="194" fontId="12" fillId="0" borderId="7" xfId="5" applyNumberFormat="1" applyFont="1" applyBorder="1" applyAlignment="1">
      <alignment vertical="center"/>
    </xf>
    <xf numFmtId="194" fontId="12" fillId="0" borderId="68" xfId="5" applyNumberFormat="1" applyFont="1" applyBorder="1"/>
    <xf numFmtId="0" fontId="12" fillId="0" borderId="0" xfId="2" applyFont="1" applyBorder="1"/>
    <xf numFmtId="37" fontId="24" fillId="0" borderId="69" xfId="2" applyNumberFormat="1" applyFont="1" applyBorder="1" applyAlignment="1" applyProtection="1">
      <alignment horizontal="left"/>
    </xf>
    <xf numFmtId="37" fontId="24" fillId="0" borderId="70" xfId="2" applyNumberFormat="1" applyFont="1" applyBorder="1" applyAlignment="1">
      <alignment horizontal="center"/>
    </xf>
    <xf numFmtId="200" fontId="24" fillId="0" borderId="71" xfId="2" applyNumberFormat="1" applyFont="1" applyBorder="1"/>
    <xf numFmtId="200" fontId="24" fillId="0" borderId="72" xfId="2" applyNumberFormat="1" applyFont="1" applyBorder="1" applyAlignment="1">
      <alignment vertical="center"/>
    </xf>
    <xf numFmtId="37" fontId="24" fillId="17" borderId="73" xfId="2" applyNumberFormat="1" applyFont="1" applyFill="1" applyBorder="1" applyAlignment="1">
      <alignment horizontal="center"/>
    </xf>
    <xf numFmtId="37" fontId="32" fillId="0" borderId="0" xfId="13" applyNumberFormat="1" applyFont="1" applyBorder="1" applyProtection="1"/>
    <xf numFmtId="37" fontId="32" fillId="0" borderId="0" xfId="13" applyNumberFormat="1" applyFont="1" applyBorder="1" applyAlignment="1" applyProtection="1">
      <alignment horizontal="left"/>
    </xf>
    <xf numFmtId="37" fontId="32" fillId="0" borderId="0" xfId="13" applyNumberFormat="1" applyFont="1" applyProtection="1">
      <protection locked="0"/>
    </xf>
    <xf numFmtId="0" fontId="18" fillId="0" borderId="0" xfId="13" applyFont="1"/>
    <xf numFmtId="37" fontId="24" fillId="0" borderId="0" xfId="2" applyNumberFormat="1" applyFont="1" applyAlignment="1" applyProtection="1">
      <alignment horizontal="left"/>
    </xf>
    <xf numFmtId="0" fontId="12" fillId="0" borderId="0" xfId="14" applyFont="1" applyBorder="1"/>
    <xf numFmtId="0" fontId="12" fillId="0" borderId="0" xfId="15" applyFont="1" applyAlignment="1">
      <alignment horizontal="left" indent="5"/>
    </xf>
    <xf numFmtId="0" fontId="33" fillId="0" borderId="0" xfId="15" applyFont="1"/>
    <xf numFmtId="37" fontId="12" fillId="0" borderId="0" xfId="2" applyNumberFormat="1" applyFont="1" applyProtection="1">
      <protection locked="0"/>
    </xf>
    <xf numFmtId="0" fontId="12" fillId="0" borderId="0" xfId="15" applyFont="1"/>
    <xf numFmtId="0" fontId="12" fillId="0" borderId="0" xfId="14" applyFont="1"/>
    <xf numFmtId="0" fontId="12" fillId="0" borderId="0" xfId="14" applyNumberFormat="1" applyFont="1" applyBorder="1"/>
    <xf numFmtId="0" fontId="12" fillId="0" borderId="0" xfId="14" applyNumberFormat="1" applyFont="1"/>
    <xf numFmtId="194" fontId="12" fillId="0" borderId="35" xfId="12" applyNumberFormat="1" applyFont="1" applyBorder="1"/>
    <xf numFmtId="194" fontId="12" fillId="0" borderId="35" xfId="12" applyNumberFormat="1" applyFont="1" applyFill="1" applyBorder="1"/>
    <xf numFmtId="194" fontId="12" fillId="0" borderId="35" xfId="2" applyNumberFormat="1" applyFont="1" applyBorder="1"/>
    <xf numFmtId="0" fontId="12" fillId="0" borderId="0" xfId="14" applyFont="1" applyFill="1" applyBorder="1"/>
    <xf numFmtId="0" fontId="12" fillId="0" borderId="0" xfId="2" applyFont="1" applyAlignment="1">
      <alignment horizontal="left" indent="1"/>
    </xf>
    <xf numFmtId="0" fontId="12" fillId="0" borderId="0" xfId="2" applyFont="1" applyAlignment="1">
      <alignment horizontal="left" indent="2"/>
    </xf>
    <xf numFmtId="194" fontId="12" fillId="0" borderId="0" xfId="2" applyNumberFormat="1" applyFont="1" applyFill="1" applyAlignment="1">
      <alignment horizontal="left" vertical="center"/>
    </xf>
    <xf numFmtId="194" fontId="12" fillId="0" borderId="0" xfId="2" applyNumberFormat="1" applyFont="1" applyAlignment="1">
      <alignment horizontal="left" vertical="center"/>
    </xf>
    <xf numFmtId="49" fontId="12" fillId="0" borderId="0" xfId="16" applyNumberFormat="1" applyFont="1" applyAlignment="1">
      <alignment horizontal="left"/>
    </xf>
    <xf numFmtId="49" fontId="12" fillId="0" borderId="0" xfId="16" applyNumberFormat="1" applyFont="1" applyAlignment="1">
      <alignment horizontal="left" indent="5"/>
    </xf>
    <xf numFmtId="37" fontId="24" fillId="0" borderId="0" xfId="2" applyNumberFormat="1" applyFont="1" applyProtection="1"/>
    <xf numFmtId="49" fontId="20" fillId="0" borderId="0" xfId="16" applyNumberFormat="1" applyFont="1" applyAlignment="1">
      <alignment horizontal="left"/>
    </xf>
    <xf numFmtId="194" fontId="12" fillId="0" borderId="0" xfId="3" applyNumberFormat="1" applyFont="1" applyAlignment="1">
      <alignment horizontal="right"/>
    </xf>
    <xf numFmtId="43" fontId="12" fillId="0" borderId="0" xfId="12" applyFont="1"/>
    <xf numFmtId="0" fontId="24" fillId="0" borderId="35" xfId="2" applyFont="1" applyBorder="1"/>
    <xf numFmtId="0" fontId="24" fillId="0" borderId="0" xfId="2" applyFont="1"/>
    <xf numFmtId="194" fontId="24" fillId="0" borderId="0" xfId="2" applyNumberFormat="1" applyFont="1" applyFill="1" applyBorder="1"/>
    <xf numFmtId="0" fontId="24" fillId="0" borderId="74" xfId="2" applyFont="1" applyFill="1" applyBorder="1" applyAlignment="1">
      <alignment horizontal="center"/>
    </xf>
    <xf numFmtId="0" fontId="12" fillId="0" borderId="75" xfId="2" applyFont="1" applyFill="1" applyBorder="1" applyAlignment="1">
      <alignment horizontal="center"/>
    </xf>
    <xf numFmtId="2" fontId="29" fillId="0" borderId="76" xfId="10" applyNumberFormat="1" applyFont="1" applyFill="1" applyBorder="1" applyAlignment="1">
      <alignment horizontal="center"/>
    </xf>
    <xf numFmtId="198" fontId="30" fillId="0" borderId="75" xfId="3" applyNumberFormat="1" applyFont="1" applyFill="1" applyBorder="1" applyAlignment="1">
      <alignment horizontal="center" vertical="center"/>
    </xf>
    <xf numFmtId="194" fontId="12" fillId="0" borderId="75" xfId="5" quotePrefix="1" applyNumberFormat="1" applyFont="1" applyFill="1" applyBorder="1" applyAlignment="1">
      <alignment horizontal="center"/>
    </xf>
    <xf numFmtId="9" fontId="12" fillId="0" borderId="75" xfId="10" applyFont="1" applyFill="1" applyBorder="1"/>
    <xf numFmtId="9" fontId="12" fillId="0" borderId="77" xfId="10" applyFont="1" applyFill="1" applyBorder="1" applyAlignment="1">
      <alignment horizontal="center"/>
    </xf>
    <xf numFmtId="37" fontId="24" fillId="0" borderId="0" xfId="2" applyNumberFormat="1" applyFont="1" applyFill="1" applyBorder="1" applyAlignment="1" applyProtection="1">
      <alignment horizontal="left"/>
    </xf>
    <xf numFmtId="37" fontId="12" fillId="0" borderId="0" xfId="2" applyNumberFormat="1" applyFont="1" applyFill="1" applyBorder="1" applyAlignment="1" applyProtection="1">
      <alignment horizontal="center"/>
    </xf>
    <xf numFmtId="194" fontId="35" fillId="0" borderId="78" xfId="17" applyNumberFormat="1" applyFont="1" applyFill="1" applyBorder="1" applyAlignment="1">
      <alignment vertical="top"/>
    </xf>
    <xf numFmtId="0" fontId="12" fillId="0" borderId="0" xfId="16" applyNumberFormat="1" applyFont="1" applyFill="1" applyBorder="1" applyAlignment="1">
      <alignment horizontal="left" indent="1"/>
    </xf>
    <xf numFmtId="43" fontId="35" fillId="0" borderId="0" xfId="18" applyNumberFormat="1" applyFont="1" applyFill="1" applyBorder="1" applyAlignment="1">
      <alignment horizontal="center" vertical="top" wrapText="1"/>
    </xf>
    <xf numFmtId="0" fontId="24" fillId="0" borderId="79" xfId="2" applyFont="1" applyFill="1" applyBorder="1" applyAlignment="1">
      <alignment horizontal="center"/>
    </xf>
    <xf numFmtId="0" fontId="12" fillId="0" borderId="59" xfId="2" applyFont="1" applyFill="1" applyBorder="1" applyAlignment="1">
      <alignment horizontal="center"/>
    </xf>
    <xf numFmtId="2" fontId="29" fillId="0" borderId="60" xfId="10" applyNumberFormat="1" applyFont="1" applyFill="1" applyBorder="1" applyAlignment="1">
      <alignment horizontal="center"/>
    </xf>
    <xf numFmtId="198" fontId="30" fillId="0" borderId="59" xfId="3" applyNumberFormat="1" applyFont="1" applyFill="1" applyBorder="1" applyAlignment="1">
      <alignment horizontal="center" vertical="center"/>
    </xf>
    <xf numFmtId="194" fontId="12" fillId="0" borderId="59" xfId="5" quotePrefix="1" applyNumberFormat="1" applyFont="1" applyFill="1" applyBorder="1" applyAlignment="1">
      <alignment horizontal="center"/>
    </xf>
    <xf numFmtId="9" fontId="12" fillId="0" borderId="59" xfId="10" applyFont="1" applyFill="1" applyBorder="1"/>
    <xf numFmtId="9" fontId="12" fillId="0" borderId="80" xfId="10" applyFont="1" applyFill="1" applyBorder="1" applyAlignment="1">
      <alignment horizontal="center"/>
    </xf>
    <xf numFmtId="194" fontId="12" fillId="0" borderId="59" xfId="8" applyNumberFormat="1" applyFont="1" applyFill="1" applyBorder="1"/>
    <xf numFmtId="194" fontId="12" fillId="0" borderId="60" xfId="8" applyNumberFormat="1" applyFont="1" applyFill="1" applyBorder="1"/>
    <xf numFmtId="194" fontId="12" fillId="0" borderId="60" xfId="5" quotePrefix="1" applyNumberFormat="1" applyFont="1" applyFill="1" applyBorder="1" applyAlignment="1">
      <alignment horizontal="center"/>
    </xf>
    <xf numFmtId="0" fontId="12" fillId="0" borderId="0" xfId="15" applyFont="1" applyBorder="1"/>
    <xf numFmtId="0" fontId="12" fillId="0" borderId="0" xfId="2" applyFont="1" applyFill="1" applyBorder="1"/>
    <xf numFmtId="0" fontId="12" fillId="0" borderId="0" xfId="16" applyNumberFormat="1" applyFont="1" applyFill="1" applyBorder="1" applyAlignment="1">
      <alignment horizontal="right" indent="1"/>
    </xf>
    <xf numFmtId="194" fontId="34" fillId="0" borderId="0" xfId="17" applyNumberFormat="1" applyFont="1" applyFill="1" applyBorder="1" applyAlignment="1">
      <alignment vertical="top"/>
    </xf>
    <xf numFmtId="0" fontId="37" fillId="0" borderId="0" xfId="2" applyFont="1"/>
    <xf numFmtId="202" fontId="24" fillId="0" borderId="0" xfId="2" applyNumberFormat="1" applyFont="1" applyAlignment="1">
      <alignment horizontal="center"/>
    </xf>
    <xf numFmtId="37" fontId="24" fillId="0" borderId="0" xfId="2" applyNumberFormat="1" applyFont="1"/>
    <xf numFmtId="37" fontId="38" fillId="0" borderId="0" xfId="2" applyNumberFormat="1" applyFont="1"/>
    <xf numFmtId="0" fontId="38" fillId="0" borderId="0" xfId="2" applyFont="1"/>
    <xf numFmtId="0" fontId="24" fillId="0" borderId="0" xfId="2" applyFont="1" applyBorder="1"/>
    <xf numFmtId="0" fontId="24" fillId="0" borderId="0" xfId="2" applyFont="1" applyFill="1" applyBorder="1"/>
    <xf numFmtId="0" fontId="12" fillId="0" borderId="0" xfId="15" applyNumberFormat="1" applyFont="1" applyFill="1" applyBorder="1" applyAlignment="1" applyProtection="1"/>
    <xf numFmtId="194" fontId="24" fillId="0" borderId="0" xfId="19" applyNumberFormat="1" applyFont="1" applyBorder="1"/>
    <xf numFmtId="194" fontId="34" fillId="0" borderId="0" xfId="17" applyNumberFormat="1" applyFont="1" applyFill="1" applyBorder="1" applyAlignment="1">
      <alignment horizontal="left" vertical="top"/>
    </xf>
    <xf numFmtId="0" fontId="18" fillId="0" borderId="0" xfId="20" applyFont="1" applyFill="1" applyAlignment="1">
      <alignment horizontal="right"/>
    </xf>
    <xf numFmtId="37" fontId="18" fillId="0" borderId="0" xfId="20" applyNumberFormat="1" applyFont="1" applyFill="1"/>
    <xf numFmtId="0" fontId="18" fillId="0" borderId="0" xfId="20" applyFont="1" applyFill="1"/>
    <xf numFmtId="43" fontId="12" fillId="0" borderId="0" xfId="16" applyNumberFormat="1" applyFont="1" applyFill="1" applyBorder="1" applyAlignment="1">
      <alignment horizontal="left" indent="1"/>
    </xf>
    <xf numFmtId="41" fontId="18" fillId="0" borderId="0" xfId="20" applyNumberFormat="1" applyFont="1" applyFill="1"/>
    <xf numFmtId="200" fontId="18" fillId="0" borderId="0" xfId="20" applyNumberFormat="1" applyFont="1" applyFill="1"/>
    <xf numFmtId="194" fontId="12" fillId="0" borderId="0" xfId="2" applyNumberFormat="1" applyFont="1" applyFill="1" applyBorder="1"/>
    <xf numFmtId="193" fontId="12" fillId="0" borderId="0" xfId="16" applyNumberFormat="1" applyFont="1" applyBorder="1" applyAlignment="1">
      <alignment horizontal="center"/>
    </xf>
    <xf numFmtId="194" fontId="12" fillId="0" borderId="0" xfId="3" applyNumberFormat="1" applyFont="1" applyFill="1" applyBorder="1"/>
    <xf numFmtId="194" fontId="12" fillId="0" borderId="0" xfId="3" applyNumberFormat="1" applyFont="1" applyBorder="1"/>
    <xf numFmtId="0" fontId="6" fillId="0" borderId="8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top"/>
    </xf>
    <xf numFmtId="0" fontId="9" fillId="8" borderId="82" xfId="0" applyFont="1" applyFill="1" applyBorder="1" applyAlignment="1">
      <alignment horizontal="left"/>
    </xf>
    <xf numFmtId="0" fontId="5" fillId="8" borderId="28" xfId="0" applyFont="1" applyFill="1" applyBorder="1"/>
    <xf numFmtId="0" fontId="5" fillId="8" borderId="29" xfId="0" applyFont="1" applyFill="1" applyBorder="1"/>
    <xf numFmtId="0" fontId="3" fillId="18" borderId="35" xfId="0" applyFont="1" applyFill="1" applyBorder="1" applyAlignment="1"/>
    <xf numFmtId="0" fontId="4" fillId="18" borderId="83" xfId="0" applyFont="1" applyFill="1" applyBorder="1"/>
    <xf numFmtId="0" fontId="5" fillId="18" borderId="0" xfId="0" applyFont="1" applyFill="1" applyBorder="1"/>
    <xf numFmtId="0" fontId="5" fillId="18" borderId="83" xfId="0" applyFont="1" applyFill="1" applyBorder="1" applyAlignment="1">
      <alignment horizontal="left"/>
    </xf>
    <xf numFmtId="0" fontId="4" fillId="18" borderId="84" xfId="0" applyFont="1" applyFill="1" applyBorder="1"/>
    <xf numFmtId="0" fontId="3" fillId="18" borderId="0" xfId="0" applyFont="1" applyFill="1" applyBorder="1" applyAlignment="1"/>
    <xf numFmtId="0" fontId="5" fillId="18" borderId="35" xfId="0" applyFont="1" applyFill="1" applyBorder="1" applyAlignment="1">
      <alignment horizontal="center"/>
    </xf>
    <xf numFmtId="0" fontId="5" fillId="18" borderId="0" xfId="0" applyFont="1" applyFill="1" applyBorder="1" applyAlignment="1">
      <alignment horizontal="center"/>
    </xf>
    <xf numFmtId="0" fontId="5" fillId="18" borderId="0" xfId="0" applyFont="1" applyFill="1" applyBorder="1" applyAlignment="1">
      <alignment horizontal="left" indent="3"/>
    </xf>
    <xf numFmtId="0" fontId="3" fillId="18" borderId="35" xfId="0" applyFont="1" applyFill="1" applyBorder="1"/>
    <xf numFmtId="0" fontId="3" fillId="18" borderId="0" xfId="0" applyFont="1" applyFill="1" applyBorder="1"/>
    <xf numFmtId="0" fontId="5" fillId="18" borderId="85" xfId="0" applyFont="1" applyFill="1" applyBorder="1" applyAlignment="1">
      <alignment horizontal="left"/>
    </xf>
    <xf numFmtId="0" fontId="5" fillId="18" borderId="22" xfId="0" applyFont="1" applyFill="1" applyBorder="1"/>
    <xf numFmtId="0" fontId="5" fillId="18" borderId="86" xfId="0" applyFont="1" applyFill="1" applyBorder="1"/>
    <xf numFmtId="0" fontId="10" fillId="18" borderId="0" xfId="0" applyFont="1" applyFill="1" applyAlignment="1">
      <alignment horizontal="center"/>
    </xf>
  </cellXfs>
  <cellStyles count="21">
    <cellStyle name="Comma" xfId="1" builtinId="3"/>
    <cellStyle name="Comma 15 2 2" xfId="3"/>
    <cellStyle name="Comma 20 2" xfId="9"/>
    <cellStyle name="Comma 24" xfId="12"/>
    <cellStyle name="Comma 3 3 2" xfId="17"/>
    <cellStyle name="Comma 9 2" xfId="19"/>
    <cellStyle name="Comma 9 3 2 2" xfId="8"/>
    <cellStyle name="Comma_rama_cost_7(1).6.2007 2 2" xfId="7"/>
    <cellStyle name="Normal" xfId="0" builtinId="0"/>
    <cellStyle name="Normal 10" xfId="13"/>
    <cellStyle name="Normal 4 3" xfId="18"/>
    <cellStyle name="Normal 5" xfId="20"/>
    <cellStyle name="Normal_form-re3Oct" xfId="14"/>
    <cellStyle name="Normal_PC.MC.Building_490.0,25(5) 2" xfId="11"/>
    <cellStyle name="Normal_projectcontrol_บางพลีV.2_10_02_52" xfId="15"/>
    <cellStyle name="Normal_เวชศาสตร์เขตร้อน ชี้แจงสภา วาระ 1-3" xfId="16"/>
    <cellStyle name="Percent 8 2" xfId="10"/>
    <cellStyle name="เครื่องหมายจุลภาค_project control 51 _ 8.5.2550 2 2 2" xfId="5"/>
    <cellStyle name="ปกติ_25 กันยายน 2549 2" xfId="4"/>
    <cellStyle name="ปกติ_Mahidol 50_Project_control 16.30 น 6" xfId="6"/>
    <cellStyle name="ปกติ_projectcontrol_อาคารเรียนv3_22พย49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6</xdr:row>
      <xdr:rowOff>1156606</xdr:rowOff>
    </xdr:from>
    <xdr:to>
      <xdr:col>11</xdr:col>
      <xdr:colOff>750094</xdr:colOff>
      <xdr:row>6</xdr:row>
      <xdr:rowOff>1660071</xdr:rowOff>
    </xdr:to>
    <xdr:sp macro="" textlink="">
      <xdr:nvSpPr>
        <xdr:cNvPr id="3" name="Rectangular Callout 2"/>
        <xdr:cNvSpPr/>
      </xdr:nvSpPr>
      <xdr:spPr>
        <a:xfrm>
          <a:off x="9179719" y="3514044"/>
          <a:ext cx="1583531" cy="503465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โปรดระบุเป็นตัวเลข ค.ศ.</a:t>
          </a:r>
          <a:r>
            <a:rPr lang="th-TH" sz="1200" baseline="0"/>
            <a:t> เช่น 05/12/2018</a:t>
          </a:r>
          <a:endParaRPr lang="th-TH" sz="1200"/>
        </a:p>
      </xdr:txBody>
    </xdr:sp>
    <xdr:clientData/>
  </xdr:twoCellAnchor>
  <xdr:twoCellAnchor>
    <xdr:from>
      <xdr:col>4</xdr:col>
      <xdr:colOff>54428</xdr:colOff>
      <xdr:row>6</xdr:row>
      <xdr:rowOff>1156607</xdr:rowOff>
    </xdr:from>
    <xdr:to>
      <xdr:col>6</xdr:col>
      <xdr:colOff>789214</xdr:colOff>
      <xdr:row>6</xdr:row>
      <xdr:rowOff>1660072</xdr:rowOff>
    </xdr:to>
    <xdr:sp macro="" textlink="">
      <xdr:nvSpPr>
        <xdr:cNvPr id="4" name="Rectangular Callout 3"/>
        <xdr:cNvSpPr/>
      </xdr:nvSpPr>
      <xdr:spPr>
        <a:xfrm>
          <a:off x="4177392" y="3116036"/>
          <a:ext cx="2068286" cy="503465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เติมตัวเลขในขั้นตอนปัจจุบันเพียงช่องเดียว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1"/>
  <sheetViews>
    <sheetView tabSelected="1" view="pageBreakPreview" topLeftCell="B7" zoomScale="80" zoomScaleNormal="70" zoomScaleSheetLayoutView="80" workbookViewId="0">
      <selection activeCell="M4" sqref="M4"/>
    </sheetView>
  </sheetViews>
  <sheetFormatPr defaultRowHeight="33" customHeight="1" x14ac:dyDescent="0.55000000000000004"/>
  <cols>
    <col min="1" max="1" width="6.875" style="3" customWidth="1"/>
    <col min="2" max="2" width="11.75" style="3" customWidth="1"/>
    <col min="3" max="3" width="32.75" style="3" customWidth="1"/>
    <col min="4" max="4" width="14.375" style="4" bestFit="1" customWidth="1"/>
    <col min="5" max="6" width="8.75" style="4" bestFit="1" customWidth="1"/>
    <col min="7" max="7" width="13.125" style="4" customWidth="1"/>
    <col min="8" max="8" width="9" style="4" customWidth="1"/>
    <col min="9" max="9" width="10.75" style="4" customWidth="1"/>
    <col min="10" max="10" width="13.5" style="4" customWidth="1"/>
    <col min="11" max="11" width="13.375" style="59" customWidth="1"/>
    <col min="12" max="12" width="11.375" style="59" customWidth="1"/>
    <col min="13" max="13" width="10.75" style="4" customWidth="1"/>
    <col min="14" max="14" width="13.375" style="4" customWidth="1"/>
    <col min="15" max="15" width="12.125" style="4" customWidth="1"/>
    <col min="16" max="16" width="12" style="4" customWidth="1"/>
    <col min="17" max="17" width="12" style="59" customWidth="1"/>
    <col min="18" max="18" width="11.375" style="59" customWidth="1"/>
    <col min="19" max="19" width="10.625" style="4" customWidth="1"/>
    <col min="20" max="20" width="13.75" style="4" customWidth="1"/>
    <col min="21" max="21" width="14.75" style="73" customWidth="1"/>
    <col min="22" max="22" width="26" style="3" customWidth="1"/>
    <col min="23" max="16384" width="9" style="3"/>
  </cols>
  <sheetData>
    <row r="1" spans="1:22" s="1" customFormat="1" ht="27.75" x14ac:dyDescent="0.6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" customFormat="1" x14ac:dyDescent="0.75">
      <c r="C2" s="56" t="s">
        <v>26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1" customFormat="1" x14ac:dyDescent="0.75">
      <c r="C3" s="56" t="s">
        <v>17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1" customFormat="1" x14ac:dyDescent="0.75">
      <c r="C4" s="57"/>
      <c r="D4" s="57"/>
      <c r="E4" s="57"/>
      <c r="F4" s="57"/>
      <c r="G4" s="57"/>
      <c r="H4" s="57"/>
      <c r="I4" s="57"/>
      <c r="J4" s="57"/>
      <c r="K4" s="58" t="s">
        <v>28</v>
      </c>
      <c r="L4" s="66"/>
      <c r="M4" s="420"/>
      <c r="N4" s="420"/>
      <c r="O4" s="57"/>
      <c r="P4" s="57"/>
      <c r="Q4" s="66"/>
      <c r="R4" s="66"/>
      <c r="S4" s="57"/>
      <c r="T4" s="57"/>
      <c r="U4" s="72"/>
      <c r="V4" s="57"/>
    </row>
    <row r="5" spans="1:22" ht="26.45" customHeight="1" x14ac:dyDescent="0.55000000000000004">
      <c r="V5" s="5" t="s">
        <v>18</v>
      </c>
    </row>
    <row r="6" spans="1:22" s="10" customFormat="1" ht="33" customHeight="1" x14ac:dyDescent="0.55000000000000004">
      <c r="A6" s="6" t="s">
        <v>16</v>
      </c>
      <c r="B6" s="399"/>
      <c r="C6" s="7"/>
      <c r="D6" s="8" t="s">
        <v>25</v>
      </c>
      <c r="E6" s="50" t="s">
        <v>0</v>
      </c>
      <c r="F6" s="51"/>
      <c r="G6" s="51"/>
      <c r="H6" s="51"/>
      <c r="I6" s="51"/>
      <c r="J6" s="51"/>
      <c r="K6" s="52"/>
      <c r="L6" s="53" t="s">
        <v>2</v>
      </c>
      <c r="M6" s="54"/>
      <c r="N6" s="54"/>
      <c r="O6" s="54"/>
      <c r="P6" s="54"/>
      <c r="Q6" s="55"/>
      <c r="R6" s="47" t="s">
        <v>9</v>
      </c>
      <c r="S6" s="48"/>
      <c r="T6" s="48"/>
      <c r="U6" s="49"/>
      <c r="V6" s="9" t="s">
        <v>1</v>
      </c>
    </row>
    <row r="7" spans="1:22" ht="135.75" customHeight="1" x14ac:dyDescent="0.55000000000000004">
      <c r="A7" s="16"/>
      <c r="B7" s="400"/>
      <c r="C7" s="17"/>
      <c r="D7" s="11"/>
      <c r="E7" s="12" t="s">
        <v>24</v>
      </c>
      <c r="F7" s="12" t="s">
        <v>23</v>
      </c>
      <c r="G7" s="12" t="s">
        <v>27</v>
      </c>
      <c r="H7" s="12" t="s">
        <v>22</v>
      </c>
      <c r="I7" s="12" t="s">
        <v>21</v>
      </c>
      <c r="J7" s="13" t="s">
        <v>20</v>
      </c>
      <c r="K7" s="60" t="s">
        <v>19</v>
      </c>
      <c r="L7" s="67" t="s">
        <v>3</v>
      </c>
      <c r="M7" s="45" t="s">
        <v>4</v>
      </c>
      <c r="N7" s="45" t="s">
        <v>5</v>
      </c>
      <c r="O7" s="45" t="s">
        <v>6</v>
      </c>
      <c r="P7" s="14" t="s">
        <v>7</v>
      </c>
      <c r="Q7" s="70" t="s">
        <v>8</v>
      </c>
      <c r="R7" s="67" t="s">
        <v>10</v>
      </c>
      <c r="S7" s="45" t="s">
        <v>6</v>
      </c>
      <c r="T7" s="46" t="s">
        <v>11</v>
      </c>
      <c r="U7" s="74" t="s">
        <v>12</v>
      </c>
      <c r="V7" s="15"/>
    </row>
    <row r="8" spans="1:22" ht="18.75" customHeight="1" x14ac:dyDescent="0.55000000000000004">
      <c r="A8" s="12" t="s">
        <v>130</v>
      </c>
      <c r="B8" s="401" t="s">
        <v>129</v>
      </c>
      <c r="C8" s="12" t="s">
        <v>15</v>
      </c>
      <c r="D8" s="12" t="s">
        <v>15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2" t="s">
        <v>15</v>
      </c>
      <c r="K8" s="61" t="s">
        <v>14</v>
      </c>
      <c r="L8" s="61" t="s">
        <v>13</v>
      </c>
      <c r="M8" s="44"/>
      <c r="N8" s="44"/>
      <c r="O8" s="44"/>
      <c r="P8" s="12" t="s">
        <v>15</v>
      </c>
      <c r="Q8" s="61" t="s">
        <v>14</v>
      </c>
      <c r="R8" s="61" t="s">
        <v>14</v>
      </c>
      <c r="S8" s="44"/>
      <c r="T8" s="12" t="s">
        <v>15</v>
      </c>
      <c r="U8" s="75" t="s">
        <v>15</v>
      </c>
      <c r="V8" s="18"/>
    </row>
    <row r="9" spans="1:22" s="22" customFormat="1" ht="25.15" customHeight="1" x14ac:dyDescent="0.55000000000000004">
      <c r="A9" s="19"/>
      <c r="B9" s="19"/>
      <c r="C9" s="19"/>
      <c r="D9" s="20"/>
      <c r="E9" s="20"/>
      <c r="F9" s="20"/>
      <c r="G9" s="20"/>
      <c r="H9" s="20"/>
      <c r="I9" s="20"/>
      <c r="J9" s="20"/>
      <c r="K9" s="62"/>
      <c r="L9" s="68"/>
      <c r="M9" s="20"/>
      <c r="N9" s="20"/>
      <c r="O9" s="20"/>
      <c r="P9" s="20"/>
      <c r="Q9" s="62"/>
      <c r="R9" s="62"/>
      <c r="S9" s="20"/>
      <c r="T9" s="20"/>
      <c r="U9" s="76"/>
      <c r="V9" s="21"/>
    </row>
    <row r="10" spans="1:22" s="27" customFormat="1" ht="25.15" customHeight="1" x14ac:dyDescent="0.2">
      <c r="A10" s="23"/>
      <c r="B10" s="23"/>
      <c r="C10" s="402" t="s">
        <v>131</v>
      </c>
      <c r="D10" s="24"/>
      <c r="E10" s="24"/>
      <c r="F10" s="24"/>
      <c r="G10" s="24"/>
      <c r="H10" s="24"/>
      <c r="I10" s="24"/>
      <c r="J10" s="24"/>
      <c r="K10" s="63"/>
      <c r="L10" s="63"/>
      <c r="M10" s="24"/>
      <c r="N10" s="24"/>
      <c r="O10" s="24"/>
      <c r="P10" s="24"/>
      <c r="Q10" s="63"/>
      <c r="R10" s="63"/>
      <c r="S10" s="24"/>
      <c r="T10" s="24"/>
      <c r="U10" s="77"/>
      <c r="V10" s="26"/>
    </row>
    <row r="11" spans="1:22" s="27" customFormat="1" ht="25.15" customHeight="1" x14ac:dyDescent="0.2">
      <c r="A11" s="25"/>
      <c r="B11" s="25"/>
      <c r="C11" s="23" t="s">
        <v>132</v>
      </c>
      <c r="D11" s="28"/>
      <c r="E11" s="29"/>
      <c r="F11" s="29"/>
      <c r="G11" s="29"/>
      <c r="H11" s="29"/>
      <c r="I11" s="29"/>
      <c r="J11" s="29"/>
      <c r="K11" s="63"/>
      <c r="L11" s="63"/>
      <c r="M11" s="26"/>
      <c r="N11" s="26"/>
      <c r="O11" s="26"/>
      <c r="P11" s="26"/>
      <c r="Q11" s="71"/>
      <c r="R11" s="71"/>
      <c r="S11" s="26"/>
      <c r="T11" s="26"/>
      <c r="U11" s="78"/>
      <c r="V11" s="30"/>
    </row>
    <row r="12" spans="1:22" s="27" customFormat="1" ht="24" x14ac:dyDescent="0.2">
      <c r="A12" s="25">
        <v>1</v>
      </c>
      <c r="B12" s="25"/>
      <c r="C12" s="31"/>
      <c r="D12" s="28"/>
      <c r="E12" s="29"/>
      <c r="F12" s="29"/>
      <c r="G12" s="29"/>
      <c r="H12" s="29"/>
      <c r="I12" s="29"/>
      <c r="J12" s="29"/>
      <c r="K12" s="63"/>
      <c r="L12" s="63"/>
      <c r="M12" s="26"/>
      <c r="N12" s="26"/>
      <c r="O12" s="26"/>
      <c r="P12" s="26"/>
      <c r="Q12" s="71"/>
      <c r="R12" s="71"/>
      <c r="S12" s="26"/>
      <c r="T12" s="26"/>
      <c r="U12" s="78"/>
      <c r="V12" s="30"/>
    </row>
    <row r="13" spans="1:22" s="27" customFormat="1" ht="24" x14ac:dyDescent="0.2">
      <c r="A13" s="25"/>
      <c r="B13" s="25"/>
      <c r="C13" s="31"/>
      <c r="D13" s="28"/>
      <c r="E13" s="29"/>
      <c r="F13" s="29"/>
      <c r="G13" s="29"/>
      <c r="H13" s="29"/>
      <c r="I13" s="29"/>
      <c r="J13" s="29"/>
      <c r="K13" s="63"/>
      <c r="L13" s="63"/>
      <c r="M13" s="26"/>
      <c r="N13" s="26"/>
      <c r="O13" s="26"/>
      <c r="P13" s="26"/>
      <c r="Q13" s="71"/>
      <c r="R13" s="71"/>
      <c r="S13" s="26"/>
      <c r="T13" s="26"/>
      <c r="U13" s="78"/>
      <c r="V13" s="30"/>
    </row>
    <row r="14" spans="1:22" s="27" customFormat="1" ht="24" x14ac:dyDescent="0.2">
      <c r="A14" s="25"/>
      <c r="B14" s="25"/>
      <c r="C14" s="31"/>
      <c r="D14" s="28"/>
      <c r="E14" s="29"/>
      <c r="F14" s="29"/>
      <c r="G14" s="29"/>
      <c r="H14" s="29"/>
      <c r="I14" s="29"/>
      <c r="J14" s="29"/>
      <c r="K14" s="63"/>
      <c r="L14" s="63"/>
      <c r="M14" s="26"/>
      <c r="N14" s="26"/>
      <c r="O14" s="26"/>
      <c r="P14" s="26"/>
      <c r="Q14" s="71"/>
      <c r="R14" s="71"/>
      <c r="S14" s="26"/>
      <c r="T14" s="26"/>
      <c r="U14" s="78"/>
      <c r="V14" s="30"/>
    </row>
    <row r="15" spans="1:22" s="27" customFormat="1" ht="24" x14ac:dyDescent="0.2">
      <c r="A15" s="25"/>
      <c r="B15" s="25"/>
      <c r="C15" s="31"/>
      <c r="D15" s="28"/>
      <c r="E15" s="29"/>
      <c r="F15" s="29"/>
      <c r="G15" s="29"/>
      <c r="H15" s="29"/>
      <c r="I15" s="29"/>
      <c r="J15" s="29"/>
      <c r="K15" s="63"/>
      <c r="L15" s="63"/>
      <c r="M15" s="26"/>
      <c r="N15" s="26"/>
      <c r="O15" s="26"/>
      <c r="P15" s="26"/>
      <c r="Q15" s="71"/>
      <c r="R15" s="71"/>
      <c r="S15" s="26"/>
      <c r="T15" s="26"/>
      <c r="U15" s="78"/>
      <c r="V15" s="30"/>
    </row>
    <row r="16" spans="1:22" s="27" customFormat="1" ht="24" x14ac:dyDescent="0.2">
      <c r="A16" s="25"/>
      <c r="B16" s="25"/>
      <c r="C16" s="31"/>
      <c r="D16" s="28"/>
      <c r="E16" s="29"/>
      <c r="F16" s="29"/>
      <c r="G16" s="29"/>
      <c r="H16" s="29"/>
      <c r="I16" s="29"/>
      <c r="J16" s="29"/>
      <c r="K16" s="63"/>
      <c r="L16" s="63"/>
      <c r="M16" s="26"/>
      <c r="N16" s="26"/>
      <c r="O16" s="26"/>
      <c r="P16" s="26"/>
      <c r="Q16" s="71"/>
      <c r="R16" s="71"/>
      <c r="S16" s="26"/>
      <c r="T16" s="26"/>
      <c r="U16" s="78"/>
      <c r="V16" s="30"/>
    </row>
    <row r="17" spans="1:22" s="27" customFormat="1" ht="24" x14ac:dyDescent="0.2">
      <c r="A17" s="25"/>
      <c r="B17" s="25"/>
      <c r="C17" s="31"/>
      <c r="D17" s="28"/>
      <c r="E17" s="29"/>
      <c r="F17" s="29"/>
      <c r="G17" s="29"/>
      <c r="H17" s="29"/>
      <c r="I17" s="29"/>
      <c r="J17" s="29"/>
      <c r="K17" s="63"/>
      <c r="L17" s="63"/>
      <c r="M17" s="26"/>
      <c r="N17" s="26"/>
      <c r="O17" s="26"/>
      <c r="P17" s="26"/>
      <c r="Q17" s="71"/>
      <c r="R17" s="71"/>
      <c r="S17" s="26"/>
      <c r="T17" s="26"/>
      <c r="U17" s="78"/>
      <c r="V17" s="30"/>
    </row>
    <row r="18" spans="1:22" s="27" customFormat="1" ht="24" x14ac:dyDescent="0.2">
      <c r="A18" s="25"/>
      <c r="B18" s="25"/>
      <c r="C18" s="31"/>
      <c r="D18" s="28"/>
      <c r="E18" s="29"/>
      <c r="F18" s="29"/>
      <c r="G18" s="29"/>
      <c r="H18" s="29"/>
      <c r="I18" s="29"/>
      <c r="J18" s="29"/>
      <c r="K18" s="63"/>
      <c r="L18" s="63"/>
      <c r="M18" s="26"/>
      <c r="N18" s="26"/>
      <c r="O18" s="26"/>
      <c r="P18" s="26"/>
      <c r="Q18" s="71"/>
      <c r="R18" s="71"/>
      <c r="S18" s="26"/>
      <c r="T18" s="26"/>
      <c r="U18" s="78"/>
      <c r="V18" s="30"/>
    </row>
    <row r="19" spans="1:22" s="27" customFormat="1" ht="24" x14ac:dyDescent="0.2">
      <c r="A19" s="25"/>
      <c r="B19" s="25"/>
      <c r="C19" s="31"/>
      <c r="D19" s="28"/>
      <c r="E19" s="29"/>
      <c r="F19" s="29"/>
      <c r="G19" s="29"/>
      <c r="H19" s="29"/>
      <c r="I19" s="29"/>
      <c r="J19" s="29"/>
      <c r="K19" s="63"/>
      <c r="L19" s="63"/>
      <c r="M19" s="26"/>
      <c r="N19" s="26"/>
      <c r="O19" s="26"/>
      <c r="P19" s="26"/>
      <c r="Q19" s="71"/>
      <c r="R19" s="71"/>
      <c r="S19" s="26"/>
      <c r="T19" s="26"/>
      <c r="U19" s="78"/>
      <c r="V19" s="30"/>
    </row>
    <row r="20" spans="1:22" s="27" customFormat="1" ht="24" x14ac:dyDescent="0.2">
      <c r="A20" s="25"/>
      <c r="B20" s="25"/>
      <c r="C20" s="31"/>
      <c r="D20" s="28"/>
      <c r="E20" s="29"/>
      <c r="F20" s="29"/>
      <c r="G20" s="29"/>
      <c r="H20" s="29"/>
      <c r="I20" s="29"/>
      <c r="J20" s="29"/>
      <c r="K20" s="63"/>
      <c r="L20" s="63"/>
      <c r="M20" s="26"/>
      <c r="N20" s="26"/>
      <c r="O20" s="26"/>
      <c r="P20" s="26"/>
      <c r="Q20" s="71"/>
      <c r="R20" s="71"/>
      <c r="S20" s="26"/>
      <c r="T20" s="26"/>
      <c r="U20" s="78"/>
      <c r="V20" s="30"/>
    </row>
    <row r="21" spans="1:22" s="27" customFormat="1" ht="24" x14ac:dyDescent="0.2">
      <c r="A21" s="25"/>
      <c r="B21" s="25"/>
      <c r="C21" s="31"/>
      <c r="D21" s="28"/>
      <c r="E21" s="29"/>
      <c r="F21" s="29"/>
      <c r="G21" s="29"/>
      <c r="H21" s="29"/>
      <c r="I21" s="29"/>
      <c r="J21" s="29"/>
      <c r="K21" s="63"/>
      <c r="L21" s="63"/>
      <c r="M21" s="26"/>
      <c r="N21" s="26"/>
      <c r="O21" s="26"/>
      <c r="P21" s="26"/>
      <c r="Q21" s="71"/>
      <c r="R21" s="71"/>
      <c r="S21" s="26"/>
      <c r="T21" s="26"/>
      <c r="U21" s="78"/>
      <c r="V21" s="30"/>
    </row>
    <row r="22" spans="1:22" s="27" customFormat="1" ht="24" x14ac:dyDescent="0.2">
      <c r="A22" s="25"/>
      <c r="B22" s="25"/>
      <c r="C22" s="31"/>
      <c r="D22" s="28"/>
      <c r="E22" s="29"/>
      <c r="F22" s="29"/>
      <c r="G22" s="29"/>
      <c r="H22" s="29"/>
      <c r="I22" s="29"/>
      <c r="J22" s="29"/>
      <c r="K22" s="63"/>
      <c r="L22" s="63"/>
      <c r="M22" s="26"/>
      <c r="N22" s="26"/>
      <c r="O22" s="26"/>
      <c r="P22" s="26"/>
      <c r="Q22" s="71"/>
      <c r="R22" s="71"/>
      <c r="S22" s="26"/>
      <c r="T22" s="26"/>
      <c r="U22" s="78"/>
      <c r="V22" s="30"/>
    </row>
    <row r="23" spans="1:22" s="27" customFormat="1" ht="24" x14ac:dyDescent="0.2">
      <c r="A23" s="25"/>
      <c r="B23" s="25"/>
      <c r="C23" s="31"/>
      <c r="D23" s="28"/>
      <c r="E23" s="29"/>
      <c r="F23" s="29"/>
      <c r="G23" s="29"/>
      <c r="H23" s="29"/>
      <c r="I23" s="29"/>
      <c r="J23" s="29"/>
      <c r="K23" s="63"/>
      <c r="L23" s="63"/>
      <c r="M23" s="26"/>
      <c r="N23" s="26"/>
      <c r="O23" s="26"/>
      <c r="P23" s="26"/>
      <c r="Q23" s="71"/>
      <c r="R23" s="71"/>
      <c r="S23" s="26"/>
      <c r="T23" s="26"/>
      <c r="U23" s="78"/>
      <c r="V23" s="30"/>
    </row>
    <row r="24" spans="1:22" s="27" customFormat="1" ht="24" x14ac:dyDescent="0.2">
      <c r="A24" s="32"/>
      <c r="B24" s="32"/>
      <c r="C24" s="33"/>
      <c r="D24" s="34"/>
      <c r="E24" s="35"/>
      <c r="F24" s="35"/>
      <c r="G24" s="35"/>
      <c r="H24" s="35"/>
      <c r="I24" s="35"/>
      <c r="J24" s="35"/>
      <c r="K24" s="64"/>
      <c r="L24" s="64"/>
      <c r="M24" s="37"/>
      <c r="N24" s="37"/>
      <c r="O24" s="37"/>
      <c r="P24" s="37"/>
      <c r="Q24" s="64"/>
      <c r="R24" s="64"/>
      <c r="S24" s="37"/>
      <c r="T24" s="37"/>
      <c r="U24" s="79"/>
      <c r="V24" s="36"/>
    </row>
    <row r="25" spans="1:22" s="27" customFormat="1" ht="24.75" thickBot="1" x14ac:dyDescent="0.25">
      <c r="A25" s="38"/>
      <c r="B25" s="38"/>
      <c r="C25" s="39"/>
      <c r="D25" s="40"/>
      <c r="E25" s="41"/>
      <c r="F25" s="41"/>
      <c r="G25" s="41"/>
      <c r="H25" s="41"/>
      <c r="I25" s="41"/>
      <c r="J25" s="41"/>
      <c r="K25" s="65"/>
      <c r="L25" s="69"/>
      <c r="M25" s="43"/>
      <c r="N25" s="43"/>
      <c r="O25" s="43"/>
      <c r="P25" s="43"/>
      <c r="Q25" s="69"/>
      <c r="R25" s="69"/>
      <c r="S25" s="43"/>
      <c r="T25" s="43"/>
      <c r="U25" s="80"/>
      <c r="V25" s="42"/>
    </row>
    <row r="26" spans="1:22" ht="30.75" x14ac:dyDescent="0.7">
      <c r="C26" s="403" t="s">
        <v>133</v>
      </c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5"/>
    </row>
    <row r="27" spans="1:22" ht="27.75" x14ac:dyDescent="0.65">
      <c r="C27" s="406" t="s">
        <v>134</v>
      </c>
      <c r="D27" s="406"/>
      <c r="E27" s="407"/>
      <c r="F27" s="407"/>
      <c r="G27" s="407"/>
      <c r="H27" s="408" t="s">
        <v>135</v>
      </c>
      <c r="I27" s="408"/>
      <c r="J27" s="408"/>
      <c r="K27" s="408"/>
      <c r="L27" s="409"/>
      <c r="M27" s="407"/>
      <c r="N27" s="407"/>
      <c r="O27" s="411"/>
      <c r="P27" s="408" t="s">
        <v>135</v>
      </c>
      <c r="Q27" s="409"/>
      <c r="R27" s="407"/>
      <c r="S27" s="407"/>
      <c r="T27" s="410"/>
    </row>
    <row r="28" spans="1:22" ht="24" x14ac:dyDescent="0.55000000000000004">
      <c r="C28" s="412" t="s">
        <v>136</v>
      </c>
      <c r="D28" s="413"/>
      <c r="E28" s="407"/>
      <c r="F28" s="407"/>
      <c r="G28" s="407"/>
      <c r="H28" s="414" t="s">
        <v>137</v>
      </c>
      <c r="I28" s="414"/>
      <c r="J28" s="414"/>
      <c r="K28" s="414"/>
      <c r="L28" s="409"/>
      <c r="M28" s="407"/>
      <c r="N28" s="407"/>
      <c r="O28" s="413"/>
      <c r="P28" s="414" t="s">
        <v>137</v>
      </c>
      <c r="Q28" s="409"/>
      <c r="R28" s="407"/>
      <c r="S28" s="407"/>
      <c r="T28" s="410"/>
    </row>
    <row r="29" spans="1:22" ht="28.5" customHeight="1" x14ac:dyDescent="0.65">
      <c r="C29" s="415" t="s">
        <v>138</v>
      </c>
      <c r="D29" s="415"/>
      <c r="E29" s="407"/>
      <c r="F29" s="407"/>
      <c r="G29" s="407"/>
      <c r="H29" s="408" t="s">
        <v>135</v>
      </c>
      <c r="I29" s="408"/>
      <c r="J29" s="408"/>
      <c r="K29" s="408"/>
      <c r="L29" s="409"/>
      <c r="M29" s="407"/>
      <c r="N29" s="407"/>
      <c r="O29" s="416"/>
      <c r="P29" s="408" t="s">
        <v>135</v>
      </c>
      <c r="Q29" s="409"/>
      <c r="R29" s="407"/>
      <c r="S29" s="407"/>
      <c r="T29" s="410"/>
    </row>
    <row r="30" spans="1:22" ht="21" customHeight="1" x14ac:dyDescent="0.55000000000000004">
      <c r="C30" s="412" t="s">
        <v>136</v>
      </c>
      <c r="D30" s="413"/>
      <c r="E30" s="407"/>
      <c r="F30" s="407"/>
      <c r="G30" s="407"/>
      <c r="H30" s="414" t="s">
        <v>137</v>
      </c>
      <c r="I30" s="414"/>
      <c r="J30" s="414"/>
      <c r="K30" s="414"/>
      <c r="L30" s="409"/>
      <c r="M30" s="407"/>
      <c r="N30" s="407"/>
      <c r="O30" s="413"/>
      <c r="P30" s="414" t="s">
        <v>137</v>
      </c>
      <c r="Q30" s="409"/>
      <c r="R30" s="407"/>
      <c r="S30" s="407"/>
      <c r="T30" s="410"/>
    </row>
    <row r="31" spans="1:22" ht="28.5" customHeight="1" thickBot="1" x14ac:dyDescent="0.6">
      <c r="C31" s="417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9"/>
    </row>
  </sheetData>
  <mergeCells count="13">
    <mergeCell ref="L6:Q6"/>
    <mergeCell ref="M7:M8"/>
    <mergeCell ref="N7:N8"/>
    <mergeCell ref="O7:O8"/>
    <mergeCell ref="R6:U6"/>
    <mergeCell ref="S7:S8"/>
    <mergeCell ref="A6:C7"/>
    <mergeCell ref="C1:V1"/>
    <mergeCell ref="C2:V2"/>
    <mergeCell ref="C3:V3"/>
    <mergeCell ref="D6:D7"/>
    <mergeCell ref="E6:K6"/>
    <mergeCell ref="V6:V7"/>
  </mergeCells>
  <printOptions horizontalCentered="1"/>
  <pageMargins left="0.19685039370078741" right="7.874015748031496E-2" top="0.47244094488188981" bottom="0.35433070866141736" header="0.31496062992125984" footer="0.31496062992125984"/>
  <pageSetup paperSize="9" scale="36" orientation="landscape" r:id="rId1"/>
  <headerFooter scaleWithDoc="0"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workbookViewId="0">
      <selection activeCell="H8" sqref="H8"/>
    </sheetView>
  </sheetViews>
  <sheetFormatPr defaultColWidth="9.125" defaultRowHeight="18.75" outlineLevelCol="1" x14ac:dyDescent="0.4"/>
  <cols>
    <col min="1" max="1" width="2.375" style="92" customWidth="1"/>
    <col min="2" max="3" width="13.75" style="92" customWidth="1"/>
    <col min="4" max="4" width="12.625" style="92" bestFit="1" customWidth="1"/>
    <col min="5" max="5" width="13" style="92" customWidth="1"/>
    <col min="6" max="6" width="8" style="92" bestFit="1" customWidth="1"/>
    <col min="7" max="7" width="10.625" style="92" bestFit="1" customWidth="1"/>
    <col min="8" max="8" width="18.5" style="253" customWidth="1"/>
    <col min="9" max="9" width="13.25" style="92" customWidth="1"/>
    <col min="10" max="10" width="13" style="92" customWidth="1"/>
    <col min="11" max="14" width="11.125" style="92" customWidth="1"/>
    <col min="15" max="15" width="0.75" style="92" customWidth="1"/>
    <col min="16" max="16" width="12.25" style="92" customWidth="1"/>
    <col min="17" max="17" width="4.5" style="92" customWidth="1"/>
    <col min="18" max="18" width="5.5" style="92" customWidth="1"/>
    <col min="19" max="19" width="6.375" style="97" bestFit="1" customWidth="1"/>
    <col min="20" max="20" width="14" style="92" customWidth="1"/>
    <col min="21" max="21" width="10.25" style="92" customWidth="1"/>
    <col min="22" max="22" width="9.75" style="86" customWidth="1"/>
    <col min="23" max="23" width="11.875" style="86" bestFit="1" customWidth="1"/>
    <col min="24" max="24" width="13.5" style="86" bestFit="1" customWidth="1"/>
    <col min="25" max="25" width="3.875" style="92" customWidth="1" outlineLevel="1"/>
    <col min="26" max="26" width="13.5" style="86" bestFit="1" customWidth="1"/>
    <col min="27" max="27" width="3.875" style="86" customWidth="1" outlineLevel="1"/>
    <col min="28" max="28" width="13.5" style="86" bestFit="1" customWidth="1"/>
    <col min="29" max="29" width="13.5" style="92" bestFit="1" customWidth="1"/>
    <col min="30" max="30" width="10.5" style="100" bestFit="1" customWidth="1"/>
    <col min="31" max="31" width="8.625" style="100" bestFit="1" customWidth="1"/>
    <col min="32" max="32" width="10.5" style="100" bestFit="1" customWidth="1"/>
    <col min="33" max="33" width="10.5" style="92" bestFit="1" customWidth="1"/>
    <col min="34" max="34" width="11.25" style="92" bestFit="1" customWidth="1"/>
    <col min="35" max="35" width="10.5" style="92" bestFit="1" customWidth="1"/>
    <col min="36" max="36" width="9.875" style="101" customWidth="1"/>
    <col min="37" max="37" width="8.5" style="101" customWidth="1"/>
    <col min="38" max="38" width="8.625" style="103" bestFit="1" customWidth="1"/>
    <col min="39" max="39" width="11.25" style="92" bestFit="1" customWidth="1"/>
    <col min="40" max="16384" width="9.125" style="92"/>
  </cols>
  <sheetData>
    <row r="1" spans="2:39" s="81" customFormat="1" ht="30" x14ac:dyDescent="0.65">
      <c r="B1" s="82" t="s">
        <v>128</v>
      </c>
      <c r="C1" s="83"/>
      <c r="D1" s="83"/>
      <c r="E1" s="83"/>
      <c r="F1" s="83"/>
      <c r="G1" s="83"/>
      <c r="H1" s="84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5" t="s">
        <v>29</v>
      </c>
      <c r="V1" s="86" t="s">
        <v>30</v>
      </c>
      <c r="W1" s="86"/>
      <c r="Y1" s="86"/>
      <c r="AA1" s="87"/>
      <c r="AB1" s="88"/>
      <c r="AD1" s="89"/>
      <c r="AE1" s="89"/>
      <c r="AF1" s="89"/>
      <c r="AJ1" s="90"/>
      <c r="AK1" s="90"/>
      <c r="AL1" s="91"/>
    </row>
    <row r="2" spans="2:39" ht="26.25" x14ac:dyDescent="0.55000000000000004">
      <c r="B2" s="93" t="s">
        <v>31</v>
      </c>
      <c r="C2" s="94"/>
      <c r="D2" s="94"/>
      <c r="E2" s="94"/>
      <c r="F2" s="95"/>
      <c r="G2" s="95"/>
      <c r="H2" s="96"/>
      <c r="I2" s="95"/>
      <c r="J2" s="95"/>
      <c r="K2" s="95"/>
      <c r="L2" s="95"/>
      <c r="M2" s="95"/>
      <c r="N2" s="95"/>
      <c r="O2" s="95"/>
      <c r="P2" s="97"/>
      <c r="U2" s="98" t="s">
        <v>29</v>
      </c>
      <c r="V2" s="86" t="s">
        <v>32</v>
      </c>
      <c r="W2" s="99"/>
      <c r="AK2" s="102" t="s">
        <v>33</v>
      </c>
    </row>
    <row r="3" spans="2:39" ht="21" x14ac:dyDescent="0.45">
      <c r="B3" s="104" t="s">
        <v>34</v>
      </c>
      <c r="C3" s="105" t="s">
        <v>35</v>
      </c>
      <c r="D3" s="94"/>
      <c r="E3" s="94"/>
      <c r="F3" s="106"/>
      <c r="G3" s="106"/>
      <c r="H3" s="107"/>
      <c r="I3" s="106"/>
      <c r="J3" s="94"/>
      <c r="K3" s="94"/>
      <c r="L3" s="94"/>
      <c r="M3" s="94"/>
      <c r="N3" s="94"/>
      <c r="O3" s="94"/>
      <c r="P3" s="97"/>
      <c r="U3" s="108">
        <v>1</v>
      </c>
      <c r="V3" s="86" t="s">
        <v>36</v>
      </c>
      <c r="AG3" s="100"/>
    </row>
    <row r="4" spans="2:39" ht="21" x14ac:dyDescent="0.45">
      <c r="B4" s="104" t="s">
        <v>37</v>
      </c>
      <c r="C4" s="105" t="s">
        <v>35</v>
      </c>
      <c r="D4" s="94"/>
      <c r="E4" s="94"/>
      <c r="F4" s="94"/>
      <c r="G4" s="94"/>
      <c r="H4" s="109"/>
      <c r="I4" s="94"/>
      <c r="P4" s="97"/>
      <c r="U4" s="110" t="s">
        <v>38</v>
      </c>
      <c r="V4" s="86" t="s">
        <v>39</v>
      </c>
      <c r="AG4" s="100"/>
    </row>
    <row r="5" spans="2:39" ht="21" x14ac:dyDescent="0.45">
      <c r="B5" s="111" t="s">
        <v>40</v>
      </c>
      <c r="C5" s="105" t="s">
        <v>35</v>
      </c>
      <c r="D5" s="94"/>
      <c r="E5" s="94"/>
      <c r="F5" s="94"/>
      <c r="G5" s="94"/>
      <c r="H5" s="109"/>
      <c r="I5" s="94"/>
      <c r="P5" s="112"/>
      <c r="S5" s="92"/>
      <c r="U5" s="113" t="s">
        <v>41</v>
      </c>
      <c r="V5" s="92" t="s">
        <v>42</v>
      </c>
      <c r="W5" s="92"/>
      <c r="Y5" s="94"/>
      <c r="AG5" s="100"/>
    </row>
    <row r="6" spans="2:39" ht="21.75" thickBot="1" x14ac:dyDescent="0.5">
      <c r="C6" s="114"/>
      <c r="F6" s="94"/>
      <c r="G6" s="94"/>
      <c r="H6" s="109"/>
      <c r="I6" s="94"/>
      <c r="P6" s="112"/>
      <c r="S6" s="92"/>
      <c r="U6" s="115" t="s">
        <v>43</v>
      </c>
      <c r="V6" s="92" t="s">
        <v>44</v>
      </c>
      <c r="W6" s="92"/>
      <c r="AD6" s="92"/>
      <c r="AE6" s="92"/>
      <c r="AG6" s="100"/>
    </row>
    <row r="7" spans="2:39" x14ac:dyDescent="0.4">
      <c r="B7" s="116" t="s">
        <v>45</v>
      </c>
      <c r="C7" s="117" t="s">
        <v>46</v>
      </c>
      <c r="D7" s="117" t="s">
        <v>47</v>
      </c>
      <c r="E7" s="118" t="s">
        <v>48</v>
      </c>
      <c r="F7" s="94"/>
      <c r="G7" s="94"/>
      <c r="H7" s="109"/>
      <c r="I7" s="94"/>
      <c r="P7" s="112"/>
      <c r="S7" s="92"/>
      <c r="U7" s="119"/>
      <c r="V7" s="92" t="s">
        <v>49</v>
      </c>
      <c r="W7" s="92"/>
      <c r="AD7" s="92"/>
      <c r="AE7" s="92"/>
      <c r="AG7" s="100"/>
    </row>
    <row r="8" spans="2:39" ht="19.5" thickBot="1" x14ac:dyDescent="0.45">
      <c r="B8" s="120"/>
      <c r="C8" s="121" t="s">
        <v>50</v>
      </c>
      <c r="D8" s="121" t="s">
        <v>51</v>
      </c>
      <c r="E8" s="122"/>
      <c r="F8" s="94"/>
      <c r="G8" s="94"/>
      <c r="H8" s="123" t="s">
        <v>52</v>
      </c>
      <c r="I8" s="124"/>
      <c r="J8" s="124"/>
      <c r="K8" s="125"/>
      <c r="L8" s="125"/>
      <c r="M8" s="125"/>
      <c r="N8" s="125"/>
      <c r="O8" s="125"/>
      <c r="P8" s="126" t="s">
        <v>53</v>
      </c>
      <c r="Q8" s="127"/>
      <c r="R8" s="127"/>
      <c r="S8" s="127"/>
      <c r="U8" s="128"/>
      <c r="V8" s="129"/>
      <c r="W8" s="129"/>
      <c r="X8" s="129"/>
      <c r="Y8" s="130"/>
      <c r="Z8" s="131"/>
      <c r="AA8" s="131"/>
      <c r="AC8" s="128"/>
    </row>
    <row r="9" spans="2:39" ht="21.75" customHeight="1" x14ac:dyDescent="0.4">
      <c r="B9" s="132" t="s">
        <v>54</v>
      </c>
      <c r="C9" s="133">
        <v>2200000</v>
      </c>
      <c r="D9" s="133">
        <v>2200000</v>
      </c>
      <c r="E9" s="134">
        <f t="shared" ref="E9:E17" si="0">SUM(C9:D9)</f>
        <v>4400000</v>
      </c>
      <c r="F9" s="94"/>
      <c r="G9" s="94"/>
      <c r="H9" s="135" t="s">
        <v>55</v>
      </c>
      <c r="I9" s="136" t="s">
        <v>56</v>
      </c>
      <c r="J9" s="137" t="s">
        <v>57</v>
      </c>
      <c r="K9" s="138"/>
      <c r="L9" s="138"/>
      <c r="M9" s="138"/>
      <c r="N9" s="138"/>
      <c r="O9" s="139"/>
      <c r="P9" s="140" t="s">
        <v>58</v>
      </c>
      <c r="Q9" s="141" t="s">
        <v>59</v>
      </c>
      <c r="R9" s="142"/>
      <c r="S9" s="143"/>
      <c r="T9" s="144" t="s">
        <v>60</v>
      </c>
      <c r="U9" s="145"/>
      <c r="V9" s="145"/>
      <c r="W9" s="145"/>
      <c r="X9" s="145"/>
      <c r="Y9" s="145"/>
      <c r="Z9" s="145"/>
      <c r="AA9" s="145"/>
      <c r="AB9" s="145"/>
      <c r="AC9" s="145"/>
      <c r="AD9" s="146"/>
      <c r="AE9" s="144" t="s">
        <v>61</v>
      </c>
      <c r="AF9" s="145"/>
      <c r="AG9" s="145"/>
      <c r="AH9" s="145"/>
      <c r="AI9" s="146"/>
      <c r="AJ9" s="147" t="s">
        <v>62</v>
      </c>
      <c r="AK9" s="147" t="s">
        <v>63</v>
      </c>
      <c r="AL9" s="148"/>
    </row>
    <row r="10" spans="2:39" x14ac:dyDescent="0.4">
      <c r="B10" s="149" t="s">
        <v>64</v>
      </c>
      <c r="C10" s="150">
        <v>1275000</v>
      </c>
      <c r="D10" s="150">
        <v>1275000</v>
      </c>
      <c r="E10" s="151">
        <f t="shared" si="0"/>
        <v>2550000</v>
      </c>
      <c r="F10" s="152"/>
      <c r="G10" s="153"/>
      <c r="H10" s="154"/>
      <c r="I10" s="155"/>
      <c r="J10" s="156" t="s">
        <v>65</v>
      </c>
      <c r="K10" s="138"/>
      <c r="L10" s="138"/>
      <c r="M10" s="138"/>
      <c r="N10" s="138"/>
      <c r="O10" s="139"/>
      <c r="P10" s="157" t="s">
        <v>66</v>
      </c>
      <c r="Q10" s="158"/>
      <c r="R10" s="159" t="s">
        <v>67</v>
      </c>
      <c r="S10" s="160"/>
      <c r="T10" s="161" t="s">
        <v>68</v>
      </c>
      <c r="U10" s="162" t="s">
        <v>69</v>
      </c>
      <c r="V10" s="163" t="s">
        <v>70</v>
      </c>
      <c r="W10" s="163" t="s">
        <v>71</v>
      </c>
      <c r="X10" s="164" t="s">
        <v>72</v>
      </c>
      <c r="Y10" s="165"/>
      <c r="Z10" s="166"/>
      <c r="AA10" s="166"/>
      <c r="AB10" s="164" t="s">
        <v>73</v>
      </c>
      <c r="AC10" s="166"/>
      <c r="AD10" s="167" t="s">
        <v>69</v>
      </c>
      <c r="AE10" s="168" t="s">
        <v>68</v>
      </c>
      <c r="AF10" s="169" t="s">
        <v>74</v>
      </c>
      <c r="AG10" s="170"/>
      <c r="AH10" s="171" t="s">
        <v>75</v>
      </c>
      <c r="AI10" s="172" t="s">
        <v>76</v>
      </c>
      <c r="AJ10" s="173" t="s">
        <v>77</v>
      </c>
      <c r="AK10" s="173" t="s">
        <v>78</v>
      </c>
      <c r="AL10" s="174" t="s">
        <v>79</v>
      </c>
    </row>
    <row r="11" spans="2:39" x14ac:dyDescent="0.4">
      <c r="B11" s="149" t="s">
        <v>80</v>
      </c>
      <c r="C11" s="150">
        <v>1525000</v>
      </c>
      <c r="D11" s="150">
        <v>1525000</v>
      </c>
      <c r="E11" s="151">
        <f t="shared" si="0"/>
        <v>3050000</v>
      </c>
      <c r="F11" s="152"/>
      <c r="G11" s="175"/>
      <c r="H11" s="176" t="s">
        <v>81</v>
      </c>
      <c r="I11" s="177" t="s">
        <v>82</v>
      </c>
      <c r="J11" s="178"/>
      <c r="K11" s="139"/>
      <c r="L11" s="139"/>
      <c r="M11" s="139"/>
      <c r="N11" s="139"/>
      <c r="O11" s="139"/>
      <c r="P11" s="179" t="s">
        <v>83</v>
      </c>
      <c r="Q11" s="180" t="s">
        <v>6</v>
      </c>
      <c r="R11" s="181" t="s">
        <v>84</v>
      </c>
      <c r="S11" s="182" t="s">
        <v>85</v>
      </c>
      <c r="T11" s="183" t="s">
        <v>86</v>
      </c>
      <c r="U11" s="184" t="s">
        <v>43</v>
      </c>
      <c r="V11" s="185"/>
      <c r="W11" s="185"/>
      <c r="X11" s="180" t="s">
        <v>87</v>
      </c>
      <c r="Y11" s="180"/>
      <c r="Z11" s="180" t="s">
        <v>88</v>
      </c>
      <c r="AA11" s="186"/>
      <c r="AB11" s="180" t="s">
        <v>87</v>
      </c>
      <c r="AC11" s="180" t="s">
        <v>88</v>
      </c>
      <c r="AD11" s="186" t="s">
        <v>89</v>
      </c>
      <c r="AE11" s="187" t="s">
        <v>90</v>
      </c>
      <c r="AF11" s="181" t="s">
        <v>87</v>
      </c>
      <c r="AG11" s="180" t="s">
        <v>88</v>
      </c>
      <c r="AH11" s="180" t="s">
        <v>91</v>
      </c>
      <c r="AI11" s="188" t="s">
        <v>92</v>
      </c>
      <c r="AJ11" s="189" t="s">
        <v>93</v>
      </c>
      <c r="AK11" s="189" t="s">
        <v>94</v>
      </c>
      <c r="AL11" s="190" t="s">
        <v>95</v>
      </c>
    </row>
    <row r="12" spans="2:39" ht="21.75" thickBot="1" x14ac:dyDescent="0.45">
      <c r="B12" s="149"/>
      <c r="C12" s="150"/>
      <c r="D12" s="150"/>
      <c r="E12" s="151"/>
      <c r="F12" s="152"/>
      <c r="G12" s="175"/>
      <c r="H12" s="191" t="s">
        <v>96</v>
      </c>
      <c r="I12" s="192" t="s">
        <v>82</v>
      </c>
      <c r="J12" s="193"/>
      <c r="K12" s="139"/>
      <c r="L12" s="139"/>
      <c r="M12" s="139"/>
      <c r="N12" s="139"/>
      <c r="O12" s="139"/>
      <c r="P12" s="194"/>
      <c r="Q12" s="195" t="s">
        <v>97</v>
      </c>
      <c r="R12" s="195"/>
      <c r="S12" s="196">
        <v>15</v>
      </c>
      <c r="T12" s="197"/>
      <c r="U12" s="198" t="s">
        <v>98</v>
      </c>
      <c r="V12" s="199"/>
      <c r="W12" s="198" t="s">
        <v>98</v>
      </c>
      <c r="X12" s="200" t="s">
        <v>99</v>
      </c>
      <c r="Y12" s="201"/>
      <c r="Z12" s="200" t="s">
        <v>99</v>
      </c>
      <c r="AA12" s="202"/>
      <c r="AB12" s="203" t="s">
        <v>99</v>
      </c>
      <c r="AC12" s="203" t="s">
        <v>99</v>
      </c>
      <c r="AD12" s="199" t="e">
        <f>AB12+AC12</f>
        <v>#VALUE!</v>
      </c>
      <c r="AE12" s="204"/>
      <c r="AF12" s="205"/>
      <c r="AG12" s="205"/>
      <c r="AH12" s="196"/>
      <c r="AI12" s="197"/>
      <c r="AJ12" s="199"/>
      <c r="AK12" s="199"/>
      <c r="AL12" s="199"/>
    </row>
    <row r="13" spans="2:39" ht="21.75" thickTop="1" x14ac:dyDescent="0.4">
      <c r="B13" s="206"/>
      <c r="C13" s="207"/>
      <c r="D13" s="207"/>
      <c r="E13" s="208">
        <f t="shared" si="0"/>
        <v>0</v>
      </c>
      <c r="F13" s="152"/>
      <c r="G13" s="153"/>
      <c r="H13" s="191" t="s">
        <v>100</v>
      </c>
      <c r="I13" s="192" t="s">
        <v>82</v>
      </c>
      <c r="J13" s="209"/>
      <c r="K13" s="210"/>
      <c r="L13" s="210"/>
      <c r="M13" s="210"/>
      <c r="N13" s="210"/>
      <c r="O13" s="210"/>
      <c r="P13" s="211">
        <v>2561</v>
      </c>
      <c r="Q13" s="212">
        <v>1</v>
      </c>
      <c r="R13" s="212"/>
      <c r="S13" s="213"/>
      <c r="T13" s="214"/>
      <c r="U13" s="215"/>
      <c r="V13" s="216"/>
      <c r="W13" s="217"/>
      <c r="X13" s="218">
        <f>+W13*0.5</f>
        <v>0</v>
      </c>
      <c r="Y13" s="219" t="e">
        <f t="shared" ref="Y13:Y61" si="1">X13/W13</f>
        <v>#DIV/0!</v>
      </c>
      <c r="Z13" s="218">
        <f t="shared" ref="Z13:Z61" si="2">+W13-X13</f>
        <v>0</v>
      </c>
      <c r="AA13" s="220" t="e">
        <f t="shared" ref="AA13:AA61" si="3">Z13/W13</f>
        <v>#DIV/0!</v>
      </c>
      <c r="AB13" s="221">
        <f>X13+(V13/2)</f>
        <v>0</v>
      </c>
      <c r="AC13" s="221">
        <f>Z13+(V13/2)</f>
        <v>0</v>
      </c>
      <c r="AD13" s="222" t="e">
        <f>AD12+AB13+AC13</f>
        <v>#VALUE!</v>
      </c>
      <c r="AE13" s="211"/>
      <c r="AF13" s="212"/>
      <c r="AG13" s="212"/>
      <c r="AH13" s="223"/>
      <c r="AI13" s="224"/>
      <c r="AJ13" s="225"/>
      <c r="AK13" s="225"/>
      <c r="AL13" s="225"/>
      <c r="AM13" s="226"/>
    </row>
    <row r="14" spans="2:39" ht="21" x14ac:dyDescent="0.4">
      <c r="B14" s="149"/>
      <c r="C14" s="150"/>
      <c r="D14" s="150"/>
      <c r="E14" s="151">
        <f t="shared" si="0"/>
        <v>0</v>
      </c>
      <c r="F14" s="152"/>
      <c r="G14" s="153"/>
      <c r="H14" s="191" t="s">
        <v>101</v>
      </c>
      <c r="I14" s="192" t="s">
        <v>82</v>
      </c>
      <c r="J14" s="227"/>
      <c r="K14" s="139"/>
      <c r="L14" s="139"/>
      <c r="M14" s="139"/>
      <c r="N14" s="139"/>
      <c r="O14" s="139"/>
      <c r="P14" s="228"/>
      <c r="Q14" s="229">
        <v>2</v>
      </c>
      <c r="R14" s="229"/>
      <c r="S14" s="230"/>
      <c r="T14" s="231">
        <f>+T13+R14</f>
        <v>0</v>
      </c>
      <c r="U14" s="232"/>
      <c r="V14" s="233"/>
      <c r="W14" s="234">
        <f t="shared" ref="W14:W61" si="4">U14-V14</f>
        <v>0</v>
      </c>
      <c r="X14" s="235">
        <f t="shared" ref="X14:X61" si="5">+W14*0.5</f>
        <v>0</v>
      </c>
      <c r="Y14" s="236" t="e">
        <f t="shared" si="1"/>
        <v>#DIV/0!</v>
      </c>
      <c r="Z14" s="235">
        <f t="shared" si="2"/>
        <v>0</v>
      </c>
      <c r="AA14" s="237" t="e">
        <f t="shared" si="3"/>
        <v>#DIV/0!</v>
      </c>
      <c r="AB14" s="238">
        <f>X14+AB13+(V14/2)</f>
        <v>0</v>
      </c>
      <c r="AC14" s="238">
        <f>Z14+AC13+(V14/2)</f>
        <v>0</v>
      </c>
      <c r="AD14" s="239" t="e">
        <f>AD12+AB14+AC14</f>
        <v>#VALUE!</v>
      </c>
      <c r="AE14" s="228"/>
      <c r="AF14" s="229"/>
      <c r="AG14" s="229"/>
      <c r="AH14" s="240"/>
      <c r="AI14" s="241"/>
      <c r="AJ14" s="242"/>
      <c r="AK14" s="242"/>
      <c r="AL14" s="242"/>
      <c r="AM14" s="226"/>
    </row>
    <row r="15" spans="2:39" ht="21" x14ac:dyDescent="0.4">
      <c r="B15" s="149"/>
      <c r="C15" s="150"/>
      <c r="D15" s="150"/>
      <c r="E15" s="151">
        <f t="shared" si="0"/>
        <v>0</v>
      </c>
      <c r="F15" s="243"/>
      <c r="G15" s="244"/>
      <c r="H15" s="191" t="s">
        <v>102</v>
      </c>
      <c r="I15" s="192" t="s">
        <v>82</v>
      </c>
      <c r="J15" s="227"/>
      <c r="K15" s="139"/>
      <c r="L15" s="139"/>
      <c r="M15" s="139"/>
      <c r="N15" s="139"/>
      <c r="O15" s="139"/>
      <c r="P15" s="228"/>
      <c r="Q15" s="229">
        <v>3</v>
      </c>
      <c r="R15" s="229"/>
      <c r="S15" s="230"/>
      <c r="T15" s="214">
        <f t="shared" ref="T15:T21" si="6">T14+R15</f>
        <v>0</v>
      </c>
      <c r="U15" s="232"/>
      <c r="V15" s="233"/>
      <c r="W15" s="234">
        <f t="shared" si="4"/>
        <v>0</v>
      </c>
      <c r="X15" s="235">
        <f t="shared" si="5"/>
        <v>0</v>
      </c>
      <c r="Y15" s="236" t="e">
        <f t="shared" si="1"/>
        <v>#DIV/0!</v>
      </c>
      <c r="Z15" s="235">
        <f t="shared" si="2"/>
        <v>0</v>
      </c>
      <c r="AA15" s="237" t="e">
        <f t="shared" si="3"/>
        <v>#DIV/0!</v>
      </c>
      <c r="AB15" s="238">
        <f t="shared" ref="AB15:AB61" si="7">X15+AB14+(V15/2)</f>
        <v>0</v>
      </c>
      <c r="AC15" s="238">
        <f t="shared" ref="AC15:AC61" si="8">Z15+AC14+(V15/2)</f>
        <v>0</v>
      </c>
      <c r="AD15" s="239">
        <f t="shared" ref="AD15:AD61" si="9">AB15+AC15</f>
        <v>0</v>
      </c>
      <c r="AE15" s="228"/>
      <c r="AF15" s="229"/>
      <c r="AG15" s="229"/>
      <c r="AH15" s="240"/>
      <c r="AI15" s="241"/>
      <c r="AJ15" s="242"/>
      <c r="AK15" s="242"/>
      <c r="AL15" s="242"/>
      <c r="AM15" s="226"/>
    </row>
    <row r="16" spans="2:39" ht="21.75" thickBot="1" x14ac:dyDescent="0.45">
      <c r="B16" s="149"/>
      <c r="C16" s="150"/>
      <c r="D16" s="150"/>
      <c r="E16" s="151"/>
      <c r="F16" s="245"/>
      <c r="G16" s="245"/>
      <c r="H16" s="246" t="s">
        <v>103</v>
      </c>
      <c r="I16" s="247" t="s">
        <v>82</v>
      </c>
      <c r="J16" s="248"/>
      <c r="K16" s="139"/>
      <c r="L16" s="139"/>
      <c r="M16" s="139"/>
      <c r="N16" s="139"/>
      <c r="O16" s="139"/>
      <c r="P16" s="228">
        <v>2562</v>
      </c>
      <c r="Q16" s="229">
        <v>4</v>
      </c>
      <c r="R16" s="229"/>
      <c r="S16" s="230"/>
      <c r="T16" s="231">
        <f t="shared" si="6"/>
        <v>0</v>
      </c>
      <c r="U16" s="232"/>
      <c r="V16" s="233"/>
      <c r="W16" s="234">
        <f t="shared" si="4"/>
        <v>0</v>
      </c>
      <c r="X16" s="235">
        <f t="shared" si="5"/>
        <v>0</v>
      </c>
      <c r="Y16" s="236" t="e">
        <f t="shared" si="1"/>
        <v>#DIV/0!</v>
      </c>
      <c r="Z16" s="235">
        <f t="shared" si="2"/>
        <v>0</v>
      </c>
      <c r="AA16" s="237" t="e">
        <f t="shared" si="3"/>
        <v>#DIV/0!</v>
      </c>
      <c r="AB16" s="238">
        <f t="shared" si="7"/>
        <v>0</v>
      </c>
      <c r="AC16" s="238">
        <f t="shared" si="8"/>
        <v>0</v>
      </c>
      <c r="AD16" s="239">
        <f t="shared" si="9"/>
        <v>0</v>
      </c>
      <c r="AE16" s="228"/>
      <c r="AF16" s="229"/>
      <c r="AG16" s="229"/>
      <c r="AH16" s="240"/>
      <c r="AI16" s="241"/>
      <c r="AJ16" s="242"/>
      <c r="AK16" s="242"/>
      <c r="AL16" s="242"/>
      <c r="AM16" s="226"/>
    </row>
    <row r="17" spans="1:39" ht="18.75" customHeight="1" thickBot="1" x14ac:dyDescent="0.45">
      <c r="B17" s="149"/>
      <c r="C17" s="150"/>
      <c r="D17" s="150"/>
      <c r="E17" s="151">
        <f t="shared" si="0"/>
        <v>0</v>
      </c>
      <c r="G17" s="128"/>
      <c r="H17" s="125"/>
      <c r="I17" s="210"/>
      <c r="J17" s="249"/>
      <c r="K17" s="249"/>
      <c r="L17" s="249"/>
      <c r="M17" s="249"/>
      <c r="N17" s="249"/>
      <c r="O17" s="249"/>
      <c r="P17" s="228"/>
      <c r="Q17" s="229">
        <v>5</v>
      </c>
      <c r="R17" s="229"/>
      <c r="S17" s="230"/>
      <c r="T17" s="214">
        <f t="shared" si="6"/>
        <v>0</v>
      </c>
      <c r="U17" s="232"/>
      <c r="V17" s="233"/>
      <c r="W17" s="234">
        <f t="shared" si="4"/>
        <v>0</v>
      </c>
      <c r="X17" s="235">
        <f t="shared" si="5"/>
        <v>0</v>
      </c>
      <c r="Y17" s="236" t="e">
        <f t="shared" si="1"/>
        <v>#DIV/0!</v>
      </c>
      <c r="Z17" s="235">
        <f t="shared" si="2"/>
        <v>0</v>
      </c>
      <c r="AA17" s="237" t="e">
        <f t="shared" si="3"/>
        <v>#DIV/0!</v>
      </c>
      <c r="AB17" s="238">
        <f t="shared" si="7"/>
        <v>0</v>
      </c>
      <c r="AC17" s="238">
        <f t="shared" si="8"/>
        <v>0</v>
      </c>
      <c r="AD17" s="239">
        <f t="shared" si="9"/>
        <v>0</v>
      </c>
      <c r="AE17" s="228"/>
      <c r="AF17" s="229"/>
      <c r="AG17" s="229"/>
      <c r="AH17" s="240"/>
      <c r="AI17" s="241"/>
      <c r="AJ17" s="242"/>
      <c r="AK17" s="242"/>
      <c r="AL17" s="242"/>
      <c r="AM17" s="226"/>
    </row>
    <row r="18" spans="1:39" ht="18.75" customHeight="1" thickBot="1" x14ac:dyDescent="0.45">
      <c r="B18" s="250" t="s">
        <v>48</v>
      </c>
      <c r="C18" s="251">
        <f>SUM(C9:C17)</f>
        <v>5000000</v>
      </c>
      <c r="D18" s="251">
        <f>SUM(D9:D17)</f>
        <v>5000000</v>
      </c>
      <c r="E18" s="252">
        <f>SUM(E9:E17)</f>
        <v>10000000</v>
      </c>
      <c r="F18" s="245"/>
      <c r="G18" s="245"/>
      <c r="I18" s="245"/>
      <c r="J18" s="125"/>
      <c r="K18" s="125"/>
      <c r="L18" s="125"/>
      <c r="M18" s="125"/>
      <c r="N18" s="125"/>
      <c r="O18" s="125"/>
      <c r="P18" s="228"/>
      <c r="Q18" s="229">
        <v>6</v>
      </c>
      <c r="R18" s="229"/>
      <c r="S18" s="230"/>
      <c r="T18" s="231">
        <f t="shared" si="6"/>
        <v>0</v>
      </c>
      <c r="U18" s="232"/>
      <c r="V18" s="233"/>
      <c r="W18" s="234">
        <f t="shared" si="4"/>
        <v>0</v>
      </c>
      <c r="X18" s="235">
        <f t="shared" si="5"/>
        <v>0</v>
      </c>
      <c r="Y18" s="236" t="e">
        <f t="shared" si="1"/>
        <v>#DIV/0!</v>
      </c>
      <c r="Z18" s="235">
        <f t="shared" si="2"/>
        <v>0</v>
      </c>
      <c r="AA18" s="237" t="e">
        <f t="shared" si="3"/>
        <v>#DIV/0!</v>
      </c>
      <c r="AB18" s="238">
        <f t="shared" si="7"/>
        <v>0</v>
      </c>
      <c r="AC18" s="238">
        <f t="shared" si="8"/>
        <v>0</v>
      </c>
      <c r="AD18" s="239">
        <f t="shared" si="9"/>
        <v>0</v>
      </c>
      <c r="AE18" s="228"/>
      <c r="AF18" s="229"/>
      <c r="AG18" s="229"/>
      <c r="AH18" s="240"/>
      <c r="AI18" s="241"/>
      <c r="AJ18" s="242"/>
      <c r="AK18" s="242"/>
      <c r="AL18" s="242"/>
      <c r="AM18" s="226"/>
    </row>
    <row r="19" spans="1:39" ht="21" x14ac:dyDescent="0.4">
      <c r="C19" s="254">
        <v>0.5</v>
      </c>
      <c r="D19" s="254">
        <v>0.5</v>
      </c>
      <c r="E19" s="255">
        <f>C19+D19</f>
        <v>1</v>
      </c>
      <c r="F19" s="245"/>
      <c r="G19" s="245"/>
      <c r="I19" s="245"/>
      <c r="J19" s="125"/>
      <c r="K19" s="125"/>
      <c r="L19" s="125"/>
      <c r="M19" s="125"/>
      <c r="N19" s="125"/>
      <c r="O19" s="256"/>
      <c r="P19" s="228">
        <v>2563</v>
      </c>
      <c r="Q19" s="229">
        <v>7</v>
      </c>
      <c r="R19" s="229"/>
      <c r="S19" s="230"/>
      <c r="T19" s="214">
        <f t="shared" si="6"/>
        <v>0</v>
      </c>
      <c r="U19" s="232"/>
      <c r="V19" s="233"/>
      <c r="W19" s="234">
        <f t="shared" si="4"/>
        <v>0</v>
      </c>
      <c r="X19" s="235">
        <f t="shared" si="5"/>
        <v>0</v>
      </c>
      <c r="Y19" s="236" t="e">
        <f t="shared" si="1"/>
        <v>#DIV/0!</v>
      </c>
      <c r="Z19" s="235">
        <f t="shared" si="2"/>
        <v>0</v>
      </c>
      <c r="AA19" s="237" t="e">
        <f t="shared" si="3"/>
        <v>#DIV/0!</v>
      </c>
      <c r="AB19" s="238">
        <f t="shared" si="7"/>
        <v>0</v>
      </c>
      <c r="AC19" s="238">
        <f t="shared" si="8"/>
        <v>0</v>
      </c>
      <c r="AD19" s="239">
        <f t="shared" si="9"/>
        <v>0</v>
      </c>
      <c r="AE19" s="228"/>
      <c r="AF19" s="229"/>
      <c r="AG19" s="229"/>
      <c r="AH19" s="240"/>
      <c r="AI19" s="241"/>
      <c r="AJ19" s="242"/>
      <c r="AK19" s="242"/>
      <c r="AL19" s="242"/>
      <c r="AM19" s="226"/>
    </row>
    <row r="20" spans="1:39" ht="21" customHeight="1" x14ac:dyDescent="0.4">
      <c r="B20" s="100" t="s">
        <v>104</v>
      </c>
      <c r="C20" s="105" t="s">
        <v>35</v>
      </c>
      <c r="D20" s="94"/>
      <c r="F20" s="94"/>
      <c r="G20" s="153"/>
      <c r="H20" s="257"/>
      <c r="I20" s="258"/>
      <c r="J20" s="256"/>
      <c r="K20" s="256"/>
      <c r="L20" s="256"/>
      <c r="M20" s="256"/>
      <c r="N20" s="256"/>
      <c r="O20" s="256"/>
      <c r="P20" s="228"/>
      <c r="Q20" s="229">
        <v>8</v>
      </c>
      <c r="R20" s="229"/>
      <c r="S20" s="230"/>
      <c r="T20" s="231">
        <f t="shared" si="6"/>
        <v>0</v>
      </c>
      <c r="U20" s="232"/>
      <c r="V20" s="233"/>
      <c r="W20" s="234">
        <f t="shared" si="4"/>
        <v>0</v>
      </c>
      <c r="X20" s="235">
        <f t="shared" si="5"/>
        <v>0</v>
      </c>
      <c r="Y20" s="236" t="e">
        <f t="shared" si="1"/>
        <v>#DIV/0!</v>
      </c>
      <c r="Z20" s="235">
        <f t="shared" si="2"/>
        <v>0</v>
      </c>
      <c r="AA20" s="237" t="e">
        <f t="shared" si="3"/>
        <v>#DIV/0!</v>
      </c>
      <c r="AB20" s="238">
        <f t="shared" si="7"/>
        <v>0</v>
      </c>
      <c r="AC20" s="238">
        <f t="shared" si="8"/>
        <v>0</v>
      </c>
      <c r="AD20" s="239">
        <f t="shared" si="9"/>
        <v>0</v>
      </c>
      <c r="AE20" s="228"/>
      <c r="AF20" s="229"/>
      <c r="AG20" s="229"/>
      <c r="AH20" s="240"/>
      <c r="AI20" s="241"/>
      <c r="AJ20" s="242"/>
      <c r="AK20" s="242"/>
      <c r="AL20" s="242"/>
      <c r="AM20" s="226"/>
    </row>
    <row r="21" spans="1:39" ht="21.75" thickBot="1" x14ac:dyDescent="0.45">
      <c r="B21" s="259" t="s">
        <v>105</v>
      </c>
      <c r="C21" s="94"/>
      <c r="D21" s="97"/>
      <c r="E21" s="97"/>
      <c r="G21" s="260"/>
      <c r="H21" s="257"/>
      <c r="I21" s="258"/>
      <c r="J21" s="256"/>
      <c r="K21" s="256"/>
      <c r="L21" s="256"/>
      <c r="M21" s="256"/>
      <c r="N21" s="256"/>
      <c r="O21" s="256"/>
      <c r="P21" s="228"/>
      <c r="Q21" s="229">
        <v>9</v>
      </c>
      <c r="R21" s="229"/>
      <c r="S21" s="230"/>
      <c r="T21" s="261">
        <f t="shared" si="6"/>
        <v>0</v>
      </c>
      <c r="U21" s="232"/>
      <c r="V21" s="242"/>
      <c r="W21" s="234">
        <f t="shared" si="4"/>
        <v>0</v>
      </c>
      <c r="X21" s="235">
        <f t="shared" si="5"/>
        <v>0</v>
      </c>
      <c r="Y21" s="236" t="e">
        <f t="shared" si="1"/>
        <v>#DIV/0!</v>
      </c>
      <c r="Z21" s="235">
        <f t="shared" si="2"/>
        <v>0</v>
      </c>
      <c r="AA21" s="237" t="e">
        <f t="shared" si="3"/>
        <v>#DIV/0!</v>
      </c>
      <c r="AB21" s="262">
        <f t="shared" si="7"/>
        <v>0</v>
      </c>
      <c r="AC21" s="262">
        <f t="shared" si="8"/>
        <v>0</v>
      </c>
      <c r="AD21" s="263">
        <f t="shared" si="9"/>
        <v>0</v>
      </c>
      <c r="AE21" s="228"/>
      <c r="AF21" s="229"/>
      <c r="AG21" s="229"/>
      <c r="AH21" s="240"/>
      <c r="AI21" s="241"/>
      <c r="AJ21" s="242"/>
      <c r="AK21" s="242"/>
      <c r="AL21" s="242"/>
      <c r="AM21" s="226"/>
    </row>
    <row r="22" spans="1:39" ht="21.95" customHeight="1" x14ac:dyDescent="0.45">
      <c r="B22" s="264"/>
      <c r="C22" s="265" t="s">
        <v>106</v>
      </c>
      <c r="D22" s="266"/>
      <c r="E22" s="267"/>
      <c r="F22" s="268"/>
      <c r="G22" s="269" t="s">
        <v>107</v>
      </c>
      <c r="H22" s="269"/>
      <c r="I22" s="270" t="s">
        <v>50</v>
      </c>
      <c r="J22" s="271" t="s">
        <v>108</v>
      </c>
      <c r="K22" s="272"/>
      <c r="L22" s="273"/>
      <c r="M22" s="274"/>
      <c r="N22" s="275" t="s">
        <v>109</v>
      </c>
      <c r="O22" s="256"/>
      <c r="P22" s="228"/>
      <c r="Q22" s="229"/>
      <c r="R22" s="229"/>
      <c r="S22" s="240"/>
      <c r="T22" s="241"/>
      <c r="U22" s="242"/>
      <c r="V22" s="242"/>
      <c r="W22" s="242">
        <f t="shared" si="4"/>
        <v>0</v>
      </c>
      <c r="X22" s="242">
        <f t="shared" si="5"/>
        <v>0</v>
      </c>
      <c r="Y22" s="276" t="e">
        <f t="shared" si="1"/>
        <v>#DIV/0!</v>
      </c>
      <c r="Z22" s="242">
        <f t="shared" si="2"/>
        <v>0</v>
      </c>
      <c r="AA22" s="237" t="e">
        <f t="shared" si="3"/>
        <v>#DIV/0!</v>
      </c>
      <c r="AB22" s="277">
        <f t="shared" si="7"/>
        <v>0</v>
      </c>
      <c r="AC22" s="277">
        <f t="shared" si="8"/>
        <v>0</v>
      </c>
      <c r="AD22" s="239">
        <f t="shared" si="9"/>
        <v>0</v>
      </c>
      <c r="AE22" s="228"/>
      <c r="AF22" s="229"/>
      <c r="AG22" s="229"/>
      <c r="AH22" s="240"/>
      <c r="AI22" s="241"/>
      <c r="AJ22" s="242"/>
      <c r="AK22" s="242"/>
      <c r="AL22" s="242">
        <f t="shared" ref="AL22" si="10">AJ22-AK22</f>
        <v>0</v>
      </c>
      <c r="AM22" s="226"/>
    </row>
    <row r="23" spans="1:39" ht="21.95" customHeight="1" x14ac:dyDescent="0.45">
      <c r="B23" s="278" t="s">
        <v>58</v>
      </c>
      <c r="C23" s="279" t="s">
        <v>110</v>
      </c>
      <c r="D23" s="280" t="s">
        <v>111</v>
      </c>
      <c r="E23" s="281" t="s">
        <v>112</v>
      </c>
      <c r="F23" s="281" t="s">
        <v>113</v>
      </c>
      <c r="G23" s="282" t="s">
        <v>114</v>
      </c>
      <c r="H23" s="283" t="s">
        <v>115</v>
      </c>
      <c r="I23" s="284" t="s">
        <v>116</v>
      </c>
      <c r="J23" s="285" t="s">
        <v>111</v>
      </c>
      <c r="K23" s="285" t="s">
        <v>117</v>
      </c>
      <c r="L23" s="286" t="s">
        <v>114</v>
      </c>
      <c r="M23" s="287" t="s">
        <v>115</v>
      </c>
      <c r="N23" s="288" t="s">
        <v>116</v>
      </c>
      <c r="O23" s="256"/>
      <c r="P23" s="228"/>
      <c r="Q23" s="229"/>
      <c r="R23" s="229"/>
      <c r="S23" s="240"/>
      <c r="T23" s="241"/>
      <c r="U23" s="242"/>
      <c r="V23" s="242"/>
      <c r="W23" s="242">
        <f t="shared" si="4"/>
        <v>0</v>
      </c>
      <c r="X23" s="242">
        <f t="shared" si="5"/>
        <v>0</v>
      </c>
      <c r="Y23" s="276" t="e">
        <f t="shared" si="1"/>
        <v>#DIV/0!</v>
      </c>
      <c r="Z23" s="242">
        <f t="shared" si="2"/>
        <v>0</v>
      </c>
      <c r="AA23" s="237" t="e">
        <f t="shared" si="3"/>
        <v>#DIV/0!</v>
      </c>
      <c r="AB23" s="277">
        <f t="shared" si="7"/>
        <v>0</v>
      </c>
      <c r="AC23" s="277">
        <f t="shared" si="8"/>
        <v>0</v>
      </c>
      <c r="AD23" s="239">
        <f t="shared" si="9"/>
        <v>0</v>
      </c>
      <c r="AE23" s="228"/>
      <c r="AF23" s="229"/>
      <c r="AG23" s="229"/>
      <c r="AH23" s="240"/>
      <c r="AI23" s="241"/>
      <c r="AJ23" s="242"/>
      <c r="AK23" s="242"/>
      <c r="AL23" s="242"/>
      <c r="AM23" s="226"/>
    </row>
    <row r="24" spans="1:39" ht="21.95" customHeight="1" x14ac:dyDescent="0.45">
      <c r="B24" s="289"/>
      <c r="C24" s="290" t="s">
        <v>118</v>
      </c>
      <c r="D24" s="291" t="s">
        <v>83</v>
      </c>
      <c r="E24" s="292" t="s">
        <v>67</v>
      </c>
      <c r="F24" s="292"/>
      <c r="G24" s="292" t="s">
        <v>119</v>
      </c>
      <c r="H24" s="293" t="s">
        <v>43</v>
      </c>
      <c r="I24" s="294" t="s">
        <v>120</v>
      </c>
      <c r="J24" s="295"/>
      <c r="K24" s="295"/>
      <c r="L24" s="295" t="s">
        <v>119</v>
      </c>
      <c r="M24" s="295" t="s">
        <v>43</v>
      </c>
      <c r="N24" s="296" t="s">
        <v>120</v>
      </c>
      <c r="O24" s="256"/>
      <c r="P24" s="228"/>
      <c r="Q24" s="229"/>
      <c r="R24" s="229"/>
      <c r="S24" s="240"/>
      <c r="T24" s="241"/>
      <c r="U24" s="242"/>
      <c r="V24" s="242"/>
      <c r="W24" s="242">
        <f t="shared" si="4"/>
        <v>0</v>
      </c>
      <c r="X24" s="242">
        <f t="shared" si="5"/>
        <v>0</v>
      </c>
      <c r="Y24" s="276" t="e">
        <f t="shared" si="1"/>
        <v>#DIV/0!</v>
      </c>
      <c r="Z24" s="242">
        <f t="shared" si="2"/>
        <v>0</v>
      </c>
      <c r="AA24" s="237" t="e">
        <f t="shared" si="3"/>
        <v>#DIV/0!</v>
      </c>
      <c r="AB24" s="277">
        <f t="shared" si="7"/>
        <v>0</v>
      </c>
      <c r="AC24" s="277">
        <f t="shared" si="8"/>
        <v>0</v>
      </c>
      <c r="AD24" s="239">
        <f t="shared" si="9"/>
        <v>0</v>
      </c>
      <c r="AE24" s="228"/>
      <c r="AF24" s="229"/>
      <c r="AG24" s="229"/>
      <c r="AH24" s="240"/>
      <c r="AI24" s="241"/>
      <c r="AJ24" s="242"/>
      <c r="AK24" s="242"/>
      <c r="AL24" s="242"/>
      <c r="AM24" s="226"/>
    </row>
    <row r="25" spans="1:39" ht="21.95" customHeight="1" x14ac:dyDescent="0.4">
      <c r="B25" s="297">
        <v>2561</v>
      </c>
      <c r="C25" s="298">
        <v>3</v>
      </c>
      <c r="D25" s="299">
        <f>C9</f>
        <v>2200000</v>
      </c>
      <c r="E25" s="300">
        <f>+D25</f>
        <v>2200000</v>
      </c>
      <c r="F25" s="301"/>
      <c r="G25" s="300"/>
      <c r="H25" s="302"/>
      <c r="I25" s="303"/>
      <c r="J25" s="302">
        <f>+D9</f>
        <v>2200000</v>
      </c>
      <c r="K25" s="302">
        <f>+J25</f>
        <v>2200000</v>
      </c>
      <c r="L25" s="302"/>
      <c r="M25" s="302"/>
      <c r="N25" s="303"/>
      <c r="O25" s="256"/>
      <c r="P25" s="228"/>
      <c r="Q25" s="229"/>
      <c r="R25" s="229"/>
      <c r="S25" s="240"/>
      <c r="T25" s="241"/>
      <c r="U25" s="242"/>
      <c r="V25" s="242"/>
      <c r="W25" s="242">
        <f t="shared" si="4"/>
        <v>0</v>
      </c>
      <c r="X25" s="242">
        <f t="shared" si="5"/>
        <v>0</v>
      </c>
      <c r="Y25" s="276" t="e">
        <f t="shared" si="1"/>
        <v>#DIV/0!</v>
      </c>
      <c r="Z25" s="242">
        <f t="shared" si="2"/>
        <v>0</v>
      </c>
      <c r="AA25" s="237" t="e">
        <f t="shared" si="3"/>
        <v>#DIV/0!</v>
      </c>
      <c r="AB25" s="277">
        <f t="shared" si="7"/>
        <v>0</v>
      </c>
      <c r="AC25" s="277">
        <f t="shared" si="8"/>
        <v>0</v>
      </c>
      <c r="AD25" s="239">
        <f t="shared" si="9"/>
        <v>0</v>
      </c>
      <c r="AE25" s="228"/>
      <c r="AF25" s="229"/>
      <c r="AG25" s="229"/>
      <c r="AH25" s="240"/>
      <c r="AI25" s="241"/>
      <c r="AJ25" s="242"/>
      <c r="AK25" s="242"/>
      <c r="AL25" s="242">
        <f t="shared" ref="AL25:AL53" si="11">+W25-AF25-AG25</f>
        <v>0</v>
      </c>
      <c r="AM25" s="226"/>
    </row>
    <row r="26" spans="1:39" ht="21" x14ac:dyDescent="0.4">
      <c r="B26" s="304">
        <v>2562</v>
      </c>
      <c r="C26" s="305">
        <v>3</v>
      </c>
      <c r="D26" s="306">
        <f>C10</f>
        <v>1275000</v>
      </c>
      <c r="E26" s="307">
        <f t="shared" ref="E26:E32" si="12">+D26+E25</f>
        <v>3475000</v>
      </c>
      <c r="F26" s="308"/>
      <c r="G26" s="307">
        <f>AF13</f>
        <v>0</v>
      </c>
      <c r="H26" s="309">
        <f>G26</f>
        <v>0</v>
      </c>
      <c r="I26" s="310"/>
      <c r="J26" s="309">
        <f>+D10</f>
        <v>1275000</v>
      </c>
      <c r="K26" s="309">
        <f t="shared" ref="K26:K32" si="13">+K25+J26</f>
        <v>3475000</v>
      </c>
      <c r="L26" s="309">
        <f>+AG13</f>
        <v>0</v>
      </c>
      <c r="M26" s="309">
        <f>L26+M25</f>
        <v>0</v>
      </c>
      <c r="N26" s="310"/>
      <c r="O26" s="256"/>
      <c r="P26" s="228"/>
      <c r="Q26" s="229"/>
      <c r="R26" s="229"/>
      <c r="S26" s="240"/>
      <c r="T26" s="241"/>
      <c r="U26" s="242"/>
      <c r="V26" s="242"/>
      <c r="W26" s="242">
        <f t="shared" si="4"/>
        <v>0</v>
      </c>
      <c r="X26" s="242">
        <f t="shared" si="5"/>
        <v>0</v>
      </c>
      <c r="Y26" s="276" t="e">
        <f t="shared" si="1"/>
        <v>#DIV/0!</v>
      </c>
      <c r="Z26" s="242">
        <f t="shared" si="2"/>
        <v>0</v>
      </c>
      <c r="AA26" s="237" t="e">
        <f t="shared" si="3"/>
        <v>#DIV/0!</v>
      </c>
      <c r="AB26" s="277">
        <f t="shared" si="7"/>
        <v>0</v>
      </c>
      <c r="AC26" s="277">
        <f t="shared" si="8"/>
        <v>0</v>
      </c>
      <c r="AD26" s="239">
        <f t="shared" si="9"/>
        <v>0</v>
      </c>
      <c r="AE26" s="228"/>
      <c r="AF26" s="229"/>
      <c r="AG26" s="229"/>
      <c r="AH26" s="240"/>
      <c r="AI26" s="241"/>
      <c r="AJ26" s="242"/>
      <c r="AK26" s="242"/>
      <c r="AL26" s="242">
        <f t="shared" si="11"/>
        <v>0</v>
      </c>
      <c r="AM26" s="311"/>
    </row>
    <row r="27" spans="1:39" ht="21.95" customHeight="1" x14ac:dyDescent="0.4">
      <c r="B27" s="304">
        <v>2563</v>
      </c>
      <c r="C27" s="305">
        <v>3</v>
      </c>
      <c r="D27" s="306">
        <f>C11</f>
        <v>1525000</v>
      </c>
      <c r="E27" s="307">
        <f t="shared" si="12"/>
        <v>5000000</v>
      </c>
      <c r="F27" s="307"/>
      <c r="G27" s="307">
        <f>SUM(AF14:AF24)</f>
        <v>0</v>
      </c>
      <c r="H27" s="309">
        <f>H26+G27</f>
        <v>0</v>
      </c>
      <c r="I27" s="310"/>
      <c r="J27" s="309">
        <f>+D11</f>
        <v>1525000</v>
      </c>
      <c r="K27" s="309">
        <f t="shared" si="13"/>
        <v>5000000</v>
      </c>
      <c r="L27" s="309">
        <f>SUM(AG14:AG24)</f>
        <v>0</v>
      </c>
      <c r="M27" s="309">
        <f>+M26+L27</f>
        <v>0</v>
      </c>
      <c r="N27" s="310"/>
      <c r="O27" s="256"/>
      <c r="P27" s="228"/>
      <c r="Q27" s="229"/>
      <c r="R27" s="229"/>
      <c r="S27" s="240"/>
      <c r="T27" s="241"/>
      <c r="U27" s="242"/>
      <c r="V27" s="242"/>
      <c r="W27" s="242">
        <f t="shared" si="4"/>
        <v>0</v>
      </c>
      <c r="X27" s="242">
        <f t="shared" si="5"/>
        <v>0</v>
      </c>
      <c r="Y27" s="276" t="e">
        <f t="shared" si="1"/>
        <v>#DIV/0!</v>
      </c>
      <c r="Z27" s="242">
        <f t="shared" si="2"/>
        <v>0</v>
      </c>
      <c r="AA27" s="237" t="e">
        <f t="shared" si="3"/>
        <v>#DIV/0!</v>
      </c>
      <c r="AB27" s="277">
        <f t="shared" si="7"/>
        <v>0</v>
      </c>
      <c r="AC27" s="277">
        <f t="shared" si="8"/>
        <v>0</v>
      </c>
      <c r="AD27" s="239">
        <f t="shared" si="9"/>
        <v>0</v>
      </c>
      <c r="AE27" s="228"/>
      <c r="AF27" s="229"/>
      <c r="AG27" s="229"/>
      <c r="AH27" s="240"/>
      <c r="AI27" s="241"/>
      <c r="AJ27" s="242"/>
      <c r="AK27" s="242"/>
      <c r="AL27" s="242">
        <f t="shared" si="11"/>
        <v>0</v>
      </c>
      <c r="AM27" s="226"/>
    </row>
    <row r="28" spans="1:39" ht="21.95" customHeight="1" x14ac:dyDescent="0.4">
      <c r="B28" s="304"/>
      <c r="C28" s="305"/>
      <c r="D28" s="306">
        <f t="shared" ref="D28:D32" si="14">C13</f>
        <v>0</v>
      </c>
      <c r="E28" s="307">
        <f t="shared" si="12"/>
        <v>5000000</v>
      </c>
      <c r="F28" s="307"/>
      <c r="G28" s="307">
        <f>SUM(AF25:AF32)</f>
        <v>0</v>
      </c>
      <c r="H28" s="309">
        <f>H27+G28</f>
        <v>0</v>
      </c>
      <c r="I28" s="312"/>
      <c r="J28" s="309">
        <f t="shared" ref="J28:J32" si="15">+D13</f>
        <v>0</v>
      </c>
      <c r="K28" s="309">
        <f t="shared" si="13"/>
        <v>5000000</v>
      </c>
      <c r="L28" s="309">
        <f>SUM(AG25:AG32)</f>
        <v>0</v>
      </c>
      <c r="M28" s="309">
        <f>+M27+L28</f>
        <v>0</v>
      </c>
      <c r="N28" s="312"/>
      <c r="O28" s="256"/>
      <c r="P28" s="228"/>
      <c r="Q28" s="229"/>
      <c r="R28" s="229"/>
      <c r="S28" s="240"/>
      <c r="T28" s="241"/>
      <c r="U28" s="242"/>
      <c r="V28" s="242"/>
      <c r="W28" s="242">
        <f t="shared" si="4"/>
        <v>0</v>
      </c>
      <c r="X28" s="242">
        <f t="shared" si="5"/>
        <v>0</v>
      </c>
      <c r="Y28" s="276" t="e">
        <f t="shared" si="1"/>
        <v>#DIV/0!</v>
      </c>
      <c r="Z28" s="242">
        <f t="shared" si="2"/>
        <v>0</v>
      </c>
      <c r="AA28" s="237" t="e">
        <f t="shared" si="3"/>
        <v>#DIV/0!</v>
      </c>
      <c r="AB28" s="277">
        <f t="shared" si="7"/>
        <v>0</v>
      </c>
      <c r="AC28" s="277">
        <f t="shared" si="8"/>
        <v>0</v>
      </c>
      <c r="AD28" s="239">
        <f t="shared" si="9"/>
        <v>0</v>
      </c>
      <c r="AE28" s="228"/>
      <c r="AF28" s="229"/>
      <c r="AG28" s="229"/>
      <c r="AH28" s="240"/>
      <c r="AI28" s="241"/>
      <c r="AJ28" s="242"/>
      <c r="AK28" s="242"/>
      <c r="AL28" s="242">
        <f t="shared" si="11"/>
        <v>0</v>
      </c>
      <c r="AM28" s="226"/>
    </row>
    <row r="29" spans="1:39" s="100" customFormat="1" ht="21.95" customHeight="1" x14ac:dyDescent="0.4">
      <c r="A29" s="92"/>
      <c r="B29" s="304"/>
      <c r="C29" s="305"/>
      <c r="D29" s="306">
        <f t="shared" si="14"/>
        <v>0</v>
      </c>
      <c r="E29" s="307">
        <f t="shared" si="12"/>
        <v>5000000</v>
      </c>
      <c r="F29" s="307"/>
      <c r="G29" s="307">
        <f>SUM(AF33:AF38)</f>
        <v>0</v>
      </c>
      <c r="H29" s="309">
        <f>+H28+G29</f>
        <v>0</v>
      </c>
      <c r="I29" s="310"/>
      <c r="J29" s="309">
        <f t="shared" si="15"/>
        <v>0</v>
      </c>
      <c r="K29" s="309">
        <f t="shared" si="13"/>
        <v>5000000</v>
      </c>
      <c r="L29" s="309">
        <f>SUM(AG33:AG38)</f>
        <v>0</v>
      </c>
      <c r="M29" s="309">
        <f>+M28+L29</f>
        <v>0</v>
      </c>
      <c r="N29" s="310"/>
      <c r="O29" s="256"/>
      <c r="P29" s="228"/>
      <c r="Q29" s="229"/>
      <c r="R29" s="229"/>
      <c r="S29" s="240"/>
      <c r="T29" s="241"/>
      <c r="U29" s="242"/>
      <c r="V29" s="242"/>
      <c r="W29" s="242">
        <f t="shared" si="4"/>
        <v>0</v>
      </c>
      <c r="X29" s="242">
        <f t="shared" si="5"/>
        <v>0</v>
      </c>
      <c r="Y29" s="276" t="e">
        <f t="shared" si="1"/>
        <v>#DIV/0!</v>
      </c>
      <c r="Z29" s="242">
        <f t="shared" si="2"/>
        <v>0</v>
      </c>
      <c r="AA29" s="237" t="e">
        <f t="shared" si="3"/>
        <v>#DIV/0!</v>
      </c>
      <c r="AB29" s="277">
        <f t="shared" si="7"/>
        <v>0</v>
      </c>
      <c r="AC29" s="277">
        <f t="shared" si="8"/>
        <v>0</v>
      </c>
      <c r="AD29" s="239">
        <f t="shared" si="9"/>
        <v>0</v>
      </c>
      <c r="AE29" s="228"/>
      <c r="AF29" s="229"/>
      <c r="AG29" s="229"/>
      <c r="AH29" s="240"/>
      <c r="AI29" s="241"/>
      <c r="AJ29" s="242"/>
      <c r="AK29" s="242"/>
      <c r="AL29" s="242">
        <f t="shared" si="11"/>
        <v>0</v>
      </c>
      <c r="AM29" s="313"/>
    </row>
    <row r="30" spans="1:39" ht="21.95" customHeight="1" x14ac:dyDescent="0.4">
      <c r="A30" s="100"/>
      <c r="B30" s="304"/>
      <c r="C30" s="305"/>
      <c r="D30" s="306">
        <f t="shared" si="14"/>
        <v>0</v>
      </c>
      <c r="E30" s="307">
        <f t="shared" si="12"/>
        <v>5000000</v>
      </c>
      <c r="F30" s="307"/>
      <c r="G30" s="307">
        <f>SUM(AF39:AF48)</f>
        <v>0</v>
      </c>
      <c r="H30" s="309">
        <f>+H29+G30</f>
        <v>0</v>
      </c>
      <c r="I30" s="310"/>
      <c r="J30" s="309">
        <f t="shared" si="15"/>
        <v>0</v>
      </c>
      <c r="K30" s="309">
        <f t="shared" si="13"/>
        <v>5000000</v>
      </c>
      <c r="L30" s="309">
        <f>SUM(AG39:AG47)</f>
        <v>0</v>
      </c>
      <c r="M30" s="309">
        <f>+M29+L30</f>
        <v>0</v>
      </c>
      <c r="N30" s="310">
        <f>+K32-M30</f>
        <v>5000000</v>
      </c>
      <c r="O30" s="256"/>
      <c r="P30" s="228"/>
      <c r="Q30" s="229"/>
      <c r="R30" s="229"/>
      <c r="S30" s="240"/>
      <c r="T30" s="241"/>
      <c r="U30" s="242"/>
      <c r="V30" s="242"/>
      <c r="W30" s="242">
        <f t="shared" si="4"/>
        <v>0</v>
      </c>
      <c r="X30" s="242">
        <f t="shared" si="5"/>
        <v>0</v>
      </c>
      <c r="Y30" s="276" t="e">
        <f t="shared" si="1"/>
        <v>#DIV/0!</v>
      </c>
      <c r="Z30" s="242">
        <f t="shared" si="2"/>
        <v>0</v>
      </c>
      <c r="AA30" s="237" t="e">
        <f t="shared" si="3"/>
        <v>#DIV/0!</v>
      </c>
      <c r="AB30" s="277">
        <f t="shared" si="7"/>
        <v>0</v>
      </c>
      <c r="AC30" s="277">
        <f t="shared" si="8"/>
        <v>0</v>
      </c>
      <c r="AD30" s="239">
        <f t="shared" si="9"/>
        <v>0</v>
      </c>
      <c r="AE30" s="228"/>
      <c r="AF30" s="229"/>
      <c r="AG30" s="229"/>
      <c r="AH30" s="240"/>
      <c r="AI30" s="241"/>
      <c r="AJ30" s="242"/>
      <c r="AK30" s="242"/>
      <c r="AL30" s="242">
        <f t="shared" si="11"/>
        <v>0</v>
      </c>
      <c r="AM30" s="226"/>
    </row>
    <row r="31" spans="1:39" ht="21.95" customHeight="1" x14ac:dyDescent="0.4">
      <c r="B31" s="304"/>
      <c r="C31" s="305"/>
      <c r="D31" s="306">
        <f t="shared" si="14"/>
        <v>0</v>
      </c>
      <c r="E31" s="307">
        <f>+D31+E30</f>
        <v>5000000</v>
      </c>
      <c r="F31" s="307"/>
      <c r="G31" s="307"/>
      <c r="H31" s="309">
        <f>+H30+G31</f>
        <v>0</v>
      </c>
      <c r="I31" s="314"/>
      <c r="J31" s="309">
        <f t="shared" si="15"/>
        <v>0</v>
      </c>
      <c r="K31" s="309">
        <f t="shared" si="13"/>
        <v>5000000</v>
      </c>
      <c r="L31" s="315">
        <f>SUM(AG48:AG61)</f>
        <v>0</v>
      </c>
      <c r="M31" s="315"/>
      <c r="N31" s="314"/>
      <c r="O31" s="125"/>
      <c r="P31" s="228"/>
      <c r="Q31" s="229"/>
      <c r="R31" s="229"/>
      <c r="S31" s="240"/>
      <c r="T31" s="241"/>
      <c r="U31" s="242"/>
      <c r="V31" s="242"/>
      <c r="W31" s="242">
        <f t="shared" si="4"/>
        <v>0</v>
      </c>
      <c r="X31" s="242">
        <f t="shared" si="5"/>
        <v>0</v>
      </c>
      <c r="Y31" s="276" t="e">
        <f t="shared" si="1"/>
        <v>#DIV/0!</v>
      </c>
      <c r="Z31" s="242">
        <f t="shared" si="2"/>
        <v>0</v>
      </c>
      <c r="AA31" s="237" t="e">
        <f t="shared" si="3"/>
        <v>#DIV/0!</v>
      </c>
      <c r="AB31" s="277">
        <f t="shared" si="7"/>
        <v>0</v>
      </c>
      <c r="AC31" s="277">
        <f t="shared" si="8"/>
        <v>0</v>
      </c>
      <c r="AD31" s="239">
        <f t="shared" si="9"/>
        <v>0</v>
      </c>
      <c r="AE31" s="228"/>
      <c r="AF31" s="229"/>
      <c r="AG31" s="229"/>
      <c r="AH31" s="240"/>
      <c r="AI31" s="241"/>
      <c r="AJ31" s="242"/>
      <c r="AK31" s="242"/>
      <c r="AL31" s="242">
        <f t="shared" si="11"/>
        <v>0</v>
      </c>
      <c r="AM31" s="226"/>
    </row>
    <row r="32" spans="1:39" s="317" customFormat="1" ht="21.95" customHeight="1" x14ac:dyDescent="0.4">
      <c r="A32" s="92"/>
      <c r="B32" s="304"/>
      <c r="C32" s="305"/>
      <c r="D32" s="306">
        <f t="shared" si="14"/>
        <v>0</v>
      </c>
      <c r="E32" s="307">
        <f t="shared" si="12"/>
        <v>5000000</v>
      </c>
      <c r="F32" s="316"/>
      <c r="G32" s="316"/>
      <c r="H32" s="315"/>
      <c r="I32" s="314"/>
      <c r="J32" s="309">
        <f t="shared" si="15"/>
        <v>0</v>
      </c>
      <c r="K32" s="309">
        <f t="shared" si="13"/>
        <v>5000000</v>
      </c>
      <c r="L32" s="315"/>
      <c r="M32" s="315"/>
      <c r="N32" s="314"/>
      <c r="O32" s="125"/>
      <c r="P32" s="228"/>
      <c r="Q32" s="229"/>
      <c r="R32" s="229"/>
      <c r="S32" s="240"/>
      <c r="T32" s="241"/>
      <c r="U32" s="242"/>
      <c r="V32" s="242"/>
      <c r="W32" s="242">
        <f t="shared" si="4"/>
        <v>0</v>
      </c>
      <c r="X32" s="242">
        <f t="shared" si="5"/>
        <v>0</v>
      </c>
      <c r="Y32" s="276" t="e">
        <f t="shared" si="1"/>
        <v>#DIV/0!</v>
      </c>
      <c r="Z32" s="242">
        <f t="shared" si="2"/>
        <v>0</v>
      </c>
      <c r="AA32" s="237" t="e">
        <f t="shared" si="3"/>
        <v>#DIV/0!</v>
      </c>
      <c r="AB32" s="277">
        <f t="shared" si="7"/>
        <v>0</v>
      </c>
      <c r="AC32" s="277">
        <f t="shared" si="8"/>
        <v>0</v>
      </c>
      <c r="AD32" s="239">
        <f t="shared" si="9"/>
        <v>0</v>
      </c>
      <c r="AE32" s="228"/>
      <c r="AF32" s="229"/>
      <c r="AG32" s="229"/>
      <c r="AH32" s="240"/>
      <c r="AI32" s="241"/>
      <c r="AJ32" s="242"/>
      <c r="AK32" s="242"/>
      <c r="AL32" s="242">
        <f t="shared" si="11"/>
        <v>0</v>
      </c>
      <c r="AM32" s="226"/>
    </row>
    <row r="33" spans="1:39" s="317" customFormat="1" ht="21.95" customHeight="1" thickBot="1" x14ac:dyDescent="0.45">
      <c r="A33" s="92"/>
      <c r="B33" s="318" t="s">
        <v>121</v>
      </c>
      <c r="C33" s="319">
        <f>SUM(C25:C32)</f>
        <v>9</v>
      </c>
      <c r="D33" s="320">
        <f>SUM(D25:D32)</f>
        <v>5000000</v>
      </c>
      <c r="E33" s="320"/>
      <c r="F33" s="320">
        <f>SUM(F27:F32)</f>
        <v>0</v>
      </c>
      <c r="G33" s="320">
        <f>SUM(G26:G32)</f>
        <v>0</v>
      </c>
      <c r="H33" s="321"/>
      <c r="I33" s="322"/>
      <c r="J33" s="321">
        <f>SUM(J25:J32)</f>
        <v>5000000</v>
      </c>
      <c r="K33" s="321"/>
      <c r="L33" s="321"/>
      <c r="M33" s="321"/>
      <c r="N33" s="322"/>
      <c r="O33" s="125"/>
      <c r="P33" s="228"/>
      <c r="Q33" s="229"/>
      <c r="R33" s="229"/>
      <c r="S33" s="240"/>
      <c r="T33" s="241"/>
      <c r="U33" s="242"/>
      <c r="V33" s="242"/>
      <c r="W33" s="242">
        <f t="shared" si="4"/>
        <v>0</v>
      </c>
      <c r="X33" s="242">
        <f t="shared" si="5"/>
        <v>0</v>
      </c>
      <c r="Y33" s="276" t="e">
        <f t="shared" si="1"/>
        <v>#DIV/0!</v>
      </c>
      <c r="Z33" s="242">
        <f t="shared" si="2"/>
        <v>0</v>
      </c>
      <c r="AA33" s="237" t="e">
        <f t="shared" si="3"/>
        <v>#DIV/0!</v>
      </c>
      <c r="AB33" s="277">
        <f t="shared" si="7"/>
        <v>0</v>
      </c>
      <c r="AC33" s="277">
        <f t="shared" si="8"/>
        <v>0</v>
      </c>
      <c r="AD33" s="239">
        <f t="shared" si="9"/>
        <v>0</v>
      </c>
      <c r="AE33" s="228"/>
      <c r="AF33" s="229"/>
      <c r="AG33" s="229"/>
      <c r="AH33" s="240"/>
      <c r="AI33" s="241"/>
      <c r="AJ33" s="242"/>
      <c r="AK33" s="242"/>
      <c r="AL33" s="242">
        <f t="shared" si="11"/>
        <v>0</v>
      </c>
      <c r="AM33" s="226"/>
    </row>
    <row r="34" spans="1:39" s="317" customFormat="1" ht="21.95" customHeight="1" x14ac:dyDescent="0.45">
      <c r="B34" s="323"/>
      <c r="C34" s="324"/>
      <c r="D34" s="324"/>
      <c r="E34" s="325"/>
      <c r="F34" s="326"/>
      <c r="G34" s="324"/>
      <c r="J34" s="256"/>
      <c r="K34" s="256"/>
      <c r="L34" s="256"/>
      <c r="M34" s="256"/>
      <c r="N34" s="256"/>
      <c r="O34" s="92"/>
      <c r="P34" s="228"/>
      <c r="Q34" s="229"/>
      <c r="R34" s="229"/>
      <c r="S34" s="240"/>
      <c r="T34" s="241"/>
      <c r="U34" s="242"/>
      <c r="V34" s="242"/>
      <c r="W34" s="242">
        <f t="shared" si="4"/>
        <v>0</v>
      </c>
      <c r="X34" s="242">
        <f t="shared" si="5"/>
        <v>0</v>
      </c>
      <c r="Y34" s="276" t="e">
        <f t="shared" si="1"/>
        <v>#DIV/0!</v>
      </c>
      <c r="Z34" s="242">
        <f t="shared" si="2"/>
        <v>0</v>
      </c>
      <c r="AA34" s="237" t="e">
        <f t="shared" si="3"/>
        <v>#DIV/0!</v>
      </c>
      <c r="AB34" s="277">
        <f t="shared" si="7"/>
        <v>0</v>
      </c>
      <c r="AC34" s="277">
        <f t="shared" si="8"/>
        <v>0</v>
      </c>
      <c r="AD34" s="239">
        <f t="shared" si="9"/>
        <v>0</v>
      </c>
      <c r="AE34" s="228"/>
      <c r="AF34" s="229"/>
      <c r="AG34" s="229"/>
      <c r="AH34" s="240"/>
      <c r="AI34" s="241"/>
      <c r="AJ34" s="242"/>
      <c r="AK34" s="242"/>
      <c r="AL34" s="242">
        <f t="shared" si="11"/>
        <v>0</v>
      </c>
      <c r="AM34" s="226"/>
    </row>
    <row r="35" spans="1:39" ht="21" customHeight="1" x14ac:dyDescent="0.4">
      <c r="A35" s="317"/>
      <c r="B35" s="327" t="s">
        <v>122</v>
      </c>
      <c r="D35" s="94"/>
      <c r="E35" s="94"/>
      <c r="F35" s="94"/>
      <c r="G35" s="94"/>
      <c r="H35" s="94"/>
      <c r="I35" s="125"/>
      <c r="J35" s="125"/>
      <c r="K35" s="125"/>
      <c r="L35" s="125"/>
      <c r="M35" s="125"/>
      <c r="N35" s="125"/>
      <c r="O35" s="328"/>
      <c r="P35" s="228"/>
      <c r="Q35" s="229"/>
      <c r="R35" s="229"/>
      <c r="S35" s="240"/>
      <c r="T35" s="241"/>
      <c r="U35" s="242"/>
      <c r="V35" s="242"/>
      <c r="W35" s="242">
        <f t="shared" si="4"/>
        <v>0</v>
      </c>
      <c r="X35" s="242">
        <f t="shared" si="5"/>
        <v>0</v>
      </c>
      <c r="Y35" s="276" t="e">
        <f t="shared" si="1"/>
        <v>#DIV/0!</v>
      </c>
      <c r="Z35" s="242">
        <f t="shared" si="2"/>
        <v>0</v>
      </c>
      <c r="AA35" s="237" t="e">
        <f t="shared" si="3"/>
        <v>#DIV/0!</v>
      </c>
      <c r="AB35" s="277">
        <f t="shared" si="7"/>
        <v>0</v>
      </c>
      <c r="AC35" s="277">
        <f t="shared" si="8"/>
        <v>0</v>
      </c>
      <c r="AD35" s="239">
        <f t="shared" si="9"/>
        <v>0</v>
      </c>
      <c r="AE35" s="228"/>
      <c r="AF35" s="229"/>
      <c r="AG35" s="229"/>
      <c r="AH35" s="240"/>
      <c r="AI35" s="241"/>
      <c r="AJ35" s="242"/>
      <c r="AK35" s="242"/>
      <c r="AL35" s="242">
        <f t="shared" si="11"/>
        <v>0</v>
      </c>
      <c r="AM35" s="226"/>
    </row>
    <row r="36" spans="1:39" ht="21" customHeight="1" x14ac:dyDescent="0.4">
      <c r="A36" s="317"/>
      <c r="B36" s="329"/>
      <c r="C36" s="330"/>
      <c r="D36" s="94"/>
      <c r="E36" s="331"/>
      <c r="F36" s="94"/>
      <c r="G36" s="94"/>
      <c r="H36" s="328"/>
      <c r="J36" s="125"/>
      <c r="K36" s="125"/>
      <c r="L36" s="125"/>
      <c r="M36" s="125"/>
      <c r="N36" s="125"/>
      <c r="O36" s="328"/>
      <c r="P36" s="228"/>
      <c r="Q36" s="229"/>
      <c r="R36" s="229"/>
      <c r="S36" s="240"/>
      <c r="T36" s="241"/>
      <c r="U36" s="242"/>
      <c r="V36" s="242"/>
      <c r="W36" s="242">
        <f t="shared" si="4"/>
        <v>0</v>
      </c>
      <c r="X36" s="242">
        <f t="shared" si="5"/>
        <v>0</v>
      </c>
      <c r="Y36" s="276" t="e">
        <f t="shared" si="1"/>
        <v>#DIV/0!</v>
      </c>
      <c r="Z36" s="242">
        <f t="shared" si="2"/>
        <v>0</v>
      </c>
      <c r="AA36" s="237" t="e">
        <f t="shared" si="3"/>
        <v>#DIV/0!</v>
      </c>
      <c r="AB36" s="277">
        <f t="shared" si="7"/>
        <v>0</v>
      </c>
      <c r="AC36" s="277">
        <f t="shared" si="8"/>
        <v>0</v>
      </c>
      <c r="AD36" s="239">
        <f t="shared" si="9"/>
        <v>0</v>
      </c>
      <c r="AE36" s="228"/>
      <c r="AF36" s="229"/>
      <c r="AG36" s="229"/>
      <c r="AH36" s="240"/>
      <c r="AI36" s="241"/>
      <c r="AJ36" s="242"/>
      <c r="AK36" s="242"/>
      <c r="AL36" s="242">
        <f t="shared" si="11"/>
        <v>0</v>
      </c>
      <c r="AM36" s="226"/>
    </row>
    <row r="37" spans="1:39" ht="21" customHeight="1" x14ac:dyDescent="0.4">
      <c r="B37" s="332"/>
      <c r="C37" s="105" t="s">
        <v>35</v>
      </c>
      <c r="D37" s="328"/>
      <c r="E37" s="328"/>
      <c r="F37" s="328"/>
      <c r="G37" s="328"/>
      <c r="H37" s="328"/>
      <c r="I37" s="328"/>
      <c r="J37" s="125" t="s">
        <v>123</v>
      </c>
      <c r="K37" s="125"/>
      <c r="L37" s="125"/>
      <c r="M37" s="125"/>
      <c r="N37" s="125"/>
      <c r="O37" s="328"/>
      <c r="P37" s="228"/>
      <c r="Q37" s="229"/>
      <c r="R37" s="229"/>
      <c r="S37" s="240"/>
      <c r="T37" s="241"/>
      <c r="U37" s="242"/>
      <c r="V37" s="242"/>
      <c r="W37" s="242">
        <f t="shared" si="4"/>
        <v>0</v>
      </c>
      <c r="X37" s="242">
        <f t="shared" si="5"/>
        <v>0</v>
      </c>
      <c r="Y37" s="276" t="e">
        <f t="shared" si="1"/>
        <v>#DIV/0!</v>
      </c>
      <c r="Z37" s="242">
        <f t="shared" si="2"/>
        <v>0</v>
      </c>
      <c r="AA37" s="237" t="e">
        <f t="shared" si="3"/>
        <v>#DIV/0!</v>
      </c>
      <c r="AB37" s="277">
        <f t="shared" si="7"/>
        <v>0</v>
      </c>
      <c r="AC37" s="277">
        <f t="shared" si="8"/>
        <v>0</v>
      </c>
      <c r="AD37" s="239">
        <f t="shared" si="9"/>
        <v>0</v>
      </c>
      <c r="AE37" s="228"/>
      <c r="AF37" s="229"/>
      <c r="AG37" s="229"/>
      <c r="AH37" s="240"/>
      <c r="AI37" s="241"/>
      <c r="AJ37" s="242"/>
      <c r="AK37" s="242"/>
      <c r="AL37" s="242">
        <f t="shared" si="11"/>
        <v>0</v>
      </c>
      <c r="AM37" s="226"/>
    </row>
    <row r="38" spans="1:39" ht="21" customHeight="1" x14ac:dyDescent="0.4">
      <c r="C38" s="328"/>
      <c r="D38" s="328"/>
      <c r="E38" s="328"/>
      <c r="F38" s="328"/>
      <c r="G38" s="328"/>
      <c r="H38" s="328"/>
      <c r="I38" s="328"/>
      <c r="P38" s="228"/>
      <c r="Q38" s="229"/>
      <c r="R38" s="229"/>
      <c r="S38" s="240"/>
      <c r="T38" s="241"/>
      <c r="U38" s="242"/>
      <c r="V38" s="242"/>
      <c r="W38" s="242">
        <f t="shared" si="4"/>
        <v>0</v>
      </c>
      <c r="X38" s="242">
        <f t="shared" si="5"/>
        <v>0</v>
      </c>
      <c r="Y38" s="276" t="e">
        <f t="shared" si="1"/>
        <v>#DIV/0!</v>
      </c>
      <c r="Z38" s="242">
        <f t="shared" si="2"/>
        <v>0</v>
      </c>
      <c r="AA38" s="237" t="e">
        <f t="shared" si="3"/>
        <v>#DIV/0!</v>
      </c>
      <c r="AB38" s="277">
        <f t="shared" si="7"/>
        <v>0</v>
      </c>
      <c r="AC38" s="277">
        <f t="shared" si="8"/>
        <v>0</v>
      </c>
      <c r="AD38" s="239">
        <f t="shared" si="9"/>
        <v>0</v>
      </c>
      <c r="AE38" s="228"/>
      <c r="AF38" s="229"/>
      <c r="AG38" s="229"/>
      <c r="AH38" s="240"/>
      <c r="AI38" s="241"/>
      <c r="AJ38" s="242"/>
      <c r="AK38" s="242"/>
      <c r="AL38" s="242">
        <f t="shared" si="11"/>
        <v>0</v>
      </c>
      <c r="AM38" s="226"/>
    </row>
    <row r="39" spans="1:39" ht="21" customHeight="1" x14ac:dyDescent="0.4">
      <c r="B39" s="329"/>
      <c r="C39" s="333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P39" s="228"/>
      <c r="Q39" s="229"/>
      <c r="R39" s="229"/>
      <c r="S39" s="240"/>
      <c r="T39" s="241"/>
      <c r="U39" s="242"/>
      <c r="V39" s="242"/>
      <c r="W39" s="242">
        <f t="shared" si="4"/>
        <v>0</v>
      </c>
      <c r="X39" s="242">
        <f t="shared" si="5"/>
        <v>0</v>
      </c>
      <c r="Y39" s="276" t="e">
        <f t="shared" si="1"/>
        <v>#DIV/0!</v>
      </c>
      <c r="Z39" s="242">
        <f t="shared" si="2"/>
        <v>0</v>
      </c>
      <c r="AA39" s="237" t="e">
        <f t="shared" si="3"/>
        <v>#DIV/0!</v>
      </c>
      <c r="AB39" s="277">
        <f t="shared" si="7"/>
        <v>0</v>
      </c>
      <c r="AC39" s="277">
        <f t="shared" si="8"/>
        <v>0</v>
      </c>
      <c r="AD39" s="239">
        <f t="shared" si="9"/>
        <v>0</v>
      </c>
      <c r="AE39" s="228"/>
      <c r="AF39" s="229"/>
      <c r="AG39" s="229"/>
      <c r="AH39" s="240"/>
      <c r="AI39" s="241"/>
      <c r="AJ39" s="242"/>
      <c r="AK39" s="242"/>
      <c r="AL39" s="242">
        <f t="shared" si="11"/>
        <v>0</v>
      </c>
      <c r="AM39" s="226"/>
    </row>
    <row r="40" spans="1:39" ht="21" customHeight="1" x14ac:dyDescent="0.4">
      <c r="B40" s="334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P40" s="228"/>
      <c r="Q40" s="229"/>
      <c r="R40" s="229"/>
      <c r="S40" s="240"/>
      <c r="T40" s="241"/>
      <c r="U40" s="242"/>
      <c r="V40" s="242"/>
      <c r="W40" s="242">
        <f t="shared" si="4"/>
        <v>0</v>
      </c>
      <c r="X40" s="242">
        <f t="shared" si="5"/>
        <v>0</v>
      </c>
      <c r="Y40" s="276" t="e">
        <f t="shared" si="1"/>
        <v>#DIV/0!</v>
      </c>
      <c r="Z40" s="242">
        <f t="shared" si="2"/>
        <v>0</v>
      </c>
      <c r="AA40" s="237" t="e">
        <f t="shared" si="3"/>
        <v>#DIV/0!</v>
      </c>
      <c r="AB40" s="277">
        <f t="shared" si="7"/>
        <v>0</v>
      </c>
      <c r="AC40" s="277">
        <f t="shared" si="8"/>
        <v>0</v>
      </c>
      <c r="AD40" s="239">
        <f t="shared" si="9"/>
        <v>0</v>
      </c>
      <c r="AE40" s="228"/>
      <c r="AF40" s="229"/>
      <c r="AG40" s="229"/>
      <c r="AH40" s="240"/>
      <c r="AI40" s="241"/>
      <c r="AJ40" s="242"/>
      <c r="AK40" s="242"/>
      <c r="AL40" s="242">
        <f t="shared" si="11"/>
        <v>0</v>
      </c>
      <c r="AM40" s="226"/>
    </row>
    <row r="41" spans="1:39" s="100" customFormat="1" ht="21" customHeight="1" x14ac:dyDescent="0.4">
      <c r="A41" s="92"/>
      <c r="B41" s="335"/>
      <c r="C41" s="328"/>
      <c r="D41" s="328"/>
      <c r="E41" s="328"/>
      <c r="F41" s="328"/>
      <c r="G41" s="328"/>
      <c r="H41" s="92"/>
      <c r="I41" s="328"/>
      <c r="J41" s="328"/>
      <c r="K41" s="328"/>
      <c r="L41" s="328"/>
      <c r="M41" s="328"/>
      <c r="N41" s="328"/>
      <c r="O41" s="92"/>
      <c r="P41" s="228"/>
      <c r="Q41" s="229"/>
      <c r="R41" s="229"/>
      <c r="S41" s="240"/>
      <c r="T41" s="241"/>
      <c r="U41" s="242"/>
      <c r="V41" s="242"/>
      <c r="W41" s="242">
        <f t="shared" si="4"/>
        <v>0</v>
      </c>
      <c r="X41" s="242">
        <f t="shared" si="5"/>
        <v>0</v>
      </c>
      <c r="Y41" s="276" t="e">
        <f t="shared" si="1"/>
        <v>#DIV/0!</v>
      </c>
      <c r="Z41" s="242">
        <f t="shared" si="2"/>
        <v>0</v>
      </c>
      <c r="AA41" s="237" t="e">
        <f t="shared" si="3"/>
        <v>#DIV/0!</v>
      </c>
      <c r="AB41" s="277">
        <f t="shared" si="7"/>
        <v>0</v>
      </c>
      <c r="AC41" s="277">
        <f t="shared" si="8"/>
        <v>0</v>
      </c>
      <c r="AD41" s="239">
        <f t="shared" si="9"/>
        <v>0</v>
      </c>
      <c r="AE41" s="228"/>
      <c r="AF41" s="229"/>
      <c r="AG41" s="229"/>
      <c r="AH41" s="240"/>
      <c r="AI41" s="241"/>
      <c r="AJ41" s="242"/>
      <c r="AK41" s="242"/>
      <c r="AL41" s="242">
        <f t="shared" si="11"/>
        <v>0</v>
      </c>
      <c r="AM41" s="313"/>
    </row>
    <row r="42" spans="1:39" ht="21" customHeight="1" x14ac:dyDescent="0.4">
      <c r="B42" s="333"/>
      <c r="H42" s="92"/>
      <c r="O42" s="100"/>
      <c r="P42" s="228"/>
      <c r="Q42" s="229"/>
      <c r="R42" s="229"/>
      <c r="S42" s="240"/>
      <c r="T42" s="241"/>
      <c r="U42" s="242"/>
      <c r="V42" s="242"/>
      <c r="W42" s="242">
        <f t="shared" si="4"/>
        <v>0</v>
      </c>
      <c r="X42" s="242">
        <f t="shared" si="5"/>
        <v>0</v>
      </c>
      <c r="Y42" s="276" t="e">
        <f t="shared" si="1"/>
        <v>#DIV/0!</v>
      </c>
      <c r="Z42" s="242">
        <f t="shared" si="2"/>
        <v>0</v>
      </c>
      <c r="AA42" s="237" t="e">
        <f t="shared" si="3"/>
        <v>#DIV/0!</v>
      </c>
      <c r="AB42" s="277">
        <f t="shared" si="7"/>
        <v>0</v>
      </c>
      <c r="AC42" s="277">
        <f t="shared" si="8"/>
        <v>0</v>
      </c>
      <c r="AD42" s="239">
        <f t="shared" si="9"/>
        <v>0</v>
      </c>
      <c r="AE42" s="228"/>
      <c r="AF42" s="229"/>
      <c r="AG42" s="229"/>
      <c r="AH42" s="240"/>
      <c r="AI42" s="241"/>
      <c r="AJ42" s="242"/>
      <c r="AK42" s="242"/>
      <c r="AL42" s="242">
        <f t="shared" si="11"/>
        <v>0</v>
      </c>
      <c r="AM42" s="336"/>
    </row>
    <row r="43" spans="1:39" ht="21" customHeight="1" x14ac:dyDescent="0.4">
      <c r="A43" s="100"/>
      <c r="B43" s="333"/>
      <c r="H43" s="92"/>
      <c r="O43" s="100"/>
      <c r="P43" s="228"/>
      <c r="Q43" s="229"/>
      <c r="R43" s="229"/>
      <c r="S43" s="240"/>
      <c r="T43" s="241"/>
      <c r="U43" s="242"/>
      <c r="V43" s="242"/>
      <c r="W43" s="242">
        <f t="shared" si="4"/>
        <v>0</v>
      </c>
      <c r="X43" s="242">
        <f t="shared" si="5"/>
        <v>0</v>
      </c>
      <c r="Y43" s="276" t="e">
        <f t="shared" si="1"/>
        <v>#DIV/0!</v>
      </c>
      <c r="Z43" s="242">
        <f t="shared" si="2"/>
        <v>0</v>
      </c>
      <c r="AA43" s="237" t="e">
        <f t="shared" si="3"/>
        <v>#DIV/0!</v>
      </c>
      <c r="AB43" s="277">
        <f t="shared" si="7"/>
        <v>0</v>
      </c>
      <c r="AC43" s="277">
        <f t="shared" si="8"/>
        <v>0</v>
      </c>
      <c r="AD43" s="239">
        <f t="shared" si="9"/>
        <v>0</v>
      </c>
      <c r="AE43" s="228"/>
      <c r="AF43" s="229"/>
      <c r="AG43" s="229"/>
      <c r="AH43" s="240"/>
      <c r="AI43" s="241"/>
      <c r="AJ43" s="242"/>
      <c r="AK43" s="242"/>
      <c r="AL43" s="242">
        <f t="shared" si="11"/>
        <v>0</v>
      </c>
      <c r="AM43" s="337"/>
    </row>
    <row r="44" spans="1:39" ht="21" customHeight="1" x14ac:dyDescent="0.4">
      <c r="B44" s="333"/>
      <c r="H44" s="92"/>
      <c r="O44" s="100"/>
      <c r="P44" s="228"/>
      <c r="Q44" s="229"/>
      <c r="R44" s="229"/>
      <c r="S44" s="240"/>
      <c r="T44" s="241"/>
      <c r="U44" s="242"/>
      <c r="V44" s="242"/>
      <c r="W44" s="242">
        <f t="shared" si="4"/>
        <v>0</v>
      </c>
      <c r="X44" s="242">
        <f t="shared" si="5"/>
        <v>0</v>
      </c>
      <c r="Y44" s="276" t="e">
        <f t="shared" si="1"/>
        <v>#DIV/0!</v>
      </c>
      <c r="Z44" s="242">
        <f t="shared" si="2"/>
        <v>0</v>
      </c>
      <c r="AA44" s="237" t="e">
        <f t="shared" si="3"/>
        <v>#DIV/0!</v>
      </c>
      <c r="AB44" s="277">
        <f t="shared" si="7"/>
        <v>0</v>
      </c>
      <c r="AC44" s="277">
        <f t="shared" si="8"/>
        <v>0</v>
      </c>
      <c r="AD44" s="239">
        <f t="shared" si="9"/>
        <v>0</v>
      </c>
      <c r="AE44" s="228"/>
      <c r="AF44" s="229"/>
      <c r="AG44" s="229"/>
      <c r="AH44" s="240"/>
      <c r="AI44" s="241"/>
      <c r="AJ44" s="242"/>
      <c r="AK44" s="242"/>
      <c r="AL44" s="242">
        <f t="shared" si="11"/>
        <v>0</v>
      </c>
      <c r="AM44" s="338"/>
    </row>
    <row r="45" spans="1:39" ht="21" customHeight="1" x14ac:dyDescent="0.4">
      <c r="B45" s="329"/>
      <c r="H45" s="92"/>
      <c r="O45" s="100"/>
      <c r="P45" s="228"/>
      <c r="Q45" s="229"/>
      <c r="R45" s="229"/>
      <c r="S45" s="240"/>
      <c r="T45" s="241"/>
      <c r="U45" s="242"/>
      <c r="V45" s="242"/>
      <c r="W45" s="242">
        <f t="shared" si="4"/>
        <v>0</v>
      </c>
      <c r="X45" s="242">
        <f t="shared" si="5"/>
        <v>0</v>
      </c>
      <c r="Y45" s="276" t="e">
        <f t="shared" si="1"/>
        <v>#DIV/0!</v>
      </c>
      <c r="Z45" s="242">
        <f t="shared" si="2"/>
        <v>0</v>
      </c>
      <c r="AA45" s="237" t="e">
        <f t="shared" si="3"/>
        <v>#DIV/0!</v>
      </c>
      <c r="AB45" s="277">
        <f t="shared" si="7"/>
        <v>0</v>
      </c>
      <c r="AC45" s="277">
        <f t="shared" si="8"/>
        <v>0</v>
      </c>
      <c r="AD45" s="239">
        <f t="shared" si="9"/>
        <v>0</v>
      </c>
      <c r="AE45" s="228"/>
      <c r="AF45" s="229"/>
      <c r="AG45" s="229"/>
      <c r="AH45" s="240"/>
      <c r="AI45" s="241"/>
      <c r="AJ45" s="242"/>
      <c r="AK45" s="242"/>
      <c r="AL45" s="242">
        <f t="shared" si="11"/>
        <v>0</v>
      </c>
      <c r="AM45" s="226"/>
    </row>
    <row r="46" spans="1:39" ht="21" customHeight="1" x14ac:dyDescent="0.4">
      <c r="B46" s="333"/>
      <c r="H46" s="92"/>
      <c r="J46" s="100"/>
      <c r="K46" s="100"/>
      <c r="L46" s="100"/>
      <c r="M46" s="100"/>
      <c r="N46" s="100"/>
      <c r="O46" s="100"/>
      <c r="P46" s="228"/>
      <c r="Q46" s="229"/>
      <c r="R46" s="229"/>
      <c r="S46" s="240"/>
      <c r="T46" s="241"/>
      <c r="U46" s="242"/>
      <c r="V46" s="242"/>
      <c r="W46" s="242">
        <f t="shared" si="4"/>
        <v>0</v>
      </c>
      <c r="X46" s="242">
        <f t="shared" si="5"/>
        <v>0</v>
      </c>
      <c r="Y46" s="276" t="e">
        <f t="shared" si="1"/>
        <v>#DIV/0!</v>
      </c>
      <c r="Z46" s="242">
        <f t="shared" si="2"/>
        <v>0</v>
      </c>
      <c r="AA46" s="237" t="e">
        <f t="shared" si="3"/>
        <v>#DIV/0!</v>
      </c>
      <c r="AB46" s="277">
        <f t="shared" si="7"/>
        <v>0</v>
      </c>
      <c r="AC46" s="277">
        <f t="shared" si="8"/>
        <v>0</v>
      </c>
      <c r="AD46" s="239">
        <f t="shared" si="9"/>
        <v>0</v>
      </c>
      <c r="AE46" s="228"/>
      <c r="AF46" s="229"/>
      <c r="AG46" s="229"/>
      <c r="AH46" s="240"/>
      <c r="AI46" s="241"/>
      <c r="AJ46" s="242"/>
      <c r="AK46" s="242"/>
      <c r="AL46" s="242">
        <f t="shared" si="11"/>
        <v>0</v>
      </c>
      <c r="AM46" s="226"/>
    </row>
    <row r="47" spans="1:39" ht="21" customHeight="1" x14ac:dyDescent="0.4">
      <c r="B47" s="327" t="s">
        <v>124</v>
      </c>
      <c r="H47" s="92"/>
      <c r="J47" s="100"/>
      <c r="K47" s="100"/>
      <c r="L47" s="100"/>
      <c r="M47" s="100"/>
      <c r="N47" s="100"/>
      <c r="O47" s="339"/>
      <c r="P47" s="228"/>
      <c r="Q47" s="229"/>
      <c r="R47" s="229"/>
      <c r="S47" s="240"/>
      <c r="T47" s="241"/>
      <c r="U47" s="242"/>
      <c r="V47" s="242"/>
      <c r="W47" s="242">
        <f t="shared" si="4"/>
        <v>0</v>
      </c>
      <c r="X47" s="242">
        <f t="shared" si="5"/>
        <v>0</v>
      </c>
      <c r="Y47" s="276" t="e">
        <f t="shared" si="1"/>
        <v>#DIV/0!</v>
      </c>
      <c r="Z47" s="242">
        <f t="shared" si="2"/>
        <v>0</v>
      </c>
      <c r="AA47" s="237" t="e">
        <f t="shared" si="3"/>
        <v>#DIV/0!</v>
      </c>
      <c r="AB47" s="277">
        <f t="shared" si="7"/>
        <v>0</v>
      </c>
      <c r="AC47" s="277">
        <f t="shared" si="8"/>
        <v>0</v>
      </c>
      <c r="AD47" s="239">
        <f t="shared" si="9"/>
        <v>0</v>
      </c>
      <c r="AE47" s="228"/>
      <c r="AF47" s="229"/>
      <c r="AG47" s="229"/>
      <c r="AH47" s="240"/>
      <c r="AI47" s="241"/>
      <c r="AJ47" s="242"/>
      <c r="AK47" s="242"/>
      <c r="AL47" s="242">
        <f t="shared" si="11"/>
        <v>0</v>
      </c>
      <c r="AM47" s="226"/>
    </row>
    <row r="48" spans="1:39" ht="21" customHeight="1" x14ac:dyDescent="0.4">
      <c r="B48" s="340"/>
      <c r="C48" s="105" t="s">
        <v>35</v>
      </c>
      <c r="H48" s="92"/>
      <c r="J48" s="100"/>
      <c r="K48" s="100"/>
      <c r="L48" s="100"/>
      <c r="M48" s="100"/>
      <c r="N48" s="100"/>
      <c r="O48" s="100"/>
      <c r="P48" s="228"/>
      <c r="Q48" s="229"/>
      <c r="R48" s="229"/>
      <c r="S48" s="240"/>
      <c r="T48" s="241"/>
      <c r="U48" s="242"/>
      <c r="V48" s="242"/>
      <c r="W48" s="242">
        <f t="shared" si="4"/>
        <v>0</v>
      </c>
      <c r="X48" s="242">
        <f t="shared" si="5"/>
        <v>0</v>
      </c>
      <c r="Y48" s="276" t="e">
        <f t="shared" si="1"/>
        <v>#DIV/0!</v>
      </c>
      <c r="Z48" s="242">
        <f t="shared" si="2"/>
        <v>0</v>
      </c>
      <c r="AA48" s="237" t="e">
        <f t="shared" si="3"/>
        <v>#DIV/0!</v>
      </c>
      <c r="AB48" s="277">
        <f t="shared" si="7"/>
        <v>0</v>
      </c>
      <c r="AC48" s="277">
        <f t="shared" si="8"/>
        <v>0</v>
      </c>
      <c r="AD48" s="239">
        <f t="shared" si="9"/>
        <v>0</v>
      </c>
      <c r="AE48" s="228"/>
      <c r="AF48" s="229"/>
      <c r="AG48" s="229"/>
      <c r="AH48" s="240"/>
      <c r="AI48" s="241"/>
      <c r="AJ48" s="242"/>
      <c r="AK48" s="242"/>
      <c r="AL48" s="242">
        <f t="shared" si="11"/>
        <v>0</v>
      </c>
      <c r="AM48" s="226"/>
    </row>
    <row r="49" spans="1:39" ht="21" customHeight="1" x14ac:dyDescent="0.4">
      <c r="B49" s="341"/>
      <c r="H49" s="92"/>
      <c r="J49" s="100"/>
      <c r="K49" s="100"/>
      <c r="L49" s="100"/>
      <c r="M49" s="100"/>
      <c r="N49" s="100"/>
      <c r="O49" s="342"/>
      <c r="P49" s="228"/>
      <c r="Q49" s="229"/>
      <c r="R49" s="229"/>
      <c r="S49" s="240"/>
      <c r="T49" s="241"/>
      <c r="U49" s="242"/>
      <c r="V49" s="242"/>
      <c r="W49" s="242">
        <f t="shared" si="4"/>
        <v>0</v>
      </c>
      <c r="X49" s="242">
        <f t="shared" si="5"/>
        <v>0</v>
      </c>
      <c r="Y49" s="276" t="e">
        <f t="shared" si="1"/>
        <v>#DIV/0!</v>
      </c>
      <c r="Z49" s="242">
        <f t="shared" si="2"/>
        <v>0</v>
      </c>
      <c r="AA49" s="237" t="e">
        <f t="shared" si="3"/>
        <v>#DIV/0!</v>
      </c>
      <c r="AB49" s="277">
        <f t="shared" si="7"/>
        <v>0</v>
      </c>
      <c r="AC49" s="277">
        <f t="shared" si="8"/>
        <v>0</v>
      </c>
      <c r="AD49" s="239">
        <f t="shared" si="9"/>
        <v>0</v>
      </c>
      <c r="AE49" s="228"/>
      <c r="AF49" s="229"/>
      <c r="AG49" s="229"/>
      <c r="AH49" s="240"/>
      <c r="AI49" s="241"/>
      <c r="AJ49" s="242"/>
      <c r="AK49" s="242"/>
      <c r="AL49" s="242">
        <f t="shared" si="11"/>
        <v>0</v>
      </c>
      <c r="AM49" s="226"/>
    </row>
    <row r="50" spans="1:39" ht="21" customHeight="1" x14ac:dyDescent="0.4">
      <c r="B50" s="341"/>
      <c r="H50" s="92"/>
      <c r="J50" s="100"/>
      <c r="K50" s="100"/>
      <c r="L50" s="100"/>
      <c r="M50" s="100"/>
      <c r="N50" s="100"/>
      <c r="O50" s="100"/>
      <c r="P50" s="228"/>
      <c r="Q50" s="229"/>
      <c r="R50" s="229"/>
      <c r="S50" s="240"/>
      <c r="T50" s="241"/>
      <c r="U50" s="242"/>
      <c r="V50" s="242"/>
      <c r="W50" s="242">
        <f t="shared" si="4"/>
        <v>0</v>
      </c>
      <c r="X50" s="242">
        <f t="shared" si="5"/>
        <v>0</v>
      </c>
      <c r="Y50" s="276" t="e">
        <f t="shared" si="1"/>
        <v>#DIV/0!</v>
      </c>
      <c r="Z50" s="242">
        <f t="shared" si="2"/>
        <v>0</v>
      </c>
      <c r="AA50" s="237" t="e">
        <f t="shared" si="3"/>
        <v>#DIV/0!</v>
      </c>
      <c r="AB50" s="277">
        <f t="shared" si="7"/>
        <v>0</v>
      </c>
      <c r="AC50" s="277">
        <f t="shared" si="8"/>
        <v>0</v>
      </c>
      <c r="AD50" s="239">
        <f t="shared" si="9"/>
        <v>0</v>
      </c>
      <c r="AE50" s="228"/>
      <c r="AF50" s="229"/>
      <c r="AG50" s="229"/>
      <c r="AH50" s="240"/>
      <c r="AI50" s="241"/>
      <c r="AJ50" s="242"/>
      <c r="AK50" s="242"/>
      <c r="AL50" s="242">
        <f t="shared" si="11"/>
        <v>0</v>
      </c>
      <c r="AM50" s="226"/>
    </row>
    <row r="51" spans="1:39" ht="21" customHeight="1" x14ac:dyDescent="0.4">
      <c r="B51" s="341"/>
      <c r="H51" s="92"/>
      <c r="J51" s="339"/>
      <c r="K51" s="339"/>
      <c r="L51" s="339"/>
      <c r="M51" s="339"/>
      <c r="N51" s="339"/>
      <c r="O51" s="342"/>
      <c r="P51" s="228"/>
      <c r="Q51" s="229"/>
      <c r="R51" s="229"/>
      <c r="S51" s="240"/>
      <c r="T51" s="241"/>
      <c r="U51" s="242"/>
      <c r="V51" s="242"/>
      <c r="W51" s="242">
        <f t="shared" si="4"/>
        <v>0</v>
      </c>
      <c r="X51" s="242">
        <f t="shared" si="5"/>
        <v>0</v>
      </c>
      <c r="Y51" s="276" t="e">
        <f t="shared" si="1"/>
        <v>#DIV/0!</v>
      </c>
      <c r="Z51" s="242">
        <f t="shared" si="2"/>
        <v>0</v>
      </c>
      <c r="AA51" s="237" t="e">
        <f t="shared" si="3"/>
        <v>#DIV/0!</v>
      </c>
      <c r="AB51" s="277">
        <f t="shared" si="7"/>
        <v>0</v>
      </c>
      <c r="AC51" s="277">
        <f t="shared" si="8"/>
        <v>0</v>
      </c>
      <c r="AD51" s="239">
        <f t="shared" si="9"/>
        <v>0</v>
      </c>
      <c r="AE51" s="228"/>
      <c r="AF51" s="229"/>
      <c r="AG51" s="229"/>
      <c r="AH51" s="240"/>
      <c r="AI51" s="241"/>
      <c r="AJ51" s="242"/>
      <c r="AK51" s="242"/>
      <c r="AL51" s="242">
        <f t="shared" si="11"/>
        <v>0</v>
      </c>
      <c r="AM51" s="226"/>
    </row>
    <row r="52" spans="1:39" ht="21" customHeight="1" x14ac:dyDescent="0.4">
      <c r="B52" s="341"/>
      <c r="H52" s="328"/>
      <c r="J52" s="100"/>
      <c r="K52" s="100"/>
      <c r="L52" s="100"/>
      <c r="M52" s="100"/>
      <c r="N52" s="100"/>
      <c r="O52" s="342"/>
      <c r="P52" s="228"/>
      <c r="Q52" s="229"/>
      <c r="R52" s="229"/>
      <c r="S52" s="240"/>
      <c r="T52" s="241"/>
      <c r="U52" s="242"/>
      <c r="V52" s="242"/>
      <c r="W52" s="242">
        <f t="shared" si="4"/>
        <v>0</v>
      </c>
      <c r="X52" s="242">
        <f t="shared" si="5"/>
        <v>0</v>
      </c>
      <c r="Y52" s="276" t="e">
        <f t="shared" si="1"/>
        <v>#DIV/0!</v>
      </c>
      <c r="Z52" s="242">
        <f t="shared" si="2"/>
        <v>0</v>
      </c>
      <c r="AA52" s="237" t="e">
        <f t="shared" si="3"/>
        <v>#DIV/0!</v>
      </c>
      <c r="AB52" s="277">
        <f t="shared" si="7"/>
        <v>0</v>
      </c>
      <c r="AC52" s="277">
        <f t="shared" si="8"/>
        <v>0</v>
      </c>
      <c r="AD52" s="239">
        <f t="shared" si="9"/>
        <v>0</v>
      </c>
      <c r="AE52" s="228"/>
      <c r="AF52" s="229"/>
      <c r="AG52" s="229"/>
      <c r="AH52" s="240"/>
      <c r="AI52" s="241"/>
      <c r="AJ52" s="242"/>
      <c r="AK52" s="242"/>
      <c r="AL52" s="242">
        <f t="shared" si="11"/>
        <v>0</v>
      </c>
      <c r="AM52" s="226"/>
    </row>
    <row r="53" spans="1:39" s="100" customFormat="1" ht="21" customHeight="1" x14ac:dyDescent="0.4">
      <c r="A53" s="92"/>
      <c r="B53" s="340"/>
      <c r="C53" s="328"/>
      <c r="D53" s="328"/>
      <c r="E53" s="328"/>
      <c r="F53" s="328"/>
      <c r="G53" s="328"/>
      <c r="I53" s="328"/>
      <c r="J53" s="342"/>
      <c r="K53" s="342"/>
      <c r="L53" s="342"/>
      <c r="M53" s="342"/>
      <c r="N53" s="342"/>
      <c r="O53" s="342"/>
      <c r="P53" s="228"/>
      <c r="Q53" s="229"/>
      <c r="R53" s="229"/>
      <c r="S53" s="240"/>
      <c r="T53" s="241"/>
      <c r="U53" s="242"/>
      <c r="V53" s="242"/>
      <c r="W53" s="242">
        <f t="shared" si="4"/>
        <v>0</v>
      </c>
      <c r="X53" s="242">
        <f t="shared" si="5"/>
        <v>0</v>
      </c>
      <c r="Y53" s="276" t="e">
        <f t="shared" si="1"/>
        <v>#DIV/0!</v>
      </c>
      <c r="Z53" s="242">
        <f t="shared" si="2"/>
        <v>0</v>
      </c>
      <c r="AA53" s="237" t="e">
        <f t="shared" si="3"/>
        <v>#DIV/0!</v>
      </c>
      <c r="AB53" s="277">
        <f t="shared" si="7"/>
        <v>0</v>
      </c>
      <c r="AC53" s="277">
        <f t="shared" si="8"/>
        <v>0</v>
      </c>
      <c r="AD53" s="239">
        <f t="shared" si="9"/>
        <v>0</v>
      </c>
      <c r="AE53" s="228"/>
      <c r="AF53" s="229"/>
      <c r="AG53" s="229"/>
      <c r="AH53" s="240"/>
      <c r="AI53" s="241"/>
      <c r="AJ53" s="242"/>
      <c r="AK53" s="242"/>
      <c r="AL53" s="242">
        <f t="shared" si="11"/>
        <v>0</v>
      </c>
      <c r="AM53" s="313"/>
    </row>
    <row r="54" spans="1:39" ht="21" customHeight="1" x14ac:dyDescent="0.4">
      <c r="B54" s="341"/>
      <c r="C54" s="100"/>
      <c r="D54" s="100"/>
      <c r="E54" s="100"/>
      <c r="F54" s="100"/>
      <c r="G54" s="100"/>
      <c r="H54" s="328"/>
      <c r="I54" s="343"/>
      <c r="J54" s="100"/>
      <c r="K54" s="100"/>
      <c r="L54" s="100"/>
      <c r="M54" s="100"/>
      <c r="N54" s="100"/>
      <c r="O54" s="342"/>
      <c r="P54" s="228"/>
      <c r="Q54" s="229"/>
      <c r="R54" s="229"/>
      <c r="S54" s="240"/>
      <c r="T54" s="241"/>
      <c r="U54" s="242"/>
      <c r="V54" s="242"/>
      <c r="W54" s="242">
        <f t="shared" si="4"/>
        <v>0</v>
      </c>
      <c r="X54" s="242">
        <f t="shared" si="5"/>
        <v>0</v>
      </c>
      <c r="Y54" s="276" t="e">
        <f t="shared" si="1"/>
        <v>#DIV/0!</v>
      </c>
      <c r="Z54" s="242">
        <f t="shared" si="2"/>
        <v>0</v>
      </c>
      <c r="AA54" s="237" t="e">
        <f t="shared" si="3"/>
        <v>#DIV/0!</v>
      </c>
      <c r="AB54" s="277">
        <f t="shared" si="7"/>
        <v>0</v>
      </c>
      <c r="AC54" s="277">
        <f t="shared" si="8"/>
        <v>0</v>
      </c>
      <c r="AD54" s="239">
        <f t="shared" si="9"/>
        <v>0</v>
      </c>
      <c r="AE54" s="228"/>
      <c r="AF54" s="229"/>
      <c r="AG54" s="229"/>
      <c r="AH54" s="240"/>
      <c r="AI54" s="241"/>
      <c r="AJ54" s="242"/>
      <c r="AK54" s="242"/>
      <c r="AL54" s="242"/>
      <c r="AM54" s="336"/>
    </row>
    <row r="55" spans="1:39" ht="21" customHeight="1" x14ac:dyDescent="0.4">
      <c r="A55" s="100"/>
      <c r="B55" s="341"/>
      <c r="C55" s="94"/>
      <c r="D55" s="328"/>
      <c r="E55" s="328"/>
      <c r="F55" s="328"/>
      <c r="G55" s="328"/>
      <c r="H55" s="92"/>
      <c r="I55" s="343"/>
      <c r="J55" s="342"/>
      <c r="K55" s="342"/>
      <c r="L55" s="342"/>
      <c r="M55" s="342"/>
      <c r="N55" s="342"/>
      <c r="O55" s="342"/>
      <c r="P55" s="228"/>
      <c r="Q55" s="229"/>
      <c r="R55" s="229"/>
      <c r="S55" s="240"/>
      <c r="T55" s="241"/>
      <c r="U55" s="242"/>
      <c r="V55" s="242"/>
      <c r="W55" s="242">
        <f t="shared" si="4"/>
        <v>0</v>
      </c>
      <c r="X55" s="242">
        <f t="shared" si="5"/>
        <v>0</v>
      </c>
      <c r="Y55" s="276" t="e">
        <f t="shared" si="1"/>
        <v>#DIV/0!</v>
      </c>
      <c r="Z55" s="242">
        <f t="shared" si="2"/>
        <v>0</v>
      </c>
      <c r="AA55" s="237" t="e">
        <f t="shared" si="3"/>
        <v>#DIV/0!</v>
      </c>
      <c r="AB55" s="277">
        <f t="shared" si="7"/>
        <v>0</v>
      </c>
      <c r="AC55" s="277">
        <f t="shared" si="8"/>
        <v>0</v>
      </c>
      <c r="AD55" s="239">
        <f t="shared" si="9"/>
        <v>0</v>
      </c>
      <c r="AE55" s="228"/>
      <c r="AF55" s="229"/>
      <c r="AG55" s="229"/>
      <c r="AH55" s="240"/>
      <c r="AI55" s="241"/>
      <c r="AJ55" s="242"/>
      <c r="AK55" s="242"/>
      <c r="AL55" s="242"/>
      <c r="AM55" s="337"/>
    </row>
    <row r="56" spans="1:39" ht="21" customHeight="1" x14ac:dyDescent="0.4">
      <c r="B56" s="340"/>
      <c r="C56" s="344"/>
      <c r="D56" s="345"/>
      <c r="H56" s="92"/>
      <c r="J56" s="342"/>
      <c r="K56" s="342"/>
      <c r="L56" s="342"/>
      <c r="M56" s="342"/>
      <c r="N56" s="342"/>
      <c r="O56" s="342"/>
      <c r="P56" s="228"/>
      <c r="Q56" s="229"/>
      <c r="R56" s="229"/>
      <c r="S56" s="240"/>
      <c r="T56" s="241"/>
      <c r="U56" s="242"/>
      <c r="V56" s="242"/>
      <c r="W56" s="242">
        <f t="shared" si="4"/>
        <v>0</v>
      </c>
      <c r="X56" s="242">
        <f t="shared" si="5"/>
        <v>0</v>
      </c>
      <c r="Y56" s="276" t="e">
        <f t="shared" si="1"/>
        <v>#DIV/0!</v>
      </c>
      <c r="Z56" s="242">
        <f t="shared" si="2"/>
        <v>0</v>
      </c>
      <c r="AA56" s="237" t="e">
        <f t="shared" si="3"/>
        <v>#DIV/0!</v>
      </c>
      <c r="AB56" s="277">
        <f t="shared" si="7"/>
        <v>0</v>
      </c>
      <c r="AC56" s="277">
        <f t="shared" si="8"/>
        <v>0</v>
      </c>
      <c r="AD56" s="239">
        <f t="shared" si="9"/>
        <v>0</v>
      </c>
      <c r="AE56" s="228"/>
      <c r="AF56" s="229"/>
      <c r="AG56" s="229"/>
      <c r="AH56" s="240"/>
      <c r="AI56" s="241"/>
      <c r="AJ56" s="242"/>
      <c r="AK56" s="242"/>
      <c r="AL56" s="242"/>
      <c r="AM56" s="338"/>
    </row>
    <row r="57" spans="1:39" ht="21" customHeight="1" x14ac:dyDescent="0.4">
      <c r="B57" s="340"/>
      <c r="C57" s="344"/>
      <c r="D57" s="345"/>
      <c r="H57" s="92"/>
      <c r="J57" s="342"/>
      <c r="K57" s="342"/>
      <c r="L57" s="342"/>
      <c r="M57" s="342"/>
      <c r="N57" s="342"/>
      <c r="O57" s="342"/>
      <c r="P57" s="228"/>
      <c r="Q57" s="229"/>
      <c r="R57" s="229"/>
      <c r="S57" s="240"/>
      <c r="T57" s="241"/>
      <c r="U57" s="242"/>
      <c r="V57" s="242"/>
      <c r="W57" s="242">
        <f t="shared" si="4"/>
        <v>0</v>
      </c>
      <c r="X57" s="242">
        <f t="shared" si="5"/>
        <v>0</v>
      </c>
      <c r="Y57" s="276" t="e">
        <f t="shared" si="1"/>
        <v>#DIV/0!</v>
      </c>
      <c r="Z57" s="242">
        <f t="shared" si="2"/>
        <v>0</v>
      </c>
      <c r="AA57" s="237" t="e">
        <f t="shared" si="3"/>
        <v>#DIV/0!</v>
      </c>
      <c r="AB57" s="277">
        <f t="shared" si="7"/>
        <v>0</v>
      </c>
      <c r="AC57" s="277">
        <f t="shared" si="8"/>
        <v>0</v>
      </c>
      <c r="AD57" s="239">
        <f t="shared" si="9"/>
        <v>0</v>
      </c>
      <c r="AE57" s="228"/>
      <c r="AF57" s="229"/>
      <c r="AG57" s="229"/>
      <c r="AH57" s="240"/>
      <c r="AI57" s="241"/>
      <c r="AJ57" s="242"/>
      <c r="AK57" s="242"/>
      <c r="AL57" s="242"/>
      <c r="AM57" s="226"/>
    </row>
    <row r="58" spans="1:39" ht="21" customHeight="1" x14ac:dyDescent="0.4">
      <c r="B58" s="346" t="s">
        <v>125</v>
      </c>
      <c r="C58" s="344"/>
      <c r="D58" s="345"/>
      <c r="H58" s="92"/>
      <c r="J58" s="342"/>
      <c r="K58" s="342"/>
      <c r="L58" s="342"/>
      <c r="M58" s="342"/>
      <c r="N58" s="342"/>
      <c r="O58" s="342"/>
      <c r="P58" s="228"/>
      <c r="Q58" s="229"/>
      <c r="R58" s="229"/>
      <c r="S58" s="240"/>
      <c r="T58" s="241"/>
      <c r="U58" s="242"/>
      <c r="V58" s="242"/>
      <c r="W58" s="242">
        <f t="shared" si="4"/>
        <v>0</v>
      </c>
      <c r="X58" s="242">
        <f t="shared" si="5"/>
        <v>0</v>
      </c>
      <c r="Y58" s="276" t="e">
        <f t="shared" si="1"/>
        <v>#DIV/0!</v>
      </c>
      <c r="Z58" s="242">
        <f t="shared" si="2"/>
        <v>0</v>
      </c>
      <c r="AA58" s="237" t="e">
        <f t="shared" si="3"/>
        <v>#DIV/0!</v>
      </c>
      <c r="AB58" s="277">
        <f t="shared" si="7"/>
        <v>0</v>
      </c>
      <c r="AC58" s="277">
        <f t="shared" si="8"/>
        <v>0</v>
      </c>
      <c r="AD58" s="239">
        <f t="shared" si="9"/>
        <v>0</v>
      </c>
      <c r="AE58" s="228"/>
      <c r="AF58" s="229"/>
      <c r="AG58" s="229"/>
      <c r="AH58" s="240"/>
      <c r="AI58" s="241"/>
      <c r="AJ58" s="242"/>
      <c r="AK58" s="242"/>
      <c r="AL58" s="242"/>
      <c r="AM58" s="226"/>
    </row>
    <row r="59" spans="1:39" ht="21" customHeight="1" x14ac:dyDescent="0.4">
      <c r="B59" s="346"/>
      <c r="C59" s="105" t="s">
        <v>35</v>
      </c>
      <c r="D59" s="345"/>
      <c r="H59" s="92"/>
      <c r="J59" s="342"/>
      <c r="K59" s="342"/>
      <c r="L59" s="342"/>
      <c r="M59" s="342"/>
      <c r="N59" s="342"/>
      <c r="O59" s="342"/>
      <c r="P59" s="228"/>
      <c r="Q59" s="229"/>
      <c r="R59" s="229"/>
      <c r="S59" s="240"/>
      <c r="T59" s="241"/>
      <c r="U59" s="242"/>
      <c r="V59" s="242"/>
      <c r="W59" s="242">
        <f t="shared" si="4"/>
        <v>0</v>
      </c>
      <c r="X59" s="242">
        <f t="shared" si="5"/>
        <v>0</v>
      </c>
      <c r="Y59" s="276" t="e">
        <f t="shared" si="1"/>
        <v>#DIV/0!</v>
      </c>
      <c r="Z59" s="242">
        <f t="shared" si="2"/>
        <v>0</v>
      </c>
      <c r="AA59" s="237" t="e">
        <f t="shared" si="3"/>
        <v>#DIV/0!</v>
      </c>
      <c r="AB59" s="277">
        <f t="shared" si="7"/>
        <v>0</v>
      </c>
      <c r="AC59" s="277">
        <f t="shared" si="8"/>
        <v>0</v>
      </c>
      <c r="AD59" s="239">
        <f t="shared" si="9"/>
        <v>0</v>
      </c>
      <c r="AE59" s="228"/>
      <c r="AF59" s="229"/>
      <c r="AG59" s="229"/>
      <c r="AH59" s="240"/>
      <c r="AI59" s="241"/>
      <c r="AJ59" s="242"/>
      <c r="AK59" s="242"/>
      <c r="AL59" s="242"/>
      <c r="AM59" s="226"/>
    </row>
    <row r="60" spans="1:39" s="351" customFormat="1" ht="21" customHeight="1" x14ac:dyDescent="0.4">
      <c r="A60" s="92"/>
      <c r="B60" s="346"/>
      <c r="C60" s="347"/>
      <c r="D60" s="345"/>
      <c r="E60" s="92"/>
      <c r="F60" s="92"/>
      <c r="G60" s="92"/>
      <c r="H60" s="348"/>
      <c r="I60" s="349"/>
      <c r="J60" s="342"/>
      <c r="K60" s="342"/>
      <c r="L60" s="342"/>
      <c r="M60" s="342"/>
      <c r="N60" s="342"/>
      <c r="O60" s="342"/>
      <c r="P60" s="228"/>
      <c r="Q60" s="229"/>
      <c r="R60" s="229"/>
      <c r="S60" s="240"/>
      <c r="T60" s="241"/>
      <c r="U60" s="242"/>
      <c r="V60" s="242"/>
      <c r="W60" s="242">
        <f t="shared" si="4"/>
        <v>0</v>
      </c>
      <c r="X60" s="242">
        <f t="shared" si="5"/>
        <v>0</v>
      </c>
      <c r="Y60" s="276" t="e">
        <f t="shared" si="1"/>
        <v>#DIV/0!</v>
      </c>
      <c r="Z60" s="242">
        <f t="shared" si="2"/>
        <v>0</v>
      </c>
      <c r="AA60" s="237" t="e">
        <f t="shared" si="3"/>
        <v>#DIV/0!</v>
      </c>
      <c r="AB60" s="277">
        <f t="shared" si="7"/>
        <v>0</v>
      </c>
      <c r="AC60" s="277">
        <f t="shared" si="8"/>
        <v>0</v>
      </c>
      <c r="AD60" s="239">
        <f t="shared" si="9"/>
        <v>0</v>
      </c>
      <c r="AE60" s="228"/>
      <c r="AF60" s="229"/>
      <c r="AG60" s="229"/>
      <c r="AH60" s="240"/>
      <c r="AI60" s="241"/>
      <c r="AJ60" s="242"/>
      <c r="AK60" s="242"/>
      <c r="AL60" s="242"/>
      <c r="AM60" s="350"/>
    </row>
    <row r="61" spans="1:39" s="351" customFormat="1" ht="21" customHeight="1" thickBot="1" x14ac:dyDescent="0.45">
      <c r="A61" s="92"/>
      <c r="B61" s="346" t="s">
        <v>126</v>
      </c>
      <c r="C61" s="105" t="s">
        <v>35</v>
      </c>
      <c r="D61" s="92"/>
      <c r="E61" s="92"/>
      <c r="F61" s="92"/>
      <c r="G61" s="92"/>
      <c r="H61" s="92"/>
      <c r="I61" s="352"/>
      <c r="J61" s="342"/>
      <c r="K61" s="342"/>
      <c r="L61" s="342"/>
      <c r="M61" s="342"/>
      <c r="N61" s="342"/>
      <c r="O61" s="342"/>
      <c r="P61" s="353"/>
      <c r="Q61" s="354"/>
      <c r="R61" s="354"/>
      <c r="S61" s="355"/>
      <c r="T61" s="356"/>
      <c r="U61" s="357"/>
      <c r="V61" s="357"/>
      <c r="W61" s="357">
        <f t="shared" si="4"/>
        <v>0</v>
      </c>
      <c r="X61" s="357">
        <f t="shared" si="5"/>
        <v>0</v>
      </c>
      <c r="Y61" s="358" t="e">
        <f t="shared" si="1"/>
        <v>#DIV/0!</v>
      </c>
      <c r="Z61" s="357">
        <f t="shared" si="2"/>
        <v>0</v>
      </c>
      <c r="AA61" s="359" t="e">
        <f t="shared" si="3"/>
        <v>#DIV/0!</v>
      </c>
      <c r="AB61" s="277">
        <f t="shared" si="7"/>
        <v>0</v>
      </c>
      <c r="AC61" s="277">
        <f t="shared" si="8"/>
        <v>0</v>
      </c>
      <c r="AD61" s="239">
        <f t="shared" si="9"/>
        <v>0</v>
      </c>
      <c r="AE61" s="353"/>
      <c r="AF61" s="354"/>
      <c r="AG61" s="354"/>
      <c r="AH61" s="355"/>
      <c r="AI61" s="356"/>
      <c r="AJ61" s="357"/>
      <c r="AK61" s="357"/>
      <c r="AL61" s="357"/>
      <c r="AM61" s="350"/>
    </row>
    <row r="62" spans="1:39" ht="21" customHeight="1" thickBot="1" x14ac:dyDescent="0.45">
      <c r="A62" s="351"/>
      <c r="B62" s="360" t="s">
        <v>127</v>
      </c>
      <c r="C62" s="105" t="s">
        <v>35</v>
      </c>
      <c r="D62" s="361"/>
      <c r="E62" s="362"/>
      <c r="F62" s="363"/>
      <c r="G62" s="364"/>
      <c r="H62" s="92"/>
      <c r="J62" s="342"/>
      <c r="K62" s="342"/>
      <c r="L62" s="342"/>
      <c r="M62" s="342"/>
      <c r="N62" s="342"/>
      <c r="O62" s="342"/>
      <c r="P62" s="365" t="s">
        <v>48</v>
      </c>
      <c r="Q62" s="366"/>
      <c r="R62" s="366"/>
      <c r="S62" s="367"/>
      <c r="T62" s="368"/>
      <c r="U62" s="369"/>
      <c r="V62" s="369">
        <f>SUM(V13:V61)</f>
        <v>0</v>
      </c>
      <c r="W62" s="369">
        <f>SUM(W12:W60)</f>
        <v>0</v>
      </c>
      <c r="X62" s="369">
        <f>SUM(X12:X60)</f>
        <v>0</v>
      </c>
      <c r="Y62" s="370" t="e">
        <f>X62/U62</f>
        <v>#DIV/0!</v>
      </c>
      <c r="Z62" s="369">
        <f>SUM(Z12:Z61)</f>
        <v>0</v>
      </c>
      <c r="AA62" s="371" t="e">
        <f>Z62/U62</f>
        <v>#DIV/0!</v>
      </c>
      <c r="AB62" s="372"/>
      <c r="AC62" s="372"/>
      <c r="AD62" s="373"/>
      <c r="AE62" s="365"/>
      <c r="AF62" s="366">
        <f>SUM(AF13:AF61)</f>
        <v>0</v>
      </c>
      <c r="AG62" s="366"/>
      <c r="AH62" s="367"/>
      <c r="AI62" s="368"/>
      <c r="AJ62" s="369"/>
      <c r="AK62" s="369"/>
      <c r="AL62" s="374"/>
      <c r="AM62" s="226"/>
    </row>
    <row r="63" spans="1:39" ht="21" customHeight="1" thickTop="1" x14ac:dyDescent="0.4">
      <c r="A63" s="351"/>
      <c r="B63" s="375"/>
      <c r="C63" s="376"/>
      <c r="D63" s="377"/>
      <c r="E63" s="378"/>
      <c r="F63" s="376"/>
      <c r="H63" s="92"/>
      <c r="J63" s="342"/>
      <c r="K63" s="342"/>
      <c r="L63" s="342"/>
      <c r="M63" s="342"/>
      <c r="N63" s="342"/>
      <c r="O63" s="342"/>
      <c r="P63" s="351"/>
      <c r="Q63" s="351"/>
      <c r="R63" s="379"/>
      <c r="S63" s="380"/>
      <c r="T63" s="351"/>
      <c r="U63" s="351"/>
      <c r="V63" s="381"/>
      <c r="W63" s="382"/>
      <c r="X63" s="381"/>
      <c r="Y63" s="383"/>
      <c r="Z63" s="381"/>
      <c r="AA63" s="382"/>
      <c r="AB63" s="381"/>
      <c r="AC63" s="384"/>
      <c r="AD63" s="385"/>
      <c r="AE63" s="385"/>
    </row>
    <row r="64" spans="1:39" ht="23.25" x14ac:dyDescent="0.45">
      <c r="B64" s="375"/>
      <c r="C64" s="386"/>
      <c r="D64" s="387"/>
      <c r="E64" s="388"/>
      <c r="F64" s="376"/>
      <c r="G64" s="351"/>
      <c r="H64" s="92"/>
      <c r="J64" s="342"/>
      <c r="K64" s="342"/>
      <c r="L64" s="342"/>
      <c r="M64" s="342"/>
      <c r="N64" s="342"/>
      <c r="O64" s="342"/>
      <c r="P64" s="328"/>
      <c r="Q64" s="317"/>
      <c r="T64" s="389"/>
      <c r="U64" s="390"/>
      <c r="V64" s="390"/>
      <c r="W64" s="390"/>
      <c r="X64" s="391"/>
      <c r="Y64" s="391"/>
      <c r="Z64" s="391"/>
      <c r="AA64" s="391"/>
    </row>
    <row r="65" spans="2:34" ht="23.25" x14ac:dyDescent="0.45">
      <c r="B65" s="375"/>
      <c r="C65" s="386"/>
      <c r="D65" s="392"/>
      <c r="E65" s="378"/>
      <c r="F65" s="375"/>
      <c r="G65" s="317"/>
      <c r="H65" s="92"/>
      <c r="I65" s="378"/>
      <c r="J65" s="342"/>
      <c r="K65" s="342"/>
      <c r="L65" s="342"/>
      <c r="M65" s="342"/>
      <c r="N65" s="342"/>
      <c r="O65" s="342"/>
      <c r="P65" s="328"/>
      <c r="Q65" s="317"/>
      <c r="T65" s="391"/>
      <c r="U65" s="390"/>
      <c r="V65" s="390"/>
      <c r="W65" s="390"/>
      <c r="X65" s="391"/>
      <c r="AE65" s="390"/>
      <c r="AF65" s="391"/>
      <c r="AH65" s="390"/>
    </row>
    <row r="66" spans="2:34" ht="23.25" x14ac:dyDescent="0.45">
      <c r="B66" s="375"/>
      <c r="C66" s="386"/>
      <c r="D66" s="363"/>
      <c r="E66" s="378"/>
      <c r="F66" s="375"/>
      <c r="G66" s="317"/>
      <c r="H66" s="92"/>
      <c r="I66" s="378"/>
      <c r="J66" s="342"/>
      <c r="K66" s="342"/>
      <c r="L66" s="342"/>
      <c r="M66" s="342"/>
      <c r="N66" s="342"/>
      <c r="O66" s="342"/>
      <c r="P66" s="328"/>
      <c r="Q66" s="317"/>
      <c r="T66" s="391"/>
      <c r="U66" s="391"/>
      <c r="V66" s="390"/>
      <c r="W66" s="393"/>
      <c r="X66" s="391"/>
      <c r="Y66" s="391"/>
      <c r="Z66" s="391"/>
      <c r="AA66" s="391"/>
    </row>
    <row r="67" spans="2:34" ht="23.25" x14ac:dyDescent="0.45">
      <c r="B67" s="375"/>
      <c r="C67" s="386"/>
      <c r="D67" s="363"/>
      <c r="E67" s="378"/>
      <c r="F67" s="375"/>
      <c r="G67" s="317"/>
      <c r="H67" s="92"/>
      <c r="I67" s="378"/>
      <c r="J67" s="342"/>
      <c r="K67" s="342"/>
      <c r="L67" s="342"/>
      <c r="M67" s="342"/>
      <c r="N67" s="342"/>
      <c r="O67" s="342"/>
      <c r="P67" s="328"/>
      <c r="Q67" s="317"/>
      <c r="T67" s="391"/>
      <c r="U67" s="391"/>
      <c r="V67" s="390"/>
      <c r="W67" s="394"/>
      <c r="X67" s="391"/>
      <c r="Y67" s="391"/>
      <c r="Z67" s="391"/>
      <c r="AA67" s="391"/>
    </row>
    <row r="68" spans="2:34" ht="23.25" x14ac:dyDescent="0.45">
      <c r="B68" s="375"/>
      <c r="C68" s="386"/>
      <c r="D68" s="363"/>
      <c r="E68" s="378"/>
      <c r="F68" s="395"/>
      <c r="H68" s="92"/>
      <c r="J68" s="342"/>
      <c r="K68" s="342"/>
      <c r="L68" s="342"/>
      <c r="M68" s="342"/>
      <c r="N68" s="342"/>
      <c r="O68" s="342"/>
      <c r="P68" s="328"/>
      <c r="Q68" s="317"/>
      <c r="T68" s="391"/>
      <c r="U68" s="391"/>
      <c r="V68" s="390"/>
      <c r="W68" s="394"/>
      <c r="X68" s="391"/>
      <c r="Y68" s="391"/>
      <c r="Z68" s="391"/>
      <c r="AA68" s="391"/>
    </row>
    <row r="69" spans="2:34" x14ac:dyDescent="0.4">
      <c r="J69" s="342"/>
      <c r="K69" s="342"/>
      <c r="L69" s="342"/>
      <c r="M69" s="342"/>
      <c r="N69" s="342"/>
      <c r="O69" s="396"/>
      <c r="P69" s="328"/>
      <c r="Q69" s="317"/>
    </row>
    <row r="70" spans="2:34" x14ac:dyDescent="0.4">
      <c r="J70" s="342"/>
      <c r="K70" s="342"/>
      <c r="L70" s="342"/>
      <c r="M70" s="342"/>
      <c r="N70" s="342"/>
      <c r="O70" s="328"/>
      <c r="P70" s="328"/>
      <c r="Q70" s="317"/>
    </row>
    <row r="71" spans="2:34" x14ac:dyDescent="0.4">
      <c r="J71" s="342"/>
      <c r="K71" s="342"/>
      <c r="L71" s="342"/>
      <c r="M71" s="342"/>
      <c r="N71" s="342"/>
      <c r="O71" s="328"/>
    </row>
    <row r="72" spans="2:34" x14ac:dyDescent="0.4">
      <c r="J72" s="342"/>
      <c r="K72" s="342"/>
      <c r="L72" s="342"/>
      <c r="M72" s="342"/>
      <c r="N72" s="342"/>
      <c r="O72" s="328"/>
    </row>
    <row r="73" spans="2:34" x14ac:dyDescent="0.4">
      <c r="B73" s="333"/>
      <c r="C73" s="328"/>
      <c r="D73" s="328"/>
      <c r="E73" s="328"/>
      <c r="F73" s="339"/>
      <c r="G73" s="339"/>
      <c r="H73" s="397"/>
      <c r="I73" s="339"/>
      <c r="J73" s="396"/>
      <c r="K73" s="396"/>
      <c r="L73" s="396"/>
      <c r="M73" s="396"/>
      <c r="N73" s="396"/>
      <c r="O73" s="328"/>
    </row>
    <row r="74" spans="2:34" x14ac:dyDescent="0.4">
      <c r="B74" s="333"/>
      <c r="C74" s="328"/>
      <c r="D74" s="328"/>
      <c r="E74" s="328"/>
      <c r="F74" s="328"/>
      <c r="G74" s="328"/>
      <c r="H74" s="398"/>
      <c r="I74" s="328"/>
      <c r="J74" s="328"/>
      <c r="K74" s="328"/>
      <c r="L74" s="328"/>
      <c r="M74" s="328"/>
      <c r="N74" s="328"/>
      <c r="O74" s="328"/>
    </row>
    <row r="75" spans="2:34" x14ac:dyDescent="0.4">
      <c r="B75" s="333"/>
      <c r="C75" s="328"/>
      <c r="D75" s="328"/>
      <c r="E75" s="328"/>
      <c r="F75" s="328"/>
      <c r="G75" s="328"/>
      <c r="H75" s="398"/>
      <c r="I75" s="328"/>
      <c r="J75" s="328"/>
      <c r="K75" s="328"/>
      <c r="L75" s="328"/>
      <c r="M75" s="328"/>
      <c r="N75" s="328"/>
      <c r="O75" s="328"/>
    </row>
    <row r="76" spans="2:34" x14ac:dyDescent="0.4">
      <c r="B76" s="333"/>
      <c r="C76" s="328"/>
      <c r="D76" s="328"/>
      <c r="E76" s="328"/>
      <c r="F76" s="328"/>
      <c r="G76" s="328"/>
      <c r="H76" s="398"/>
      <c r="I76" s="328"/>
      <c r="J76" s="328"/>
      <c r="K76" s="328"/>
      <c r="L76" s="328"/>
      <c r="M76" s="328"/>
      <c r="N76" s="328"/>
      <c r="O76" s="328"/>
    </row>
    <row r="77" spans="2:34" x14ac:dyDescent="0.4">
      <c r="B77" s="333"/>
      <c r="C77" s="328"/>
      <c r="D77" s="328"/>
      <c r="E77" s="328"/>
      <c r="F77" s="328"/>
      <c r="G77" s="328"/>
      <c r="H77" s="398"/>
      <c r="I77" s="328"/>
      <c r="J77" s="328"/>
      <c r="K77" s="328"/>
      <c r="L77" s="328"/>
      <c r="M77" s="328"/>
      <c r="N77" s="328"/>
      <c r="O77" s="328"/>
    </row>
    <row r="78" spans="2:34" x14ac:dyDescent="0.4">
      <c r="B78" s="333"/>
      <c r="C78" s="328"/>
      <c r="D78" s="328"/>
      <c r="E78" s="328"/>
      <c r="F78" s="328"/>
      <c r="G78" s="328"/>
      <c r="H78" s="398"/>
      <c r="I78" s="328"/>
      <c r="J78" s="328"/>
      <c r="K78" s="328"/>
      <c r="L78" s="328"/>
      <c r="M78" s="328"/>
      <c r="N78" s="328"/>
      <c r="O78" s="328"/>
    </row>
    <row r="79" spans="2:34" x14ac:dyDescent="0.4">
      <c r="B79" s="333"/>
      <c r="C79" s="328"/>
      <c r="D79" s="328"/>
      <c r="E79" s="328"/>
      <c r="F79" s="328"/>
      <c r="G79" s="328"/>
      <c r="H79" s="398"/>
      <c r="I79" s="328"/>
      <c r="J79" s="328"/>
      <c r="K79" s="328"/>
      <c r="L79" s="328"/>
      <c r="M79" s="328"/>
      <c r="N79" s="328"/>
      <c r="O79" s="328"/>
    </row>
    <row r="80" spans="2:34" x14ac:dyDescent="0.4">
      <c r="B80" s="333"/>
      <c r="C80" s="328"/>
      <c r="D80" s="328"/>
      <c r="E80" s="328"/>
      <c r="F80" s="328"/>
      <c r="G80" s="328"/>
      <c r="H80" s="398"/>
      <c r="I80" s="328"/>
      <c r="J80" s="328"/>
      <c r="K80" s="328"/>
      <c r="L80" s="328"/>
      <c r="M80" s="328"/>
      <c r="N80" s="328"/>
      <c r="O80" s="328"/>
    </row>
    <row r="81" spans="2:15" x14ac:dyDescent="0.4">
      <c r="B81" s="333"/>
      <c r="C81" s="328"/>
      <c r="D81" s="328"/>
      <c r="E81" s="328"/>
      <c r="F81" s="328"/>
      <c r="G81" s="328"/>
      <c r="H81" s="398"/>
      <c r="I81" s="328"/>
      <c r="J81" s="328"/>
      <c r="K81" s="328"/>
      <c r="L81" s="328"/>
      <c r="M81" s="328"/>
      <c r="N81" s="328"/>
      <c r="O81" s="328"/>
    </row>
    <row r="82" spans="2:15" x14ac:dyDescent="0.4">
      <c r="B82" s="333"/>
      <c r="C82" s="328"/>
      <c r="D82" s="328"/>
      <c r="E82" s="328"/>
      <c r="F82" s="328"/>
      <c r="G82" s="328"/>
      <c r="H82" s="398"/>
      <c r="I82" s="328"/>
      <c r="J82" s="328"/>
      <c r="K82" s="328"/>
      <c r="L82" s="328"/>
      <c r="M82" s="328"/>
      <c r="N82" s="328"/>
      <c r="O82" s="328"/>
    </row>
    <row r="83" spans="2:15" x14ac:dyDescent="0.4">
      <c r="B83" s="333"/>
      <c r="C83" s="328"/>
      <c r="D83" s="328"/>
      <c r="E83" s="328"/>
      <c r="F83" s="328"/>
      <c r="G83" s="328"/>
      <c r="H83" s="398"/>
      <c r="I83" s="328"/>
      <c r="J83" s="328"/>
      <c r="K83" s="328"/>
      <c r="L83" s="328"/>
      <c r="M83" s="328"/>
      <c r="N83" s="328"/>
      <c r="O83" s="328"/>
    </row>
    <row r="84" spans="2:15" x14ac:dyDescent="0.4">
      <c r="B84" s="333"/>
      <c r="C84" s="328"/>
      <c r="D84" s="328"/>
      <c r="E84" s="328"/>
      <c r="F84" s="328"/>
      <c r="G84" s="328"/>
      <c r="H84" s="398"/>
      <c r="I84" s="328"/>
      <c r="J84" s="328"/>
      <c r="K84" s="328"/>
      <c r="L84" s="328"/>
      <c r="M84" s="328"/>
      <c r="N84" s="328"/>
      <c r="O84" s="328"/>
    </row>
    <row r="85" spans="2:15" x14ac:dyDescent="0.4">
      <c r="B85" s="333"/>
      <c r="C85" s="328"/>
      <c r="D85" s="328"/>
      <c r="E85" s="328"/>
      <c r="F85" s="328"/>
      <c r="G85" s="328"/>
      <c r="H85" s="398"/>
      <c r="I85" s="328"/>
      <c r="J85" s="328"/>
      <c r="K85" s="328"/>
      <c r="L85" s="328"/>
      <c r="M85" s="328"/>
      <c r="N85" s="328"/>
      <c r="O85" s="328"/>
    </row>
    <row r="86" spans="2:15" x14ac:dyDescent="0.4">
      <c r="B86" s="333"/>
      <c r="C86" s="328"/>
      <c r="D86" s="328"/>
      <c r="E86" s="328"/>
      <c r="F86" s="328"/>
      <c r="G86" s="328"/>
      <c r="H86" s="398"/>
      <c r="I86" s="328"/>
      <c r="J86" s="328"/>
      <c r="K86" s="328"/>
      <c r="L86" s="328"/>
      <c r="M86" s="328"/>
      <c r="N86" s="328"/>
      <c r="O86" s="328"/>
    </row>
    <row r="87" spans="2:15" x14ac:dyDescent="0.4">
      <c r="B87" s="333"/>
      <c r="C87" s="328"/>
      <c r="D87" s="328"/>
      <c r="E87" s="328"/>
      <c r="F87" s="328"/>
      <c r="G87" s="328"/>
      <c r="H87" s="398"/>
      <c r="I87" s="328"/>
      <c r="J87" s="328"/>
      <c r="K87" s="328"/>
      <c r="L87" s="328"/>
      <c r="M87" s="328"/>
      <c r="N87" s="328"/>
      <c r="O87" s="328"/>
    </row>
    <row r="88" spans="2:15" x14ac:dyDescent="0.4">
      <c r="B88" s="333"/>
      <c r="C88" s="328"/>
      <c r="D88" s="328"/>
      <c r="E88" s="328"/>
      <c r="F88" s="328"/>
      <c r="G88" s="328"/>
      <c r="H88" s="398"/>
      <c r="I88" s="328"/>
      <c r="J88" s="328"/>
      <c r="K88" s="328"/>
      <c r="L88" s="328"/>
      <c r="M88" s="328"/>
      <c r="N88" s="328"/>
      <c r="O88" s="328"/>
    </row>
    <row r="89" spans="2:15" x14ac:dyDescent="0.4">
      <c r="B89" s="333"/>
      <c r="C89" s="328"/>
      <c r="D89" s="328"/>
      <c r="E89" s="328"/>
      <c r="F89" s="328"/>
      <c r="G89" s="328"/>
      <c r="H89" s="398"/>
      <c r="I89" s="328"/>
      <c r="J89" s="328"/>
      <c r="K89" s="328"/>
      <c r="L89" s="328"/>
      <c r="M89" s="328"/>
      <c r="N89" s="328"/>
      <c r="O89" s="328"/>
    </row>
    <row r="90" spans="2:15" x14ac:dyDescent="0.4">
      <c r="B90" s="333"/>
      <c r="C90" s="328"/>
      <c r="D90" s="328"/>
      <c r="E90" s="328"/>
      <c r="F90" s="328"/>
      <c r="G90" s="328"/>
      <c r="H90" s="398"/>
      <c r="I90" s="328"/>
      <c r="J90" s="328"/>
      <c r="K90" s="328"/>
      <c r="L90" s="328"/>
      <c r="M90" s="328"/>
      <c r="N90" s="328"/>
      <c r="O90" s="328"/>
    </row>
    <row r="91" spans="2:15" x14ac:dyDescent="0.4">
      <c r="B91" s="333"/>
      <c r="C91" s="328"/>
      <c r="D91" s="328"/>
      <c r="E91" s="328"/>
      <c r="F91" s="328"/>
      <c r="G91" s="328"/>
      <c r="H91" s="398"/>
      <c r="I91" s="328"/>
      <c r="J91" s="328"/>
      <c r="K91" s="328"/>
      <c r="L91" s="328"/>
      <c r="M91" s="328"/>
      <c r="N91" s="328"/>
      <c r="O91" s="328"/>
    </row>
    <row r="92" spans="2:15" x14ac:dyDescent="0.4">
      <c r="B92" s="333"/>
      <c r="C92" s="328"/>
      <c r="D92" s="328"/>
      <c r="E92" s="328"/>
      <c r="F92" s="328"/>
      <c r="G92" s="328"/>
      <c r="H92" s="398"/>
      <c r="I92" s="328"/>
      <c r="J92" s="328"/>
      <c r="K92" s="328"/>
      <c r="L92" s="328"/>
      <c r="M92" s="328"/>
      <c r="N92" s="328"/>
      <c r="O92" s="328"/>
    </row>
    <row r="93" spans="2:15" x14ac:dyDescent="0.4">
      <c r="J93" s="328"/>
      <c r="K93" s="328"/>
      <c r="L93" s="328"/>
      <c r="M93" s="328"/>
      <c r="N93" s="328"/>
    </row>
    <row r="94" spans="2:15" x14ac:dyDescent="0.4">
      <c r="J94" s="328"/>
      <c r="K94" s="328"/>
      <c r="L94" s="328"/>
      <c r="M94" s="328"/>
      <c r="N94" s="328"/>
      <c r="O94" s="94"/>
    </row>
    <row r="95" spans="2:15" x14ac:dyDescent="0.4">
      <c r="J95" s="328"/>
      <c r="K95" s="328"/>
      <c r="L95" s="328"/>
      <c r="M95" s="328"/>
      <c r="N95" s="328"/>
      <c r="O95" s="94"/>
    </row>
    <row r="96" spans="2:15" x14ac:dyDescent="0.4">
      <c r="J96" s="328"/>
      <c r="K96" s="328"/>
      <c r="L96" s="328"/>
      <c r="M96" s="328"/>
      <c r="N96" s="328"/>
      <c r="O96" s="94"/>
    </row>
    <row r="98" spans="10:14" x14ac:dyDescent="0.4">
      <c r="J98" s="94"/>
      <c r="K98" s="94"/>
      <c r="L98" s="94"/>
      <c r="M98" s="94"/>
      <c r="N98" s="94"/>
    </row>
    <row r="99" spans="10:14" x14ac:dyDescent="0.4">
      <c r="J99" s="94"/>
      <c r="K99" s="94"/>
      <c r="L99" s="94"/>
      <c r="M99" s="94"/>
      <c r="N99" s="94"/>
    </row>
    <row r="100" spans="10:14" x14ac:dyDescent="0.4">
      <c r="J100" s="94"/>
      <c r="K100" s="94"/>
      <c r="L100" s="94"/>
      <c r="M100" s="94"/>
      <c r="N100" s="94"/>
    </row>
  </sheetData>
  <mergeCells count="6">
    <mergeCell ref="T9:AD9"/>
    <mergeCell ref="AE9:AI9"/>
    <mergeCell ref="V10:V11"/>
    <mergeCell ref="W10:W11"/>
    <mergeCell ref="AF10:AG10"/>
    <mergeCell ref="C22:E2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สงป.302-2</vt:lpstr>
      <vt:lpstr>Project Control</vt:lpstr>
      <vt:lpstr>'สงป.302-2'!Print_Titles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2018-11-26T04:51:31Z</dcterms:created>
  <dcterms:modified xsi:type="dcterms:W3CDTF">2018-11-26T07:53:54Z</dcterms:modified>
</cp:coreProperties>
</file>