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0115" windowHeight="7230" activeTab="1"/>
  </bookViews>
  <sheets>
    <sheet name="ใบสรุปรายการ" sheetId="1" r:id="rId1"/>
    <sheet name="ตารางรับบริจาค-Up_01.02.2021" sheetId="2" r:id="rId2"/>
    <sheet name="อายุการใช้งาน-ห้ามลบ" sheetId="3" r:id="rId3"/>
  </sheets>
  <externalReferences>
    <externalReference r:id="rId6"/>
  </externalReferences>
  <definedNames/>
  <calcPr fullCalcOnLoad="1"/>
</workbook>
</file>

<file path=xl/comments2.xml><?xml version="1.0" encoding="utf-8"?>
<comments xmlns="http://schemas.openxmlformats.org/spreadsheetml/2006/main">
  <authors>
    <author>Praphaphon</author>
  </authors>
  <commentList>
    <comment ref="A2" authorId="0">
      <text>
        <r>
          <rPr>
            <b/>
            <sz val="11"/>
            <rFont val="Tahoma"/>
            <family val="2"/>
          </rPr>
          <t>1.Column สีเหลือง คือข้อมูลที่มีผลต่อการคำนวณจึงต้องกรอกข้อมูลให้ถูกต้องค่ะ
2.Column สีเทา คือข้อมูลที่ผูกสูตรไว้ดังนั้นส่วนงานไม่ต้องกรอกข้อมูล
3.Column สีส้ม คือข้อมูลที่ผูกสูตรไว้ และส่วนงานต้องนำไปบันทึกใน ABZON --&gt; Tab Transaction data --&gt; ช่อง Amount posted
4.Column สีฟ้า คือข้อมูลที่ส่วนงานบันทึกในระบบ MU-ERP แล้วได้รหัส FI Doc.
5.Column สีขาว คือข้อมูลที่ส่วนงานต้องกรอกเอง</t>
        </r>
      </text>
    </comment>
    <comment ref="E4" authorId="0">
      <text>
        <r>
          <rPr>
            <b/>
            <sz val="11"/>
            <rFont val="Tahoma"/>
            <family val="2"/>
          </rPr>
          <t>กรณีนำรายการรับบริจาคของเดือนก่อนมาบันทึกรับมุลค่าในเดือนปัจจุบัน
1. ระบุวันที่ในช่องนี้(วันที่บันทึกรายการเข้าระบบ MU-ERP)เป็นวันที่ของเดือนปัจจุบัน 
2. บันทึกรับมุลค่าด้วยมุลค่าสุทธิ พร้อมระบุมูลค่าได้มาที่ Description บรรทัดที่ 2 ในข้อมุลหลักสินทรัพย์ด้วย เช่น 
จากตัวอย่างรายการที่ 1ให้ระบุมูลค่าที่ TAB General --&gt; Description บรรทัดที่ 2 --&gt; ระบุ (18,992.50)</t>
        </r>
      </text>
    </comment>
  </commentList>
</comments>
</file>

<file path=xl/sharedStrings.xml><?xml version="1.0" encoding="utf-8"?>
<sst xmlns="http://schemas.openxmlformats.org/spreadsheetml/2006/main" count="324" uniqueCount="139">
  <si>
    <t>ส่วนงาน :</t>
  </si>
  <si>
    <t xml:space="preserve"> PXX : ชื่อส่วนงาน</t>
  </si>
  <si>
    <r>
      <t xml:space="preserve">วันที่ได้มาของสินทรัพย์
</t>
    </r>
    <r>
      <rPr>
        <b/>
        <sz val="11"/>
        <color indexed="8"/>
        <rFont val="Tahoma"/>
        <family val="2"/>
      </rPr>
      <t>dd.mm.yyyy</t>
    </r>
  </si>
  <si>
    <r>
      <t xml:space="preserve">วันที่บันทึกรายการ
เข้าระบบ MU-ERP
</t>
    </r>
    <r>
      <rPr>
        <b/>
        <sz val="11"/>
        <color indexed="8"/>
        <rFont val="Tahoma"/>
        <family val="2"/>
      </rPr>
      <t>dd/mm/yyyy</t>
    </r>
  </si>
  <si>
    <t>ชื่อสินทรัพย์</t>
  </si>
  <si>
    <t>แหล่งเงิน
(Fund)</t>
  </si>
  <si>
    <t>ผลผลิต
(Functional area)</t>
  </si>
  <si>
    <t>มูลค่าได้มา</t>
  </si>
  <si>
    <t>ค่าเสื่อมสะสม
ณ วันที่บันทึกรายการ</t>
  </si>
  <si>
    <t>อายุการใช้งาน
ที่เหลือ</t>
  </si>
  <si>
    <t>เลขที่เอกสารที่บันทึก
ในระบบ MU-ERP</t>
  </si>
  <si>
    <t>หมวดครุภัณฑ์</t>
  </si>
  <si>
    <t>AS01
ได้รหัสสินทรัพย์</t>
  </si>
  <si>
    <t>ปี</t>
  </si>
  <si>
    <t>เดือน</t>
  </si>
  <si>
    <t>ครุภัณฑ์โฆษณาฯ</t>
  </si>
  <si>
    <t>เครื่องถ่ายภาพนิ่งระบบดิจิตอลฯ</t>
  </si>
  <si>
    <t>10101001</t>
  </si>
  <si>
    <t>9900000</t>
  </si>
  <si>
    <t>1400000015</t>
  </si>
  <si>
    <t>กล้องวีดีทัศน์ระบบดิจิตอล</t>
  </si>
  <si>
    <t>1400000016</t>
  </si>
  <si>
    <t>UA40EH5300RX&lt;SAMRT TV
/FULL HD/100HZ/1920</t>
  </si>
  <si>
    <t>1400000017</t>
  </si>
  <si>
    <t>รวมครุภัณฑ์โฆษณาฯ</t>
  </si>
  <si>
    <t>ครุภัณฑ์งานบ้านงานครัว</t>
  </si>
  <si>
    <t>1400000018</t>
  </si>
  <si>
    <t>เครื่องทำน้ำเย็น</t>
  </si>
  <si>
    <t>1400000019</t>
  </si>
  <si>
    <t>รวมครุภัณฑ์งานบ้านงานครัว</t>
  </si>
  <si>
    <t xml:space="preserve">แบบฟอร์มแจ้งการบันทึกข้อมูลในระบบ MU-ERP_AM </t>
  </si>
  <si>
    <t xml:space="preserve">บันทึกข้อมูลในระบบ MU-ERP_AM  วันที่ _____________ ถึง _____________ </t>
  </si>
  <si>
    <t>จำนวน
รายการ</t>
  </si>
  <si>
    <t>1</t>
  </si>
  <si>
    <t>5</t>
  </si>
  <si>
    <t>รวมจำนวนรายการ</t>
  </si>
  <si>
    <t>Asset class</t>
  </si>
  <si>
    <t>Chart of dep.</t>
  </si>
  <si>
    <t>Depre. area</t>
  </si>
  <si>
    <t>Screen layout</t>
  </si>
  <si>
    <t>LVA check</t>
  </si>
  <si>
    <t>Dep.Key</t>
  </si>
  <si>
    <t>Useful life</t>
  </si>
  <si>
    <t>ที่ดินที่มีกรรมสิทธิ์</t>
  </si>
  <si>
    <t>No Maximum amount check</t>
  </si>
  <si>
    <t>0000</t>
  </si>
  <si>
    <t>N/A</t>
  </si>
  <si>
    <t>ที่ดินราชพัสดุ</t>
  </si>
  <si>
    <t>อาคารเพื่อการพักอาศัย</t>
  </si>
  <si>
    <t>TH02</t>
  </si>
  <si>
    <t>อาคารสำนักงาน</t>
  </si>
  <si>
    <t xml:space="preserve">อาคารเพื่อประโยชน์อื่น  </t>
  </si>
  <si>
    <t>อาคารเพื่อการศึกษา</t>
  </si>
  <si>
    <t>อาคารเพื่อการวิจัย</t>
  </si>
  <si>
    <t>อาคารเพื่อการรักษาพยาบาล</t>
  </si>
  <si>
    <t>ส่วนปรับปรุงอาคารเช่า</t>
  </si>
  <si>
    <t>15</t>
  </si>
  <si>
    <t>สิ่งปลูกสร้าง - ใช้คอนกรีตเสริมเหล็กเป็นสปก.หลัก</t>
  </si>
  <si>
    <t>สิ่งปลูกสร้าง - ใช้ไม้หรือวัสดุอื่นเป็นสปก. หลัก</t>
  </si>
  <si>
    <t>สิ่งปลูกสร้าง - อาคารชั่วคราว</t>
  </si>
  <si>
    <t>ครุภัณฑ์สำนักงาน</t>
  </si>
  <si>
    <t>ครุภัณฑ์ยานพาหนะและขนส่ง</t>
  </si>
  <si>
    <t>ครุภัณฑ์ไฟฟ้าและสื่อสาร</t>
  </si>
  <si>
    <t>ครุภัณฑ์ไฟฟ้าและสื่อสาร (เครื่องกำเนิดไฟฟ้า)</t>
  </si>
  <si>
    <t>ครุภัณฑ์โฆษณาและเผยแพร่</t>
  </si>
  <si>
    <t>ครุภัณฑ์การเกษตร - เครื่องมือและอุปกรณ์</t>
  </si>
  <si>
    <t>ครุภัณฑ์การเกษตร - เครื่องจักรกล</t>
  </si>
  <si>
    <t>ครุภัณฑ์โรงงาน - เครื่องมือและอุปกรณ์</t>
  </si>
  <si>
    <t>ครุภัณฑ์โรงงาน - เครื่องจักรกล</t>
  </si>
  <si>
    <t xml:space="preserve"> ครุภัณฑ์ก่อสร้าง - เครื่องมือและอุปกรณ์</t>
  </si>
  <si>
    <t xml:space="preserve"> ครุภัณฑ์ก่อสร้าง – เครื่องจักรกล</t>
  </si>
  <si>
    <t xml:space="preserve"> ครุภัณฑ์สำรวจ</t>
  </si>
  <si>
    <t xml:space="preserve"> ครุภัณฑ์วิทยาศาสตร์และการแพทย์</t>
  </si>
  <si>
    <t xml:space="preserve"> ครุภัณฑ์คอมพิวเตอร์</t>
  </si>
  <si>
    <t xml:space="preserve"> ครุภัณฑ์การศึกษา</t>
  </si>
  <si>
    <t xml:space="preserve"> ครุภัณฑ์งานบ้านงานครัว</t>
  </si>
  <si>
    <t xml:space="preserve"> ครุภัณฑ์กีฬา/กายภาพ</t>
  </si>
  <si>
    <t xml:space="preserve"> ครุภัณฑ์ดนตรีและนาฏศิลป์</t>
  </si>
  <si>
    <t xml:space="preserve"> ครุภัณฑ์สนาม</t>
  </si>
  <si>
    <t xml:space="preserve"> ครุภัณฑ์อาวุธ</t>
  </si>
  <si>
    <t xml:space="preserve"> ครุภัณฑ์อื่นๆ</t>
  </si>
  <si>
    <t xml:space="preserve"> สินทรัพย์โครงสร้างพื้นฐาน – ถนนคอนกรีต</t>
  </si>
  <si>
    <t xml:space="preserve"> สินทรัพย์โครงสร้างพื้นฐาน – ถนนลาดยาง</t>
  </si>
  <si>
    <t xml:space="preserve"> สินทรัพย์โครงสร้าง สะพานคอนกรีตเสริมเหล็ก</t>
  </si>
  <si>
    <t xml:space="preserve"> สินทรัพย์โครงสร้างพื้นฐาน-ไฟฟ้า </t>
  </si>
  <si>
    <t xml:space="preserve"> สินทรัพย์โครงสร้างพื้นฐาน-ประปา </t>
  </si>
  <si>
    <t xml:space="preserve"> สินทรัพย์โครงสร้างพื้นฐาน-ระบบสื่อสาร </t>
  </si>
  <si>
    <t xml:space="preserve"> สินทรัพย์โครงสร้างพื้นฐาน-สุขาภิบาล </t>
  </si>
  <si>
    <t xml:space="preserve"> สินทรัพย์โครงสร้างพื้นฐาน-ระบบกายภาพ </t>
  </si>
  <si>
    <t xml:space="preserve"> สินทรัพย์โครงสร้างพื้นฐานอื่นๆ</t>
  </si>
  <si>
    <t>สินทรัพย์ไม่มีตัวตน – สิทธิการเช่า อาคารและสิ่งปลูกสร้าง</t>
  </si>
  <si>
    <t>สินทรัพย์ไม่มีตัวตน - โปรแกรมคอมพิวเตอร์</t>
  </si>
  <si>
    <t>สินทรัพย์ไม่มีตัวตน – สิทธิบัตร และอนุสิทธิบัตร</t>
  </si>
  <si>
    <t>สินทรัพย์ไม่มีตัวตน - ลิขสิทธิ์ซอร์ฟแวร์</t>
  </si>
  <si>
    <t>สินทรัพย์ไม่มีตัวตน - สิทธิในการเช่าที่ดิน</t>
  </si>
  <si>
    <t>อาคารและสิ่งปลูกสร้างระหว่างทำ</t>
  </si>
  <si>
    <t>-</t>
  </si>
  <si>
    <t>สินทรัพย์โครงสร้างพื้นฐานระหว่างทำ</t>
  </si>
  <si>
    <t>โปรแกรมคอมพิวเตอร์ระหว่างพัฒนา</t>
  </si>
  <si>
    <t xml:space="preserve"> งานระหว่างทำอื่นๆ  </t>
  </si>
  <si>
    <t xml:space="preserve">ครุภัณฑ์ที่เป็นชุด (สินทรัพย์พร้อมใช้รอสร้างรหัสสินทรัพย์) </t>
  </si>
  <si>
    <t>Value based maximum amount checked</t>
  </si>
  <si>
    <t>GWG</t>
  </si>
  <si>
    <t>10</t>
  </si>
  <si>
    <t>สินทรัพย์ที่ต้องนำเข้าระบบ MU-ERP</t>
  </si>
  <si>
    <t>สินทรัพย์ที่ได้รับบริจาค</t>
  </si>
  <si>
    <t>มูลค่า</t>
  </si>
  <si>
    <t>40400</t>
  </si>
  <si>
    <t>2</t>
  </si>
  <si>
    <t>41200</t>
  </si>
  <si>
    <t>ตู้เย็น 2 ประตู SAMSUNG</t>
  </si>
  <si>
    <t>ลำดับที่</t>
  </si>
  <si>
    <t>หมวดสินทรัพย์ที่บันทึกรับบริจาค (Z10)</t>
  </si>
  <si>
    <t>สินทรัพย์มูลค่าต่ำกว่าเกณฑ์-ครุภัณฑ์สำนักงาน</t>
  </si>
  <si>
    <t>สินทรัพย์มูลค่าต่ำกว่าเกณฑ์-ครุภัณฑ์ยานพาหนะและขนส่ง</t>
  </si>
  <si>
    <t>สินทรัพย์มูลค่าต่ำกว่าเกณฑ์-ครุภัณฑ์ไฟฟ้าและวิทยุ</t>
  </si>
  <si>
    <t>สินทรัพย์มูลค่าต่ำกว่าเกณฑ์-ครุภัณฑ์โฆษณาและเผยแพร่</t>
  </si>
  <si>
    <t xml:space="preserve">สินทรัพย์มูลค่าต่ำกว่าเกณฑ์-ครุภัณฑ์การเกษตร </t>
  </si>
  <si>
    <t xml:space="preserve">สินทรัพย์มูลค่าต่ำกว่าเกณฑ์-ครุภัณฑ์โรงงาน </t>
  </si>
  <si>
    <t>สินทรัพย์มูลค่าต่ำกว่าเกณฑ์-ครุภัณฑ์ก่อสร้าง</t>
  </si>
  <si>
    <t>สินทรัพย์มูลค่าต่ำกว่าเกณฑ์-ครุภัณฑ์สำรวจ</t>
  </si>
  <si>
    <t>สินทรัพย์มูลค่าต่ำกว่าเกณฑ์-ครุภัณฑ์วิทยาศาสตร์และการแพทย์</t>
  </si>
  <si>
    <t>สินทรัพย์มูลค่าต่ำกว่าเกณฑ์-ครุภัณฑ์คอมพิวเตอร์</t>
  </si>
  <si>
    <t xml:space="preserve"> สินทรัพย์มูลค่าต่ำกว่าเกณฑ์- ครุภัณฑ์การศึกษา</t>
  </si>
  <si>
    <t xml:space="preserve"> สินทรัพย์มูลค่าต่ำกว่าเกณฑ์- ครุภัณฑ์งานบ้านงานครัว</t>
  </si>
  <si>
    <t xml:space="preserve"> สินทรัพย์มูลค่าต่ำกว่าเกณฑ์- ครุภัณฑ์กีฬา/กายภาพ</t>
  </si>
  <si>
    <t xml:space="preserve"> สินทรัพย์มูลค่าต่ำกว่าเกณฑ์- ครุภัณฑ์ดนตรีและนาฏศิลป์</t>
  </si>
  <si>
    <t xml:space="preserve"> สินทรัพย์มูลค่าต่ำกว่าเกณฑ์- ครุภัณฑ์สนาม</t>
  </si>
  <si>
    <t xml:space="preserve"> สินทรัพย์มูลค่าต่ำกว่าเกณฑ์- ครุภัณฑ์อาวุธ</t>
  </si>
  <si>
    <t xml:space="preserve"> สินทรัพย์มูลค่าต่ำกว่าเกณฑ์- ครุภัณฑ์อื่นๆ</t>
  </si>
  <si>
    <t>40</t>
  </si>
  <si>
    <t>มูลค่าสุทธิ
(ABZON, Z10, Account 4301010020)</t>
  </si>
  <si>
    <t>29.01.2021</t>
  </si>
  <si>
    <t>05.02.2018</t>
  </si>
  <si>
    <t>404000000001-0</t>
  </si>
  <si>
    <t>404000000002-0</t>
  </si>
  <si>
    <t>404000007444-0</t>
  </si>
  <si>
    <t>412000000025-0</t>
  </si>
  <si>
    <t>412000000026-0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</si>
</sst>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dd\-mmm\-yyyy"/>
    <numFmt numFmtId="200" formatCode="_-* #,##0_-;\-* #,##0_-;_-* &quot;-&quot;??_-;_-@_-"/>
    <numFmt numFmtId="201" formatCode="#,##0.00_ ;\-#,##0.00\ 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8">
    <font>
      <sz val="11"/>
      <color indexed="8"/>
      <name val="Tahoma"/>
      <family val="2"/>
    </font>
    <font>
      <b/>
      <sz val="11"/>
      <color indexed="8"/>
      <name val="Tahoma"/>
      <family val="2"/>
    </font>
    <font>
      <b/>
      <sz val="15"/>
      <color indexed="8"/>
      <name val="Tahoma"/>
      <family val="2"/>
    </font>
    <font>
      <b/>
      <sz val="15"/>
      <color indexed="10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sz val="10"/>
      <name val="Arial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4"/>
      <color indexed="8"/>
      <name val="Tahoma"/>
      <family val="2"/>
    </font>
    <font>
      <b/>
      <sz val="12"/>
      <color indexed="8"/>
      <name val="Tahoma"/>
      <family val="2"/>
    </font>
    <font>
      <b/>
      <sz val="12"/>
      <color indexed="10"/>
      <name val="Tahoma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sz val="8"/>
      <color indexed="10"/>
      <name val="Tahoma"/>
      <family val="2"/>
    </font>
    <font>
      <sz val="8"/>
      <name val="Tahoma"/>
      <family val="2"/>
    </font>
    <font>
      <b/>
      <sz val="11"/>
      <color indexed="30"/>
      <name val="Tahoma"/>
      <family val="2"/>
    </font>
    <font>
      <b/>
      <sz val="9"/>
      <color indexed="8"/>
      <name val="Tahoma"/>
      <family val="2"/>
    </font>
    <font>
      <b/>
      <sz val="9"/>
      <color indexed="8"/>
      <name val="Calibri"/>
      <family val="2"/>
    </font>
    <font>
      <sz val="9"/>
      <color indexed="8"/>
      <name val="Tahoma"/>
      <family val="2"/>
    </font>
    <font>
      <sz val="9"/>
      <color indexed="8"/>
      <name val="Calibri"/>
      <family val="2"/>
    </font>
    <font>
      <u val="single"/>
      <sz val="9"/>
      <color indexed="8"/>
      <name val="Calibri"/>
      <family val="2"/>
    </font>
    <font>
      <b/>
      <sz val="50"/>
      <color indexed="22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Tahoma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Tahoma"/>
      <family val="2"/>
    </font>
    <font>
      <b/>
      <sz val="11"/>
      <color rgb="FF0070C0"/>
      <name val="Tahoma"/>
      <family val="2"/>
    </font>
    <font>
      <b/>
      <sz val="8"/>
      <name val="Tahoma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double"/>
    </border>
    <border>
      <left style="thin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112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0" fillId="3" borderId="0" applyNumberFormat="0" applyBorder="0" applyAlignment="0" applyProtection="0"/>
    <xf numFmtId="0" fontId="37" fillId="4" borderId="0" applyNumberFormat="0" applyBorder="0" applyAlignment="0" applyProtection="0"/>
    <xf numFmtId="0" fontId="0" fillId="5" borderId="0" applyNumberFormat="0" applyBorder="0" applyAlignment="0" applyProtection="0"/>
    <xf numFmtId="0" fontId="37" fillId="6" borderId="0" applyNumberFormat="0" applyBorder="0" applyAlignment="0" applyProtection="0"/>
    <xf numFmtId="0" fontId="0" fillId="7" borderId="0" applyNumberFormat="0" applyBorder="0" applyAlignment="0" applyProtection="0"/>
    <xf numFmtId="0" fontId="37" fillId="8" borderId="0" applyNumberFormat="0" applyBorder="0" applyAlignment="0" applyProtection="0"/>
    <xf numFmtId="0" fontId="0" fillId="9" borderId="0" applyNumberFormat="0" applyBorder="0" applyAlignment="0" applyProtection="0"/>
    <xf numFmtId="0" fontId="37" fillId="10" borderId="0" applyNumberFormat="0" applyBorder="0" applyAlignment="0" applyProtection="0"/>
    <xf numFmtId="0" fontId="0" fillId="11" borderId="0" applyNumberFormat="0" applyBorder="0" applyAlignment="0" applyProtection="0"/>
    <xf numFmtId="0" fontId="37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0" fillId="15" borderId="0" applyNumberFormat="0" applyBorder="0" applyAlignment="0" applyProtection="0"/>
    <xf numFmtId="0" fontId="37" fillId="16" borderId="0" applyNumberFormat="0" applyBorder="0" applyAlignment="0" applyProtection="0"/>
    <xf numFmtId="0" fontId="0" fillId="17" borderId="0" applyNumberFormat="0" applyBorder="0" applyAlignment="0" applyProtection="0"/>
    <xf numFmtId="0" fontId="37" fillId="18" borderId="0" applyNumberFormat="0" applyBorder="0" applyAlignment="0" applyProtection="0"/>
    <xf numFmtId="0" fontId="0" fillId="19" borderId="0" applyNumberFormat="0" applyBorder="0" applyAlignment="0" applyProtection="0"/>
    <xf numFmtId="0" fontId="37" fillId="20" borderId="0" applyNumberFormat="0" applyBorder="0" applyAlignment="0" applyProtection="0"/>
    <xf numFmtId="0" fontId="0" fillId="9" borderId="0" applyNumberFormat="0" applyBorder="0" applyAlignment="0" applyProtection="0"/>
    <xf numFmtId="0" fontId="37" fillId="21" borderId="0" applyNumberFormat="0" applyBorder="0" applyAlignment="0" applyProtection="0"/>
    <xf numFmtId="0" fontId="0" fillId="15" borderId="0" applyNumberFormat="0" applyBorder="0" applyAlignment="0" applyProtection="0"/>
    <xf numFmtId="0" fontId="37" fillId="22" borderId="0" applyNumberFormat="0" applyBorder="0" applyAlignment="0" applyProtection="0"/>
    <xf numFmtId="0" fontId="0" fillId="23" borderId="0" applyNumberFormat="0" applyBorder="0" applyAlignment="0" applyProtection="0"/>
    <xf numFmtId="0" fontId="38" fillId="24" borderId="0" applyNumberFormat="0" applyBorder="0" applyAlignment="0" applyProtection="0"/>
    <xf numFmtId="0" fontId="8" fillId="25" borderId="0" applyNumberFormat="0" applyBorder="0" applyAlignment="0" applyProtection="0"/>
    <xf numFmtId="0" fontId="38" fillId="26" borderId="0" applyNumberFormat="0" applyBorder="0" applyAlignment="0" applyProtection="0"/>
    <xf numFmtId="0" fontId="8" fillId="17" borderId="0" applyNumberFormat="0" applyBorder="0" applyAlignment="0" applyProtection="0"/>
    <xf numFmtId="0" fontId="38" fillId="27" borderId="0" applyNumberFormat="0" applyBorder="0" applyAlignment="0" applyProtection="0"/>
    <xf numFmtId="0" fontId="8" fillId="19" borderId="0" applyNumberFormat="0" applyBorder="0" applyAlignment="0" applyProtection="0"/>
    <xf numFmtId="0" fontId="38" fillId="28" borderId="0" applyNumberFormat="0" applyBorder="0" applyAlignment="0" applyProtection="0"/>
    <xf numFmtId="0" fontId="8" fillId="29" borderId="0" applyNumberFormat="0" applyBorder="0" applyAlignment="0" applyProtection="0"/>
    <xf numFmtId="0" fontId="38" fillId="30" borderId="0" applyNumberFormat="0" applyBorder="0" applyAlignment="0" applyProtection="0"/>
    <xf numFmtId="0" fontId="8" fillId="31" borderId="0" applyNumberFormat="0" applyBorder="0" applyAlignment="0" applyProtection="0"/>
    <xf numFmtId="0" fontId="38" fillId="32" borderId="0" applyNumberFormat="0" applyBorder="0" applyAlignment="0" applyProtection="0"/>
    <xf numFmtId="0" fontId="8" fillId="33" borderId="0" applyNumberFormat="0" applyBorder="0" applyAlignment="0" applyProtection="0"/>
    <xf numFmtId="0" fontId="38" fillId="34" borderId="0" applyNumberFormat="0" applyBorder="0" applyAlignment="0" applyProtection="0"/>
    <xf numFmtId="0" fontId="8" fillId="35" borderId="0" applyNumberFormat="0" applyBorder="0" applyAlignment="0" applyProtection="0"/>
    <xf numFmtId="0" fontId="38" fillId="36" borderId="0" applyNumberFormat="0" applyBorder="0" applyAlignment="0" applyProtection="0"/>
    <xf numFmtId="0" fontId="8" fillId="37" borderId="0" applyNumberFormat="0" applyBorder="0" applyAlignment="0" applyProtection="0"/>
    <xf numFmtId="0" fontId="38" fillId="38" borderId="0" applyNumberFormat="0" applyBorder="0" applyAlignment="0" applyProtection="0"/>
    <xf numFmtId="0" fontId="8" fillId="39" borderId="0" applyNumberFormat="0" applyBorder="0" applyAlignment="0" applyProtection="0"/>
    <xf numFmtId="0" fontId="38" fillId="40" borderId="0" applyNumberFormat="0" applyBorder="0" applyAlignment="0" applyProtection="0"/>
    <xf numFmtId="0" fontId="8" fillId="29" borderId="0" applyNumberFormat="0" applyBorder="0" applyAlignment="0" applyProtection="0"/>
    <xf numFmtId="0" fontId="38" fillId="41" borderId="0" applyNumberFormat="0" applyBorder="0" applyAlignment="0" applyProtection="0"/>
    <xf numFmtId="0" fontId="8" fillId="31" borderId="0" applyNumberFormat="0" applyBorder="0" applyAlignment="0" applyProtection="0"/>
    <xf numFmtId="0" fontId="38" fillId="42" borderId="0" applyNumberFormat="0" applyBorder="0" applyAlignment="0" applyProtection="0"/>
    <xf numFmtId="0" fontId="8" fillId="43" borderId="0" applyNumberFormat="0" applyBorder="0" applyAlignment="0" applyProtection="0"/>
    <xf numFmtId="0" fontId="39" fillId="44" borderId="0" applyNumberFormat="0" applyBorder="0" applyAlignment="0" applyProtection="0"/>
    <xf numFmtId="0" fontId="9" fillId="5" borderId="0" applyNumberFormat="0" applyBorder="0" applyAlignment="0" applyProtection="0"/>
    <xf numFmtId="0" fontId="40" fillId="45" borderId="1" applyNumberFormat="0" applyAlignment="0" applyProtection="0"/>
    <xf numFmtId="0" fontId="10" fillId="46" borderId="2" applyNumberFormat="0" applyAlignment="0" applyProtection="0"/>
    <xf numFmtId="0" fontId="41" fillId="47" borderId="3" applyNumberFormat="0" applyAlignment="0" applyProtection="0"/>
    <xf numFmtId="0" fontId="11" fillId="48" borderId="4" applyNumberFormat="0" applyAlignment="0" applyProtection="0"/>
    <xf numFmtId="43" fontId="0" fillId="0" borderId="0" applyFont="0" applyFill="0" applyBorder="0" applyAlignment="0" applyProtection="0"/>
    <xf numFmtId="41" fontId="3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3" fillId="49" borderId="0" applyNumberFormat="0" applyBorder="0" applyAlignment="0" applyProtection="0"/>
    <xf numFmtId="0" fontId="14" fillId="7" borderId="0" applyNumberFormat="0" applyBorder="0" applyAlignment="0" applyProtection="0"/>
    <xf numFmtId="0" fontId="44" fillId="0" borderId="5" applyNumberFormat="0" applyFill="0" applyAlignment="0" applyProtection="0"/>
    <xf numFmtId="0" fontId="15" fillId="0" borderId="6" applyNumberFormat="0" applyFill="0" applyAlignment="0" applyProtection="0"/>
    <xf numFmtId="0" fontId="45" fillId="0" borderId="7" applyNumberFormat="0" applyFill="0" applyAlignment="0" applyProtection="0"/>
    <xf numFmtId="0" fontId="16" fillId="0" borderId="8" applyNumberFormat="0" applyFill="0" applyAlignment="0" applyProtection="0"/>
    <xf numFmtId="0" fontId="46" fillId="0" borderId="9" applyNumberFormat="0" applyFill="0" applyAlignment="0" applyProtection="0"/>
    <xf numFmtId="0" fontId="17" fillId="0" borderId="10" applyNumberFormat="0" applyFill="0" applyAlignment="0" applyProtection="0"/>
    <xf numFmtId="0" fontId="4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7" fillId="50" borderId="1" applyNumberFormat="0" applyAlignment="0" applyProtection="0"/>
    <xf numFmtId="0" fontId="18" fillId="13" borderId="2" applyNumberFormat="0" applyAlignment="0" applyProtection="0"/>
    <xf numFmtId="0" fontId="48" fillId="0" borderId="11" applyNumberFormat="0" applyFill="0" applyAlignment="0" applyProtection="0"/>
    <xf numFmtId="0" fontId="19" fillId="0" borderId="12" applyNumberFormat="0" applyFill="0" applyAlignment="0" applyProtection="0"/>
    <xf numFmtId="0" fontId="49" fillId="51" borderId="0" applyNumberFormat="0" applyBorder="0" applyAlignment="0" applyProtection="0"/>
    <xf numFmtId="0" fontId="20" fillId="52" borderId="0" applyNumberFormat="0" applyBorder="0" applyAlignment="0" applyProtection="0"/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37" fillId="53" borderId="13" applyNumberFormat="0" applyFont="0" applyAlignment="0" applyProtection="0"/>
    <xf numFmtId="0" fontId="0" fillId="54" borderId="14" applyNumberFormat="0" applyFont="0" applyAlignment="0" applyProtection="0"/>
    <xf numFmtId="0" fontId="51" fillId="45" borderId="15" applyNumberFormat="0" applyAlignment="0" applyProtection="0"/>
    <xf numFmtId="0" fontId="21" fillId="46" borderId="16" applyNumberFormat="0" applyAlignment="0" applyProtection="0"/>
    <xf numFmtId="9" fontId="37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3" fillId="0" borderId="17" applyNumberFormat="0" applyFill="0" applyAlignment="0" applyProtection="0"/>
    <xf numFmtId="0" fontId="1" fillId="0" borderId="18" applyNumberFormat="0" applyFill="0" applyAlignment="0" applyProtection="0"/>
    <xf numFmtId="0" fontId="5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19" xfId="0" applyFont="1" applyBorder="1" applyAlignment="1">
      <alignment/>
    </xf>
    <xf numFmtId="0" fontId="4" fillId="0" borderId="19" xfId="0" applyFont="1" applyBorder="1" applyAlignment="1">
      <alignment/>
    </xf>
    <xf numFmtId="199" fontId="5" fillId="0" borderId="19" xfId="0" applyNumberFormat="1" applyFont="1" applyBorder="1" applyAlignment="1">
      <alignment horizontal="center"/>
    </xf>
    <xf numFmtId="0" fontId="1" fillId="0" borderId="19" xfId="0" applyFont="1" applyBorder="1" applyAlignment="1">
      <alignment/>
    </xf>
    <xf numFmtId="0" fontId="1" fillId="0" borderId="0" xfId="0" applyFont="1" applyBorder="1" applyAlignment="1">
      <alignment/>
    </xf>
    <xf numFmtId="200" fontId="1" fillId="0" borderId="0" xfId="69" applyNumberFormat="1" applyFont="1" applyAlignment="1">
      <alignment/>
    </xf>
    <xf numFmtId="0" fontId="2" fillId="0" borderId="0" xfId="0" applyFont="1" applyAlignment="1">
      <alignment horizontal="center"/>
    </xf>
    <xf numFmtId="43" fontId="1" fillId="0" borderId="0" xfId="69" applyFont="1" applyAlignment="1">
      <alignment/>
    </xf>
    <xf numFmtId="0" fontId="0" fillId="0" borderId="0" xfId="0" applyAlignment="1">
      <alignment vertical="center"/>
    </xf>
    <xf numFmtId="0" fontId="0" fillId="0" borderId="20" xfId="0" applyBorder="1" applyAlignment="1">
      <alignment horizontal="center" vertical="center" wrapText="1"/>
    </xf>
    <xf numFmtId="43" fontId="0" fillId="46" borderId="20" xfId="69" applyFont="1" applyFill="1" applyBorder="1" applyAlignment="1">
      <alignment horizontal="center" vertical="center" wrapText="1"/>
    </xf>
    <xf numFmtId="200" fontId="0" fillId="46" borderId="20" xfId="0" applyNumberFormat="1" applyFill="1" applyBorder="1" applyAlignment="1">
      <alignment horizontal="center" vertical="center"/>
    </xf>
    <xf numFmtId="0" fontId="0" fillId="55" borderId="21" xfId="69" applyNumberFormat="1" applyFont="1" applyFill="1" applyBorder="1" applyAlignment="1">
      <alignment horizontal="center"/>
    </xf>
    <xf numFmtId="0" fontId="0" fillId="0" borderId="22" xfId="0" applyBorder="1" applyAlignment="1">
      <alignment horizontal="left"/>
    </xf>
    <xf numFmtId="1" fontId="0" fillId="0" borderId="21" xfId="0" applyNumberFormat="1" applyBorder="1" applyAlignment="1">
      <alignment horizontal="center"/>
    </xf>
    <xf numFmtId="0" fontId="0" fillId="55" borderId="23" xfId="0" applyFill="1" applyBorder="1" applyAlignment="1">
      <alignment horizontal="center"/>
    </xf>
    <xf numFmtId="199" fontId="0" fillId="55" borderId="21" xfId="0" applyNumberFormat="1" applyFont="1" applyFill="1" applyBorder="1" applyAlignment="1">
      <alignment horizontal="center"/>
    </xf>
    <xf numFmtId="0" fontId="0" fillId="0" borderId="22" xfId="0" applyBorder="1" applyAlignment="1">
      <alignment/>
    </xf>
    <xf numFmtId="49" fontId="0" fillId="0" borderId="21" xfId="69" applyNumberFormat="1" applyFont="1" applyBorder="1" applyAlignment="1">
      <alignment horizontal="center"/>
    </xf>
    <xf numFmtId="49" fontId="0" fillId="0" borderId="21" xfId="69" applyNumberFormat="1" applyFont="1" applyBorder="1" applyAlignment="1">
      <alignment horizontal="center"/>
    </xf>
    <xf numFmtId="40" fontId="0" fillId="55" borderId="22" xfId="69" applyNumberFormat="1" applyFont="1" applyFill="1" applyBorder="1" applyAlignment="1">
      <alignment/>
    </xf>
    <xf numFmtId="40" fontId="0" fillId="46" borderId="21" xfId="69" applyNumberFormat="1" applyFont="1" applyFill="1" applyBorder="1" applyAlignment="1">
      <alignment/>
    </xf>
    <xf numFmtId="40" fontId="0" fillId="22" borderId="21" xfId="69" applyNumberFormat="1" applyFont="1" applyFill="1" applyBorder="1" applyAlignment="1">
      <alignment/>
    </xf>
    <xf numFmtId="38" fontId="0" fillId="46" borderId="21" xfId="69" applyNumberFormat="1" applyFont="1" applyFill="1" applyBorder="1" applyAlignment="1">
      <alignment/>
    </xf>
    <xf numFmtId="49" fontId="0" fillId="11" borderId="21" xfId="69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40" fontId="0" fillId="55" borderId="24" xfId="69" applyNumberFormat="1" applyFont="1" applyFill="1" applyBorder="1" applyAlignment="1">
      <alignment/>
    </xf>
    <xf numFmtId="40" fontId="0" fillId="55" borderId="21" xfId="69" applyNumberFormat="1" applyFont="1" applyFill="1" applyBorder="1" applyAlignment="1">
      <alignment/>
    </xf>
    <xf numFmtId="0" fontId="0" fillId="0" borderId="21" xfId="0" applyBorder="1" applyAlignment="1">
      <alignment horizontal="center"/>
    </xf>
    <xf numFmtId="201" fontId="0" fillId="0" borderId="21" xfId="69" applyNumberFormat="1" applyFont="1" applyBorder="1" applyAlignment="1">
      <alignment horizontal="center"/>
    </xf>
    <xf numFmtId="40" fontId="0" fillId="55" borderId="25" xfId="69" applyNumberFormat="1" applyFont="1" applyFill="1" applyBorder="1" applyAlignment="1">
      <alignment/>
    </xf>
    <xf numFmtId="40" fontId="0" fillId="46" borderId="25" xfId="69" applyNumberFormat="1" applyFont="1" applyFill="1" applyBorder="1" applyAlignment="1">
      <alignment/>
    </xf>
    <xf numFmtId="40" fontId="0" fillId="22" borderId="25" xfId="69" applyNumberFormat="1" applyFont="1" applyFill="1" applyBorder="1" applyAlignment="1">
      <alignment/>
    </xf>
    <xf numFmtId="49" fontId="0" fillId="11" borderId="21" xfId="69" applyNumberFormat="1" applyFont="1" applyFill="1" applyBorder="1" applyAlignment="1">
      <alignment horizontal="center"/>
    </xf>
    <xf numFmtId="40" fontId="0" fillId="55" borderId="23" xfId="69" applyNumberFormat="1" applyFont="1" applyFill="1" applyBorder="1" applyAlignment="1">
      <alignment/>
    </xf>
    <xf numFmtId="1" fontId="0" fillId="0" borderId="21" xfId="0" applyNumberFormat="1" applyBorder="1" applyAlignment="1">
      <alignment/>
    </xf>
    <xf numFmtId="199" fontId="0" fillId="0" borderId="0" xfId="0" applyNumberFormat="1" applyFont="1" applyAlignment="1">
      <alignment horizontal="center"/>
    </xf>
    <xf numFmtId="200" fontId="0" fillId="0" borderId="0" xfId="0" applyNumberFormat="1" applyAlignment="1">
      <alignment/>
    </xf>
    <xf numFmtId="0" fontId="23" fillId="0" borderId="0" xfId="99" applyFont="1">
      <alignment/>
      <protection/>
    </xf>
    <xf numFmtId="0" fontId="0" fillId="0" borderId="0" xfId="99">
      <alignment/>
      <protection/>
    </xf>
    <xf numFmtId="0" fontId="24" fillId="0" borderId="0" xfId="99" applyFont="1" applyAlignment="1">
      <alignment horizontal="left"/>
      <protection/>
    </xf>
    <xf numFmtId="0" fontId="0" fillId="0" borderId="0" xfId="99" applyAlignment="1">
      <alignment horizontal="left"/>
      <protection/>
    </xf>
    <xf numFmtId="0" fontId="25" fillId="0" borderId="19" xfId="0" applyFont="1" applyBorder="1" applyAlignment="1">
      <alignment horizontal="left"/>
    </xf>
    <xf numFmtId="0" fontId="1" fillId="0" borderId="0" xfId="0" applyFont="1" applyAlignment="1">
      <alignment/>
    </xf>
    <xf numFmtId="0" fontId="1" fillId="0" borderId="20" xfId="99" applyFont="1" applyBorder="1" applyAlignment="1">
      <alignment horizontal="center" vertical="center" wrapText="1"/>
      <protection/>
    </xf>
    <xf numFmtId="49" fontId="0" fillId="0" borderId="20" xfId="99" applyNumberFormat="1" applyBorder="1" applyAlignment="1">
      <alignment horizontal="center" vertical="center"/>
      <protection/>
    </xf>
    <xf numFmtId="0" fontId="0" fillId="0" borderId="20" xfId="99" applyBorder="1" applyAlignment="1">
      <alignment vertical="center"/>
      <protection/>
    </xf>
    <xf numFmtId="0" fontId="0" fillId="0" borderId="20" xfId="99" applyBorder="1">
      <alignment/>
      <protection/>
    </xf>
    <xf numFmtId="0" fontId="1" fillId="0" borderId="25" xfId="99" applyFont="1" applyBorder="1">
      <alignment/>
      <protection/>
    </xf>
    <xf numFmtId="49" fontId="26" fillId="5" borderId="26" xfId="94" applyNumberFormat="1" applyFont="1" applyFill="1" applyBorder="1" applyAlignment="1">
      <alignment horizontal="center" vertical="top" wrapText="1"/>
      <protection/>
    </xf>
    <xf numFmtId="49" fontId="26" fillId="5" borderId="26" xfId="94" applyNumberFormat="1" applyFont="1" applyFill="1" applyBorder="1" applyAlignment="1">
      <alignment horizontal="left" vertical="top" wrapText="1"/>
      <protection/>
    </xf>
    <xf numFmtId="0" fontId="37" fillId="0" borderId="0" xfId="94">
      <alignment/>
      <protection/>
    </xf>
    <xf numFmtId="0" fontId="27" fillId="0" borderId="26" xfId="94" applyFont="1" applyBorder="1" applyAlignment="1">
      <alignment horizontal="center" vertical="top" wrapText="1"/>
      <protection/>
    </xf>
    <xf numFmtId="0" fontId="27" fillId="0" borderId="26" xfId="94" applyFont="1" applyBorder="1" applyAlignment="1">
      <alignment horizontal="left" vertical="top" wrapText="1"/>
      <protection/>
    </xf>
    <xf numFmtId="49" fontId="27" fillId="0" borderId="26" xfId="94" applyNumberFormat="1" applyFont="1" applyBorder="1" applyAlignment="1">
      <alignment horizontal="left" vertical="top" wrapText="1"/>
      <protection/>
    </xf>
    <xf numFmtId="0" fontId="28" fillId="0" borderId="26" xfId="94" applyFont="1" applyBorder="1" applyAlignment="1">
      <alignment horizontal="center" vertical="top" wrapText="1"/>
      <protection/>
    </xf>
    <xf numFmtId="0" fontId="28" fillId="0" borderId="26" xfId="94" applyFont="1" applyBorder="1" applyAlignment="1">
      <alignment horizontal="left" vertical="top" wrapText="1"/>
      <protection/>
    </xf>
    <xf numFmtId="49" fontId="28" fillId="0" borderId="26" xfId="94" applyNumberFormat="1" applyFont="1" applyBorder="1" applyAlignment="1">
      <alignment horizontal="left" vertical="top" wrapText="1"/>
      <protection/>
    </xf>
    <xf numFmtId="0" fontId="5" fillId="0" borderId="0" xfId="94" applyFont="1">
      <alignment/>
      <protection/>
    </xf>
    <xf numFmtId="0" fontId="37" fillId="0" borderId="0" xfId="94" applyAlignment="1">
      <alignment horizontal="center"/>
      <protection/>
    </xf>
    <xf numFmtId="49" fontId="37" fillId="0" borderId="0" xfId="94" applyNumberFormat="1">
      <alignment/>
      <protection/>
    </xf>
    <xf numFmtId="49" fontId="0" fillId="0" borderId="20" xfId="99" applyNumberFormat="1" applyFont="1" applyBorder="1" applyAlignment="1">
      <alignment horizontal="center" vertical="center"/>
      <protection/>
    </xf>
    <xf numFmtId="43" fontId="0" fillId="0" borderId="20" xfId="69" applyBorder="1" applyAlignment="1">
      <alignment/>
    </xf>
    <xf numFmtId="0" fontId="0" fillId="0" borderId="20" xfId="99" applyFont="1" applyBorder="1" applyAlignment="1">
      <alignment vertical="center"/>
      <protection/>
    </xf>
    <xf numFmtId="43" fontId="1" fillId="0" borderId="25" xfId="69" applyFont="1" applyBorder="1" applyAlignment="1">
      <alignment/>
    </xf>
    <xf numFmtId="43" fontId="0" fillId="0" borderId="20" xfId="69" applyFont="1" applyBorder="1" applyAlignment="1">
      <alignment/>
    </xf>
    <xf numFmtId="0" fontId="29" fillId="56" borderId="21" xfId="97" applyFont="1" applyFill="1" applyBorder="1" applyAlignment="1">
      <alignment horizontal="center" vertical="top" wrapText="1"/>
      <protection/>
    </xf>
    <xf numFmtId="0" fontId="29" fillId="56" borderId="27" xfId="97" applyFont="1" applyFill="1" applyBorder="1" applyAlignment="1">
      <alignment vertical="top" wrapText="1"/>
      <protection/>
    </xf>
    <xf numFmtId="0" fontId="55" fillId="0" borderId="26" xfId="94" applyFont="1" applyBorder="1" applyAlignment="1">
      <alignment horizontal="center" vertical="top" wrapText="1"/>
      <protection/>
    </xf>
    <xf numFmtId="0" fontId="55" fillId="0" borderId="26" xfId="94" applyFont="1" applyBorder="1" applyAlignment="1">
      <alignment horizontal="left" vertical="top" wrapText="1"/>
      <protection/>
    </xf>
    <xf numFmtId="49" fontId="55" fillId="0" borderId="26" xfId="94" applyNumberFormat="1" applyFont="1" applyBorder="1" applyAlignment="1">
      <alignment horizontal="left" vertical="top" wrapText="1"/>
      <protection/>
    </xf>
    <xf numFmtId="0" fontId="54" fillId="0" borderId="0" xfId="94" applyFont="1">
      <alignment/>
      <protection/>
    </xf>
    <xf numFmtId="0" fontId="1" fillId="0" borderId="20" xfId="99" applyFont="1" applyBorder="1" applyAlignment="1">
      <alignment horizontal="center" vertical="center"/>
      <protection/>
    </xf>
    <xf numFmtId="0" fontId="7" fillId="0" borderId="28" xfId="99" applyFont="1" applyBorder="1" applyAlignment="1">
      <alignment horizontal="center" vertical="center"/>
      <protection/>
    </xf>
    <xf numFmtId="0" fontId="7" fillId="0" borderId="29" xfId="99" applyFont="1" applyBorder="1" applyAlignment="1">
      <alignment horizontal="center" vertical="center"/>
      <protection/>
    </xf>
    <xf numFmtId="0" fontId="7" fillId="0" borderId="30" xfId="99" applyFont="1" applyBorder="1" applyAlignment="1">
      <alignment horizontal="center" vertical="center"/>
      <protection/>
    </xf>
    <xf numFmtId="0" fontId="1" fillId="0" borderId="28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99" applyFont="1" applyBorder="1" applyAlignment="1">
      <alignment horizontal="center" vertical="center" wrapText="1"/>
      <protection/>
    </xf>
    <xf numFmtId="0" fontId="1" fillId="0" borderId="32" xfId="99" applyFont="1" applyBorder="1" applyAlignment="1">
      <alignment horizontal="center" vertical="center" wrapText="1"/>
      <protection/>
    </xf>
    <xf numFmtId="43" fontId="0" fillId="46" borderId="28" xfId="69" applyFont="1" applyFill="1" applyBorder="1" applyAlignment="1">
      <alignment horizontal="center" vertical="center" wrapText="1"/>
    </xf>
    <xf numFmtId="43" fontId="0" fillId="46" borderId="30" xfId="69" applyFont="1" applyFill="1" applyBorder="1" applyAlignment="1">
      <alignment horizontal="center" vertical="center" wrapText="1"/>
    </xf>
    <xf numFmtId="43" fontId="0" fillId="11" borderId="31" xfId="69" applyFont="1" applyFill="1" applyBorder="1" applyAlignment="1">
      <alignment horizontal="center" vertical="center" wrapText="1"/>
    </xf>
    <xf numFmtId="43" fontId="0" fillId="11" borderId="32" xfId="69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0" fillId="55" borderId="31" xfId="0" applyFill="1" applyBorder="1" applyAlignment="1">
      <alignment horizontal="center" vertical="center" wrapText="1"/>
    </xf>
    <xf numFmtId="0" fontId="0" fillId="55" borderId="32" xfId="0" applyFill="1" applyBorder="1" applyAlignment="1">
      <alignment horizontal="center" vertical="center" wrapText="1"/>
    </xf>
    <xf numFmtId="199" fontId="0" fillId="55" borderId="33" xfId="0" applyNumberFormat="1" applyFont="1" applyFill="1" applyBorder="1" applyAlignment="1">
      <alignment horizontal="center" vertical="center" wrapText="1"/>
    </xf>
    <xf numFmtId="199" fontId="0" fillId="55" borderId="34" xfId="0" applyNumberFormat="1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43" fontId="0" fillId="0" borderId="31" xfId="69" applyFont="1" applyBorder="1" applyAlignment="1">
      <alignment horizontal="center" vertical="center" wrapText="1"/>
    </xf>
    <xf numFmtId="43" fontId="0" fillId="0" borderId="32" xfId="69" applyFont="1" applyBorder="1" applyAlignment="1">
      <alignment horizontal="center" vertical="center" wrapText="1"/>
    </xf>
    <xf numFmtId="43" fontId="0" fillId="55" borderId="31" xfId="69" applyFont="1" applyFill="1" applyBorder="1" applyAlignment="1">
      <alignment horizontal="center" vertical="center" wrapText="1"/>
    </xf>
    <xf numFmtId="43" fontId="0" fillId="55" borderId="32" xfId="69" applyFont="1" applyFill="1" applyBorder="1" applyAlignment="1">
      <alignment horizontal="center" vertical="center" wrapText="1"/>
    </xf>
    <xf numFmtId="43" fontId="0" fillId="46" borderId="31" xfId="69" applyFont="1" applyFill="1" applyBorder="1" applyAlignment="1">
      <alignment horizontal="center" vertical="center" wrapText="1"/>
    </xf>
    <xf numFmtId="43" fontId="0" fillId="46" borderId="32" xfId="69" applyFont="1" applyFill="1" applyBorder="1" applyAlignment="1">
      <alignment horizontal="center" vertical="center" wrapText="1"/>
    </xf>
    <xf numFmtId="43" fontId="56" fillId="22" borderId="31" xfId="69" applyFont="1" applyFill="1" applyBorder="1" applyAlignment="1">
      <alignment horizontal="center" vertical="center" wrapText="1"/>
    </xf>
    <xf numFmtId="43" fontId="56" fillId="22" borderId="32" xfId="69" applyFont="1" applyFill="1" applyBorder="1" applyAlignment="1">
      <alignment horizontal="center" vertical="center" wrapText="1"/>
    </xf>
  </cellXfs>
  <cellStyles count="98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3" xfId="72"/>
    <cellStyle name="Comma 4" xfId="73"/>
    <cellStyle name="Currency" xfId="74"/>
    <cellStyle name="Currency [0]" xfId="75"/>
    <cellStyle name="Explanatory Text" xfId="76"/>
    <cellStyle name="Explanatory Text 2" xfId="77"/>
    <cellStyle name="Good" xfId="78"/>
    <cellStyle name="Good 2" xfId="79"/>
    <cellStyle name="Heading 1" xfId="80"/>
    <cellStyle name="Heading 1 2" xfId="81"/>
    <cellStyle name="Heading 2" xfId="82"/>
    <cellStyle name="Heading 2 2" xfId="83"/>
    <cellStyle name="Heading 3" xfId="84"/>
    <cellStyle name="Heading 3 2" xfId="85"/>
    <cellStyle name="Heading 4" xfId="86"/>
    <cellStyle name="Heading 4 2" xfId="87"/>
    <cellStyle name="Input" xfId="88"/>
    <cellStyle name="Input 2" xfId="89"/>
    <cellStyle name="Linked Cell" xfId="90"/>
    <cellStyle name="Linked Cell 2" xfId="91"/>
    <cellStyle name="Neutral" xfId="92"/>
    <cellStyle name="Neutral 2" xfId="93"/>
    <cellStyle name="Normal 2" xfId="94"/>
    <cellStyle name="Normal 2 2" xfId="95"/>
    <cellStyle name="Normal 2 2 2" xfId="96"/>
    <cellStyle name="Normal 2 3" xfId="97"/>
    <cellStyle name="Normal 3" xfId="98"/>
    <cellStyle name="Normal 3 2" xfId="99"/>
    <cellStyle name="Note" xfId="100"/>
    <cellStyle name="Note 2" xfId="101"/>
    <cellStyle name="Output" xfId="102"/>
    <cellStyle name="Output 2" xfId="103"/>
    <cellStyle name="Percent" xfId="104"/>
    <cellStyle name="Percent 2" xfId="105"/>
    <cellStyle name="Title" xfId="106"/>
    <cellStyle name="Title 2" xfId="107"/>
    <cellStyle name="Total" xfId="108"/>
    <cellStyle name="Total 2" xfId="109"/>
    <cellStyle name="Warning Text" xfId="110"/>
    <cellStyle name="Warning Text 2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12</xdr:row>
      <xdr:rowOff>133350</xdr:rowOff>
    </xdr:from>
    <xdr:to>
      <xdr:col>3</xdr:col>
      <xdr:colOff>695325</xdr:colOff>
      <xdr:row>17</xdr:row>
      <xdr:rowOff>95250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47650" y="3200400"/>
          <a:ext cx="3771900" cy="1676400"/>
        </a:xfrm>
        <a:prstGeom prst="rect">
          <a:avLst/>
        </a:prstGeom>
        <a:solidFill>
          <a:srgbClr val="FFFFFF"/>
        </a:solidFill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หมายเหตุ :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
</a:t>
          </a:r>
          <a:r>
            <a:rPr lang="en-US" cap="none" sz="9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ส่วนงานจะต้องจัดทำหนังสือ</a:t>
          </a:r>
          <a:r>
            <a:rPr lang="en-US" cap="none" sz="9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ที่ได้รับอนุมัติจากหัวหน้าส่วนงาน พร้อมแนบแบบฟอร์มประกอบการบันทึกรายการที่ส่วนงานกรอกข้อมูลแล้ว ส่งมาที่งานบัญชีกองคลัง โดยให้ส่วนงานดำเนินการส่งเอกสารดังนี้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1. ส่งเป็นเอกสารมาที่งานบัญชีกองคลัง 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2. ส่ง 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E-mail : </a:t>
          </a:r>
          <a:r>
            <a:rPr lang="en-US" cap="none" sz="9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conversion.am@gmail.com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พร้อมแนบรายละเอียดดังต่อไปนี้
</a:t>
          </a:r>
          <a:r>
            <a:rPr lang="en-US" cap="none" sz="9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2.1 </a:t>
          </a:r>
          <a:r>
            <a:rPr lang="en-US" cap="none" sz="9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สแกนหนังสือหนังสือที่ได้รับอนุมัติจากหัวหน้าส่วนงาน และแบบฟอร์มประกอบการรายการ (ไฟล์ภาพ/ไฟล์ 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PDF</a:t>
          </a:r>
          <a:r>
            <a:rPr lang="en-US" cap="none" sz="9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)</a:t>
          </a:r>
          <a:r>
            <a:rPr lang="en-US" cap="none" sz="9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2.2 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Excel file </a:t>
          </a:r>
          <a:r>
            <a:rPr lang="en-US" cap="none" sz="9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ที่เป็นแบบฟอร์มประกอบการบันทึกรายการที่ส่วนงานกรอกข้อมูลแล้ว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638175</xdr:colOff>
      <xdr:row>18</xdr:row>
      <xdr:rowOff>76200</xdr:rowOff>
    </xdr:from>
    <xdr:to>
      <xdr:col>8</xdr:col>
      <xdr:colOff>180975</xdr:colOff>
      <xdr:row>21</xdr:row>
      <xdr:rowOff>142875</xdr:rowOff>
    </xdr:to>
    <xdr:sp>
      <xdr:nvSpPr>
        <xdr:cNvPr id="1" name="Rounded Rectangle 1"/>
        <xdr:cNvSpPr>
          <a:spLocks/>
        </xdr:cNvSpPr>
      </xdr:nvSpPr>
      <xdr:spPr>
        <a:xfrm rot="20209255">
          <a:off x="4867275" y="5591175"/>
          <a:ext cx="4124325" cy="923925"/>
        </a:xfrm>
        <a:prstGeom prst="roundRect">
          <a:avLst/>
        </a:prstGeom>
        <a:solidFill>
          <a:srgbClr val="FFFFFF"/>
        </a:solidFill>
        <a:ln w="25400" cmpd="sng">
          <a:solidFill>
            <a:srgbClr val="FDEAD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5000" b="1" i="0" u="none" baseline="0">
              <a:solidFill>
                <a:srgbClr val="C0C0C0"/>
              </a:solidFill>
              <a:latin typeface="Tahoma"/>
              <a:ea typeface="Tahoma"/>
              <a:cs typeface="Tahoma"/>
            </a:rPr>
            <a:t>ตัวอย่าง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intranet.mahidol/op/orfa/data/Hotnews/AM/&#3649;&#3610;&#3610;&#3615;&#3629;&#3619;&#3660;&#3617;&#3649;&#3592;&#3657;&#3591;&#3586;&#3629;&#3611;&#3619;&#3633;&#3610;&#3611;&#3619;&#3640;&#3591;&#3610;&#3633;&#3597;&#3594;&#3637;&#3626;&#3636;&#3609;&#3607;&#3619;&#3633;&#3614;&#3618;&#3660;_V4_Up_31-01-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สรุปขั้นตอน"/>
      <sheetName val="แบบฟอร์ม"/>
      <sheetName val="1.สำรวจพบ-Up_OK1"/>
      <sheetName val="Ex.คำนวณสำรวจพบ"/>
      <sheetName val="2.1ผิดหมวด"/>
      <sheetName val="2.2ผิดแหล่งเงิน"/>
      <sheetName val="3.บันทึกซ้ำ "/>
      <sheetName val="4.บันทึกมูลค่าผิด_Up_OK1"/>
      <sheetName val="Ex.คำนวณบันทึกมูลค่าผิด"/>
      <sheetName val="Ex.for form 4"/>
      <sheetName val="5.(ก,ข,ค)ปรับบัญชี-Up"/>
      <sheetName val="5.(ง)ตัดจำหน่ายก่อนขึ้นระบบ-Up"/>
      <sheetName val="5.(จ)อื่นๆ"/>
      <sheetName val="อายุการใช้งาน-ห้ามลบ"/>
      <sheetName val="สูตรคำนวณวัน"/>
      <sheetName val="Sheet2"/>
    </sheetNames>
    <sheetDataSet>
      <sheetData sheetId="13">
        <row r="2">
          <cell r="A2">
            <v>10100</v>
          </cell>
          <cell r="B2" t="str">
            <v>ที่ดินที่มีกรรมสิทธิ์</v>
          </cell>
          <cell r="C2">
            <v>1000</v>
          </cell>
          <cell r="D2">
            <v>1</v>
          </cell>
          <cell r="E2">
            <v>1000</v>
          </cell>
          <cell r="F2" t="str">
            <v>No Maximum amount check</v>
          </cell>
          <cell r="G2" t="str">
            <v>0000</v>
          </cell>
          <cell r="H2" t="str">
            <v>N/A</v>
          </cell>
        </row>
        <row r="3">
          <cell r="A3">
            <v>10200</v>
          </cell>
          <cell r="B3" t="str">
            <v>ที่ดินราชพัสดุ</v>
          </cell>
          <cell r="C3">
            <v>1000</v>
          </cell>
          <cell r="D3">
            <v>1</v>
          </cell>
          <cell r="E3">
            <v>1000</v>
          </cell>
          <cell r="F3" t="str">
            <v>No Maximum amount check</v>
          </cell>
          <cell r="G3" t="str">
            <v>0000</v>
          </cell>
          <cell r="H3" t="str">
            <v>N/A</v>
          </cell>
        </row>
        <row r="4">
          <cell r="A4">
            <v>20100</v>
          </cell>
          <cell r="B4" t="str">
            <v>อาคารเพื่อการพักอาศัย</v>
          </cell>
          <cell r="C4">
            <v>1000</v>
          </cell>
          <cell r="D4">
            <v>1</v>
          </cell>
          <cell r="E4">
            <v>1000</v>
          </cell>
          <cell r="F4" t="str">
            <v>No Maximum amount check</v>
          </cell>
          <cell r="G4" t="str">
            <v>TH02</v>
          </cell>
          <cell r="H4">
            <v>20</v>
          </cell>
        </row>
        <row r="5">
          <cell r="A5">
            <v>20200</v>
          </cell>
          <cell r="B5" t="str">
            <v>อาคารสำนักงาน</v>
          </cell>
          <cell r="C5">
            <v>1000</v>
          </cell>
          <cell r="D5">
            <v>1</v>
          </cell>
          <cell r="E5">
            <v>1000</v>
          </cell>
          <cell r="F5" t="str">
            <v>No Maximum amount check</v>
          </cell>
          <cell r="G5" t="str">
            <v>TH02</v>
          </cell>
          <cell r="H5">
            <v>20</v>
          </cell>
        </row>
        <row r="6">
          <cell r="A6">
            <v>20300</v>
          </cell>
          <cell r="B6" t="str">
            <v>อาคารเพื่อประโยชน์อื่น  </v>
          </cell>
          <cell r="C6">
            <v>1000</v>
          </cell>
          <cell r="D6">
            <v>1</v>
          </cell>
          <cell r="E6">
            <v>1000</v>
          </cell>
          <cell r="F6" t="str">
            <v>No Maximum amount check</v>
          </cell>
          <cell r="G6" t="str">
            <v>TH02</v>
          </cell>
          <cell r="H6">
            <v>20</v>
          </cell>
        </row>
        <row r="7">
          <cell r="A7">
            <v>20400</v>
          </cell>
          <cell r="B7" t="str">
            <v>อาคารเพื่อการศึกษา</v>
          </cell>
          <cell r="C7">
            <v>1000</v>
          </cell>
          <cell r="D7">
            <v>1</v>
          </cell>
          <cell r="E7">
            <v>1000</v>
          </cell>
          <cell r="F7" t="str">
            <v>No Maximum amount check</v>
          </cell>
          <cell r="G7" t="str">
            <v>TH02</v>
          </cell>
          <cell r="H7">
            <v>20</v>
          </cell>
        </row>
        <row r="8">
          <cell r="A8">
            <v>20500</v>
          </cell>
          <cell r="B8" t="str">
            <v>อาคารเพื่อการวิจัย</v>
          </cell>
          <cell r="C8">
            <v>1000</v>
          </cell>
          <cell r="D8">
            <v>1</v>
          </cell>
          <cell r="E8">
            <v>1000</v>
          </cell>
          <cell r="F8" t="str">
            <v>No Maximum amount check</v>
          </cell>
          <cell r="G8" t="str">
            <v>TH02</v>
          </cell>
          <cell r="H8">
            <v>20</v>
          </cell>
        </row>
        <row r="9">
          <cell r="A9">
            <v>20600</v>
          </cell>
          <cell r="B9" t="str">
            <v>อาคารเพื่อการรักษาพยาบาล</v>
          </cell>
          <cell r="C9">
            <v>1000</v>
          </cell>
          <cell r="D9">
            <v>1</v>
          </cell>
          <cell r="E9">
            <v>1000</v>
          </cell>
          <cell r="F9" t="str">
            <v>No Maximum amount check</v>
          </cell>
          <cell r="G9" t="str">
            <v>TH02</v>
          </cell>
          <cell r="H9">
            <v>20</v>
          </cell>
        </row>
        <row r="10">
          <cell r="A10">
            <v>20700</v>
          </cell>
          <cell r="B10" t="str">
            <v>ส่วนปรับปรุงอาคารเช่า</v>
          </cell>
          <cell r="C10">
            <v>1000</v>
          </cell>
          <cell r="D10">
            <v>1</v>
          </cell>
          <cell r="E10">
            <v>1000</v>
          </cell>
          <cell r="F10" t="str">
            <v>No Maximum amount check</v>
          </cell>
          <cell r="G10" t="str">
            <v>TH02</v>
          </cell>
          <cell r="H10" t="str">
            <v>15</v>
          </cell>
        </row>
        <row r="11">
          <cell r="A11">
            <v>30101</v>
          </cell>
          <cell r="B11" t="str">
            <v>สิ่งปลูกสร้าง - ใช้คอนกรีตเสริมเหล็กเป็นสปก.หลัก</v>
          </cell>
          <cell r="C11">
            <v>1000</v>
          </cell>
          <cell r="D11">
            <v>1</v>
          </cell>
          <cell r="E11">
            <v>1000</v>
          </cell>
          <cell r="F11" t="str">
            <v>No Maximum amount check</v>
          </cell>
          <cell r="G11" t="str">
            <v>TH02</v>
          </cell>
          <cell r="H11">
            <v>15</v>
          </cell>
        </row>
        <row r="12">
          <cell r="A12">
            <v>30102</v>
          </cell>
          <cell r="B12" t="str">
            <v>สิ่งปลูกสร้าง - ใช้ไม้หรือวัสดุอื่นเป็นสปก. หลัก</v>
          </cell>
          <cell r="C12">
            <v>1000</v>
          </cell>
          <cell r="D12">
            <v>1</v>
          </cell>
          <cell r="E12">
            <v>1000</v>
          </cell>
          <cell r="F12" t="str">
            <v>No Maximum amount check</v>
          </cell>
          <cell r="G12" t="str">
            <v>TH02</v>
          </cell>
          <cell r="H12">
            <v>5</v>
          </cell>
        </row>
        <row r="13">
          <cell r="A13">
            <v>30103</v>
          </cell>
          <cell r="B13" t="str">
            <v>สิ่งปลูกสร้าง - อาคารชั่วคราว</v>
          </cell>
          <cell r="C13">
            <v>1000</v>
          </cell>
          <cell r="D13">
            <v>1</v>
          </cell>
          <cell r="E13">
            <v>1000</v>
          </cell>
          <cell r="F13" t="str">
            <v>No Maximum amount check</v>
          </cell>
          <cell r="G13" t="str">
            <v>TH02</v>
          </cell>
          <cell r="H13">
            <v>8</v>
          </cell>
        </row>
        <row r="14">
          <cell r="A14">
            <v>40100</v>
          </cell>
          <cell r="B14" t="str">
            <v>ครุภัณฑ์สำนักงาน</v>
          </cell>
          <cell r="C14">
            <v>1000</v>
          </cell>
          <cell r="D14">
            <v>1</v>
          </cell>
          <cell r="E14">
            <v>1000</v>
          </cell>
          <cell r="F14" t="str">
            <v>No Maximum amount check</v>
          </cell>
          <cell r="G14" t="str">
            <v>TH02</v>
          </cell>
          <cell r="H14">
            <v>8</v>
          </cell>
        </row>
        <row r="15">
          <cell r="A15">
            <v>40200</v>
          </cell>
          <cell r="B15" t="str">
            <v>ครุภัณฑ์ยานพาหนะและขนส่ง</v>
          </cell>
          <cell r="C15">
            <v>1000</v>
          </cell>
          <cell r="D15">
            <v>1</v>
          </cell>
          <cell r="E15">
            <v>1000</v>
          </cell>
          <cell r="F15" t="str">
            <v>No Maximum amount check</v>
          </cell>
          <cell r="G15" t="str">
            <v>TH02</v>
          </cell>
          <cell r="H15">
            <v>5</v>
          </cell>
        </row>
        <row r="16">
          <cell r="A16">
            <v>40301</v>
          </cell>
          <cell r="B16" t="str">
            <v>ครุภัณฑ์ไฟฟ้าและสื่อสาร</v>
          </cell>
          <cell r="C16">
            <v>1000</v>
          </cell>
          <cell r="D16">
            <v>1</v>
          </cell>
          <cell r="E16">
            <v>1000</v>
          </cell>
          <cell r="F16" t="str">
            <v>No Maximum amount check</v>
          </cell>
          <cell r="G16" t="str">
            <v>TH02</v>
          </cell>
          <cell r="H16">
            <v>5</v>
          </cell>
        </row>
        <row r="17">
          <cell r="A17">
            <v>40302</v>
          </cell>
          <cell r="B17" t="str">
            <v>ครุภัณฑ์ไฟฟ้าและสื่อสาร (เครื่องกำเนิดไฟฟ้า)</v>
          </cell>
          <cell r="C17">
            <v>1000</v>
          </cell>
          <cell r="D17">
            <v>1</v>
          </cell>
          <cell r="E17">
            <v>1000</v>
          </cell>
          <cell r="F17" t="str">
            <v>No Maximum amount check</v>
          </cell>
          <cell r="G17" t="str">
            <v>TH02</v>
          </cell>
          <cell r="H17">
            <v>15</v>
          </cell>
        </row>
        <row r="18">
          <cell r="A18">
            <v>40400</v>
          </cell>
          <cell r="B18" t="str">
            <v>ครุภัณฑ์โฆษณาและเผยแพร่</v>
          </cell>
          <cell r="C18">
            <v>1000</v>
          </cell>
          <cell r="D18">
            <v>1</v>
          </cell>
          <cell r="E18">
            <v>1000</v>
          </cell>
          <cell r="F18" t="str">
            <v>No Maximum amount check</v>
          </cell>
          <cell r="G18" t="str">
            <v>TH02</v>
          </cell>
          <cell r="H18">
            <v>5</v>
          </cell>
        </row>
        <row r="19">
          <cell r="A19">
            <v>40501</v>
          </cell>
          <cell r="B19" t="str">
            <v>ครุภัณฑ์การเกษตร - เครื่องมือและอุปกรณ์</v>
          </cell>
          <cell r="C19">
            <v>1000</v>
          </cell>
          <cell r="D19">
            <v>1</v>
          </cell>
          <cell r="E19">
            <v>1000</v>
          </cell>
          <cell r="F19" t="str">
            <v>No Maximum amount check</v>
          </cell>
          <cell r="G19" t="str">
            <v>TH02</v>
          </cell>
          <cell r="H19">
            <v>2</v>
          </cell>
        </row>
        <row r="20">
          <cell r="A20">
            <v>40502</v>
          </cell>
          <cell r="B20" t="str">
            <v>ครุภัณฑ์การเกษตร - เครื่องจักรกล</v>
          </cell>
          <cell r="C20">
            <v>1000</v>
          </cell>
          <cell r="D20">
            <v>1</v>
          </cell>
          <cell r="E20">
            <v>1000</v>
          </cell>
          <cell r="F20" t="str">
            <v>No Maximum amount check</v>
          </cell>
          <cell r="G20" t="str">
            <v>TH02</v>
          </cell>
          <cell r="H20">
            <v>5</v>
          </cell>
        </row>
        <row r="21">
          <cell r="A21">
            <v>40601</v>
          </cell>
          <cell r="B21" t="str">
            <v>ครุภัณฑ์โรงงาน - เครื่องมือและอุปกรณ์</v>
          </cell>
          <cell r="C21">
            <v>1000</v>
          </cell>
          <cell r="D21">
            <v>1</v>
          </cell>
          <cell r="E21">
            <v>1000</v>
          </cell>
          <cell r="F21" t="str">
            <v>No Maximum amount check</v>
          </cell>
          <cell r="G21" t="str">
            <v>TH02</v>
          </cell>
          <cell r="H21">
            <v>2</v>
          </cell>
        </row>
        <row r="22">
          <cell r="A22">
            <v>40602</v>
          </cell>
          <cell r="B22" t="str">
            <v>ครุภัณฑ์โรงงาน - เครื่องจักรกล</v>
          </cell>
          <cell r="C22">
            <v>1000</v>
          </cell>
          <cell r="D22">
            <v>1</v>
          </cell>
          <cell r="E22">
            <v>1000</v>
          </cell>
          <cell r="F22" t="str">
            <v>No Maximum amount check</v>
          </cell>
          <cell r="G22" t="str">
            <v>TH02</v>
          </cell>
          <cell r="H22">
            <v>5</v>
          </cell>
        </row>
        <row r="23">
          <cell r="A23">
            <v>40701</v>
          </cell>
          <cell r="B23" t="str">
            <v> ครุภัณฑ์ก่อสร้าง - เครื่องมือและอุปกรณ์</v>
          </cell>
          <cell r="C23">
            <v>1000</v>
          </cell>
          <cell r="D23">
            <v>1</v>
          </cell>
          <cell r="E23">
            <v>1000</v>
          </cell>
          <cell r="F23" t="str">
            <v>No Maximum amount check</v>
          </cell>
          <cell r="G23" t="str">
            <v>TH02</v>
          </cell>
          <cell r="H23">
            <v>2</v>
          </cell>
        </row>
        <row r="24">
          <cell r="A24">
            <v>40702</v>
          </cell>
          <cell r="B24" t="str">
            <v> ครุภัณฑ์ก่อสร้าง – เครื่องจักรกล</v>
          </cell>
          <cell r="C24">
            <v>1000</v>
          </cell>
          <cell r="D24">
            <v>1</v>
          </cell>
          <cell r="E24">
            <v>1000</v>
          </cell>
          <cell r="F24" t="str">
            <v>No Maximum amount check</v>
          </cell>
          <cell r="G24" t="str">
            <v>TH02</v>
          </cell>
          <cell r="H24">
            <v>5</v>
          </cell>
        </row>
        <row r="25">
          <cell r="A25">
            <v>40800</v>
          </cell>
          <cell r="B25" t="str">
            <v> ครุภัณฑ์สำรวจ</v>
          </cell>
          <cell r="C25">
            <v>1000</v>
          </cell>
          <cell r="D25">
            <v>1</v>
          </cell>
          <cell r="E25">
            <v>1000</v>
          </cell>
          <cell r="F25" t="str">
            <v>No Maximum amount check</v>
          </cell>
          <cell r="G25" t="str">
            <v>TH02</v>
          </cell>
          <cell r="H25">
            <v>8</v>
          </cell>
        </row>
        <row r="26">
          <cell r="A26">
            <v>40900</v>
          </cell>
          <cell r="B26" t="str">
            <v> ครุภัณฑ์วิทยาศาสตร์และการแพทย์</v>
          </cell>
          <cell r="C26">
            <v>1000</v>
          </cell>
          <cell r="D26">
            <v>1</v>
          </cell>
          <cell r="E26">
            <v>1000</v>
          </cell>
          <cell r="F26" t="str">
            <v>No Maximum amount check</v>
          </cell>
          <cell r="G26" t="str">
            <v>TH02</v>
          </cell>
          <cell r="H26">
            <v>5</v>
          </cell>
        </row>
        <row r="27">
          <cell r="A27">
            <v>41000</v>
          </cell>
          <cell r="B27" t="str">
            <v> ครุภัณฑ์คอมพิวเตอร์</v>
          </cell>
          <cell r="C27">
            <v>1000</v>
          </cell>
          <cell r="D27">
            <v>1</v>
          </cell>
          <cell r="E27">
            <v>1000</v>
          </cell>
          <cell r="F27" t="str">
            <v>No Maximum amount check</v>
          </cell>
          <cell r="G27" t="str">
            <v>TH02</v>
          </cell>
          <cell r="H27">
            <v>3</v>
          </cell>
        </row>
        <row r="28">
          <cell r="A28">
            <v>41100</v>
          </cell>
          <cell r="B28" t="str">
            <v> ครุภัณฑ์การศึกษา</v>
          </cell>
          <cell r="C28">
            <v>1000</v>
          </cell>
          <cell r="D28">
            <v>1</v>
          </cell>
          <cell r="E28">
            <v>1000</v>
          </cell>
          <cell r="F28" t="str">
            <v>No Maximum amount check</v>
          </cell>
          <cell r="G28" t="str">
            <v>TH02</v>
          </cell>
          <cell r="H28">
            <v>5</v>
          </cell>
        </row>
        <row r="29">
          <cell r="A29">
            <v>41200</v>
          </cell>
          <cell r="B29" t="str">
            <v> ครุภัณฑ์งานบ้านงานครัว</v>
          </cell>
          <cell r="C29">
            <v>1000</v>
          </cell>
          <cell r="D29">
            <v>1</v>
          </cell>
          <cell r="E29">
            <v>1000</v>
          </cell>
          <cell r="F29" t="str">
            <v>No Maximum amount check</v>
          </cell>
          <cell r="G29" t="str">
            <v>TH02</v>
          </cell>
          <cell r="H29">
            <v>5</v>
          </cell>
        </row>
        <row r="30">
          <cell r="A30">
            <v>41300</v>
          </cell>
          <cell r="B30" t="str">
            <v> ครุภัณฑ์กีฬา/กายภาพ</v>
          </cell>
          <cell r="C30">
            <v>1000</v>
          </cell>
          <cell r="D30">
            <v>1</v>
          </cell>
          <cell r="E30">
            <v>1000</v>
          </cell>
          <cell r="F30" t="str">
            <v>No Maximum amount check</v>
          </cell>
          <cell r="G30" t="str">
            <v>TH02</v>
          </cell>
          <cell r="H30">
            <v>5</v>
          </cell>
        </row>
        <row r="31">
          <cell r="A31">
            <v>41400</v>
          </cell>
          <cell r="B31" t="str">
            <v> ครุภัณฑ์ดนตรีและนาฏศิลป์</v>
          </cell>
          <cell r="C31">
            <v>1000</v>
          </cell>
          <cell r="D31">
            <v>1</v>
          </cell>
          <cell r="E31">
            <v>1000</v>
          </cell>
          <cell r="F31" t="str">
            <v>No Maximum amount check</v>
          </cell>
          <cell r="G31" t="str">
            <v>TH02</v>
          </cell>
          <cell r="H31">
            <v>5</v>
          </cell>
        </row>
        <row r="32">
          <cell r="A32">
            <v>41500</v>
          </cell>
          <cell r="B32" t="str">
            <v> ครุภัณฑ์สนาม</v>
          </cell>
          <cell r="C32">
            <v>1000</v>
          </cell>
          <cell r="D32">
            <v>1</v>
          </cell>
          <cell r="E32">
            <v>1000</v>
          </cell>
          <cell r="F32" t="str">
            <v>No Maximum amount check</v>
          </cell>
          <cell r="G32" t="str">
            <v>TH02</v>
          </cell>
          <cell r="H32">
            <v>2</v>
          </cell>
        </row>
        <row r="33">
          <cell r="A33">
            <v>41600</v>
          </cell>
          <cell r="B33" t="str">
            <v> ครุภัณฑ์อาวุธ</v>
          </cell>
          <cell r="C33">
            <v>1000</v>
          </cell>
          <cell r="D33">
            <v>1</v>
          </cell>
          <cell r="E33">
            <v>1000</v>
          </cell>
          <cell r="F33" t="str">
            <v>No Maximum amount check</v>
          </cell>
          <cell r="G33" t="str">
            <v>TH02</v>
          </cell>
          <cell r="H33">
            <v>8</v>
          </cell>
        </row>
        <row r="34">
          <cell r="A34">
            <v>41700</v>
          </cell>
          <cell r="B34" t="str">
            <v> ครุภัณฑ์อื่นๆ</v>
          </cell>
          <cell r="C34">
            <v>1000</v>
          </cell>
          <cell r="D34">
            <v>1</v>
          </cell>
          <cell r="E34">
            <v>1000</v>
          </cell>
          <cell r="F34" t="str">
            <v>No Maximum amount check</v>
          </cell>
          <cell r="G34" t="str">
            <v>TH02</v>
          </cell>
          <cell r="H34">
            <v>5</v>
          </cell>
        </row>
        <row r="35">
          <cell r="A35">
            <v>50101</v>
          </cell>
          <cell r="B35" t="str">
            <v> สินทรัพย์โครงสร้างพื้นฐาน – ถนนคอนกรีต</v>
          </cell>
          <cell r="C35">
            <v>1000</v>
          </cell>
          <cell r="D35">
            <v>1</v>
          </cell>
          <cell r="E35">
            <v>1000</v>
          </cell>
          <cell r="F35" t="str">
            <v>No Maximum amount check</v>
          </cell>
          <cell r="G35" t="str">
            <v>TH02</v>
          </cell>
          <cell r="H35">
            <v>10</v>
          </cell>
        </row>
        <row r="36">
          <cell r="A36">
            <v>50102</v>
          </cell>
          <cell r="B36" t="str">
            <v> สินทรัพย์โครงสร้างพื้นฐาน – ถนนลาดยาง</v>
          </cell>
          <cell r="C36">
            <v>1000</v>
          </cell>
          <cell r="D36">
            <v>1</v>
          </cell>
          <cell r="E36">
            <v>1000</v>
          </cell>
          <cell r="F36" t="str">
            <v>No Maximum amount check</v>
          </cell>
          <cell r="G36" t="str">
            <v>TH02</v>
          </cell>
          <cell r="H36">
            <v>5</v>
          </cell>
        </row>
        <row r="37">
          <cell r="A37">
            <v>50103</v>
          </cell>
          <cell r="B37" t="str">
            <v> สินทรัพย์โครงสร้าง สะพานคอนกรีตเสริมเหล็ก</v>
          </cell>
          <cell r="C37">
            <v>1000</v>
          </cell>
          <cell r="D37">
            <v>1</v>
          </cell>
          <cell r="E37">
            <v>1000</v>
          </cell>
          <cell r="F37" t="str">
            <v>No Maximum amount check</v>
          </cell>
          <cell r="G37" t="str">
            <v>TH02</v>
          </cell>
          <cell r="H37">
            <v>25</v>
          </cell>
        </row>
        <row r="38">
          <cell r="A38">
            <v>50104</v>
          </cell>
          <cell r="B38" t="str">
            <v> สินทรัพย์โครงสร้างพื้นฐาน-ไฟฟ้า </v>
          </cell>
          <cell r="C38">
            <v>1000</v>
          </cell>
          <cell r="D38">
            <v>1</v>
          </cell>
          <cell r="E38">
            <v>1000</v>
          </cell>
          <cell r="F38" t="str">
            <v>No Maximum amount check</v>
          </cell>
          <cell r="G38" t="str">
            <v>TH02</v>
          </cell>
          <cell r="H38">
            <v>5</v>
          </cell>
        </row>
        <row r="39">
          <cell r="A39">
            <v>50105</v>
          </cell>
          <cell r="B39" t="str">
            <v> สินทรัพย์โครงสร้างพื้นฐาน-ประปา </v>
          </cell>
          <cell r="C39">
            <v>1000</v>
          </cell>
          <cell r="D39">
            <v>1</v>
          </cell>
          <cell r="E39">
            <v>1000</v>
          </cell>
          <cell r="F39" t="str">
            <v>No Maximum amount check</v>
          </cell>
          <cell r="G39" t="str">
            <v>TH03</v>
          </cell>
          <cell r="H39" t="str">
            <v>5</v>
          </cell>
        </row>
        <row r="40">
          <cell r="A40">
            <v>50106</v>
          </cell>
          <cell r="B40" t="str">
            <v> สินทรัพย์โครงสร้างพื้นฐาน-ระบบสื่อสาร </v>
          </cell>
          <cell r="C40">
            <v>1000</v>
          </cell>
          <cell r="D40">
            <v>1</v>
          </cell>
          <cell r="E40">
            <v>1000</v>
          </cell>
          <cell r="F40" t="str">
            <v>No Maximum amount check</v>
          </cell>
          <cell r="G40" t="str">
            <v>TH04</v>
          </cell>
          <cell r="H40">
            <v>5</v>
          </cell>
        </row>
        <row r="41">
          <cell r="A41">
            <v>50107</v>
          </cell>
          <cell r="B41" t="str">
            <v> สินทรัพย์โครงสร้างพื้นฐาน-สุขาภิบาล </v>
          </cell>
          <cell r="C41">
            <v>1000</v>
          </cell>
          <cell r="D41">
            <v>1</v>
          </cell>
          <cell r="E41">
            <v>1000</v>
          </cell>
          <cell r="F41" t="str">
            <v>No Maximum amount check</v>
          </cell>
          <cell r="G41" t="str">
            <v>TH05</v>
          </cell>
          <cell r="H41" t="str">
            <v>5</v>
          </cell>
        </row>
        <row r="42">
          <cell r="A42">
            <v>50108</v>
          </cell>
          <cell r="B42" t="str">
            <v> สินทรัพย์โครงสร้างพื้นฐาน-ระบบกายภาพ </v>
          </cell>
          <cell r="C42">
            <v>1000</v>
          </cell>
          <cell r="D42">
            <v>1</v>
          </cell>
          <cell r="E42">
            <v>1000</v>
          </cell>
          <cell r="F42" t="str">
            <v>No Maximum amount check</v>
          </cell>
          <cell r="G42" t="str">
            <v>TH06</v>
          </cell>
          <cell r="H42">
            <v>5</v>
          </cell>
        </row>
        <row r="43">
          <cell r="A43">
            <v>50109</v>
          </cell>
          <cell r="B43" t="str">
            <v> สินทรัพย์โครงสร้างพื้นฐานอื่นๆ</v>
          </cell>
          <cell r="C43">
            <v>1000</v>
          </cell>
          <cell r="D43">
            <v>1</v>
          </cell>
          <cell r="E43">
            <v>1000</v>
          </cell>
          <cell r="F43" t="str">
            <v>No Maximum amount check</v>
          </cell>
          <cell r="G43" t="str">
            <v>TH07</v>
          </cell>
          <cell r="H43" t="str">
            <v>5</v>
          </cell>
        </row>
        <row r="44">
          <cell r="A44">
            <v>60100</v>
          </cell>
          <cell r="B44" t="str">
            <v>สินทรัพย์ไม่มีตัวตน – สิทธิการเช่า อาคารและสิ่งปลูกสร้าง</v>
          </cell>
          <cell r="C44">
            <v>1000</v>
          </cell>
          <cell r="D44">
            <v>1</v>
          </cell>
          <cell r="E44">
            <v>1000</v>
          </cell>
          <cell r="F44" t="str">
            <v>No Maximum amount check</v>
          </cell>
          <cell r="G44" t="str">
            <v>TH02</v>
          </cell>
          <cell r="H44">
            <v>5</v>
          </cell>
        </row>
        <row r="45">
          <cell r="A45">
            <v>60200</v>
          </cell>
          <cell r="B45" t="str">
            <v>สินทรัพย์ไม่มีตัวตน - โปรแกรมคอมพิวเตอร์</v>
          </cell>
          <cell r="C45">
            <v>1000</v>
          </cell>
          <cell r="D45">
            <v>1</v>
          </cell>
          <cell r="E45">
            <v>1000</v>
          </cell>
          <cell r="F45" t="str">
            <v>No Maximum amount check</v>
          </cell>
          <cell r="G45" t="str">
            <v>TH02</v>
          </cell>
          <cell r="H45">
            <v>5</v>
          </cell>
        </row>
        <row r="46">
          <cell r="A46">
            <v>60300</v>
          </cell>
          <cell r="B46" t="str">
            <v>สินทรัพย์ไม่มีตัวตน – สิทธิบัตร และอนุสิทธิบัตร</v>
          </cell>
          <cell r="C46">
            <v>1000</v>
          </cell>
          <cell r="D46">
            <v>1</v>
          </cell>
          <cell r="E46">
            <v>1000</v>
          </cell>
          <cell r="F46" t="str">
            <v>No Maximum amount check</v>
          </cell>
          <cell r="G46" t="str">
            <v>TH02</v>
          </cell>
          <cell r="H46">
            <v>5</v>
          </cell>
        </row>
        <row r="47">
          <cell r="A47">
            <v>60400</v>
          </cell>
          <cell r="B47" t="str">
            <v>สินทรัพย์ไม่มีตัวตน - ลิขสิทธิ์ซอร์ฟแวร์</v>
          </cell>
          <cell r="C47">
            <v>1000</v>
          </cell>
          <cell r="D47">
            <v>1</v>
          </cell>
          <cell r="E47">
            <v>1000</v>
          </cell>
          <cell r="F47" t="str">
            <v>No Maximum amount check</v>
          </cell>
          <cell r="G47" t="str">
            <v>TH02</v>
          </cell>
          <cell r="H47">
            <v>5</v>
          </cell>
        </row>
        <row r="48">
          <cell r="A48">
            <v>60500</v>
          </cell>
          <cell r="B48" t="str">
            <v>สินทรัพย์ไม่มีตัวตน - สิทธิในการเช่าที่ดิน</v>
          </cell>
          <cell r="C48">
            <v>1000</v>
          </cell>
          <cell r="D48">
            <v>1</v>
          </cell>
          <cell r="E48">
            <v>1000</v>
          </cell>
          <cell r="F48" t="str">
            <v>No Maximum amount check</v>
          </cell>
          <cell r="G48" t="str">
            <v>TH02</v>
          </cell>
          <cell r="H48">
            <v>5</v>
          </cell>
        </row>
        <row r="49">
          <cell r="A49">
            <v>80100</v>
          </cell>
          <cell r="B49" t="str">
            <v>อาคารและสิ่งปลูกสร้างระหว่างทำ</v>
          </cell>
          <cell r="C49">
            <v>1000</v>
          </cell>
          <cell r="D49">
            <v>1</v>
          </cell>
          <cell r="E49">
            <v>1000</v>
          </cell>
          <cell r="F49" t="str">
            <v>No Maximum amount check</v>
          </cell>
          <cell r="G49" t="str">
            <v>0000</v>
          </cell>
          <cell r="H49" t="str">
            <v>-</v>
          </cell>
        </row>
        <row r="50">
          <cell r="A50">
            <v>80200</v>
          </cell>
          <cell r="B50" t="str">
            <v>สินทรัพย์โครงสร้างพื้นฐานระหว่างทำ</v>
          </cell>
          <cell r="C50">
            <v>1000</v>
          </cell>
          <cell r="D50">
            <v>1</v>
          </cell>
          <cell r="E50">
            <v>1000</v>
          </cell>
          <cell r="F50" t="str">
            <v>No Maximum amount check</v>
          </cell>
          <cell r="G50" t="str">
            <v>0000</v>
          </cell>
          <cell r="H50" t="str">
            <v>-</v>
          </cell>
        </row>
        <row r="51">
          <cell r="A51">
            <v>80300</v>
          </cell>
          <cell r="B51" t="str">
            <v>โปรแกรมคอมพิวเตอร์ระหว่างพัฒนา</v>
          </cell>
          <cell r="C51">
            <v>1000</v>
          </cell>
          <cell r="D51">
            <v>1</v>
          </cell>
          <cell r="E51">
            <v>1000</v>
          </cell>
          <cell r="F51" t="str">
            <v>No Maximum amount check</v>
          </cell>
          <cell r="G51" t="str">
            <v>0000</v>
          </cell>
          <cell r="H51" t="str">
            <v>-</v>
          </cell>
        </row>
        <row r="52">
          <cell r="A52">
            <v>80400</v>
          </cell>
          <cell r="B52" t="str">
            <v> งานระหว่างทำอื่นๆ  </v>
          </cell>
          <cell r="C52">
            <v>1000</v>
          </cell>
          <cell r="D52">
            <v>1</v>
          </cell>
          <cell r="E52">
            <v>1000</v>
          </cell>
          <cell r="F52" t="str">
            <v>No Maximum amount check</v>
          </cell>
          <cell r="G52" t="str">
            <v>0000</v>
          </cell>
          <cell r="H52" t="str">
            <v>-</v>
          </cell>
        </row>
        <row r="53">
          <cell r="A53">
            <v>80500</v>
          </cell>
          <cell r="B53" t="str">
            <v>ครุภัณฑ์ที่เป็นชุด (สินทรัพย์พร้อมใช้รอสร้างรหัสสินทรัพย์) </v>
          </cell>
          <cell r="C53">
            <v>1000</v>
          </cell>
          <cell r="D53">
            <v>1</v>
          </cell>
          <cell r="E53">
            <v>1000</v>
          </cell>
          <cell r="F53" t="str">
            <v>No Maximum amount check</v>
          </cell>
          <cell r="G53" t="str">
            <v>0000</v>
          </cell>
          <cell r="H53" t="str">
            <v>-</v>
          </cell>
        </row>
        <row r="54">
          <cell r="A54">
            <v>90100</v>
          </cell>
          <cell r="B54" t="str">
            <v>สท.ต่ำกว่าเกณฑ์- ครุภัณฑ์สำนักงาน</v>
          </cell>
          <cell r="C54">
            <v>1000</v>
          </cell>
          <cell r="D54">
            <v>1</v>
          </cell>
          <cell r="E54">
            <v>1000</v>
          </cell>
          <cell r="F54" t="str">
            <v>Value based maximum amount checked</v>
          </cell>
          <cell r="G54" t="str">
            <v>GWG</v>
          </cell>
          <cell r="H54" t="str">
            <v>-</v>
          </cell>
        </row>
        <row r="55">
          <cell r="A55">
            <v>90200</v>
          </cell>
          <cell r="B55" t="str">
            <v>สท.ต่ำกว่าเกณฑ์- ครุภัณฑ์ยานพาหนะและขนส่ง</v>
          </cell>
          <cell r="C55">
            <v>1000</v>
          </cell>
          <cell r="D55">
            <v>1</v>
          </cell>
          <cell r="E55">
            <v>1000</v>
          </cell>
          <cell r="F55" t="str">
            <v>Value based maximum amount checked</v>
          </cell>
          <cell r="G55" t="str">
            <v>GWG</v>
          </cell>
          <cell r="H55" t="str">
            <v>-</v>
          </cell>
        </row>
        <row r="56">
          <cell r="A56">
            <v>90300</v>
          </cell>
          <cell r="B56" t="str">
            <v>สท.ต่ำกว่าเกณฑ์- ครุภัณฑ์ไฟฟ้าและสื่อสาร</v>
          </cell>
          <cell r="C56">
            <v>1000</v>
          </cell>
          <cell r="D56">
            <v>1</v>
          </cell>
          <cell r="E56">
            <v>1000</v>
          </cell>
          <cell r="F56" t="str">
            <v>Value based maximum amount checked</v>
          </cell>
          <cell r="G56" t="str">
            <v>GWG</v>
          </cell>
          <cell r="H56" t="str">
            <v>-</v>
          </cell>
        </row>
        <row r="57">
          <cell r="A57">
            <v>90400</v>
          </cell>
          <cell r="B57" t="str">
            <v>สท.ต่ำกว่าเกณฑ์- ครุภัณฑ์ไฟฟ้าและสื่อสาร (เครื่องกำเนิดไฟฟ้า)</v>
          </cell>
          <cell r="C57">
            <v>1000</v>
          </cell>
          <cell r="D57">
            <v>1</v>
          </cell>
          <cell r="E57">
            <v>1000</v>
          </cell>
          <cell r="F57" t="str">
            <v>Value based maximum amount checked</v>
          </cell>
          <cell r="G57" t="str">
            <v>GWG</v>
          </cell>
          <cell r="H57" t="str">
            <v>-</v>
          </cell>
        </row>
        <row r="58">
          <cell r="A58">
            <v>90500</v>
          </cell>
          <cell r="B58" t="str">
            <v>สท.ต่ำกว่าเกณฑ์- ครุภัณฑ์โฆษณาและเผยแพร่</v>
          </cell>
          <cell r="C58">
            <v>1000</v>
          </cell>
          <cell r="D58">
            <v>1</v>
          </cell>
          <cell r="E58">
            <v>1000</v>
          </cell>
          <cell r="F58" t="str">
            <v>Value based maximum amount checked</v>
          </cell>
          <cell r="G58" t="str">
            <v>GWG</v>
          </cell>
          <cell r="H58" t="str">
            <v>-</v>
          </cell>
        </row>
        <row r="59">
          <cell r="A59">
            <v>90600</v>
          </cell>
          <cell r="B59" t="str">
            <v>สท.ต่ำกว่าเกณฑ์- ครุภัณฑ์การเกษตร - เครื่องมือและอุปกรณ์</v>
          </cell>
          <cell r="C59">
            <v>1000</v>
          </cell>
          <cell r="D59">
            <v>1</v>
          </cell>
          <cell r="E59">
            <v>1000</v>
          </cell>
          <cell r="F59" t="str">
            <v>Value based maximum amount checked</v>
          </cell>
          <cell r="G59" t="str">
            <v>GWG</v>
          </cell>
          <cell r="H59" t="str">
            <v>-</v>
          </cell>
        </row>
        <row r="60">
          <cell r="A60">
            <v>90700</v>
          </cell>
          <cell r="B60" t="str">
            <v>สท.ต่ำกว่าเกณฑ์- ครุภัณฑ์การเกษตร - เครื่องจักรกล</v>
          </cell>
          <cell r="C60">
            <v>1000</v>
          </cell>
          <cell r="D60">
            <v>1</v>
          </cell>
          <cell r="E60">
            <v>1000</v>
          </cell>
          <cell r="F60" t="str">
            <v>Value based maximum amount checked</v>
          </cell>
          <cell r="G60" t="str">
            <v>GWG</v>
          </cell>
          <cell r="H60" t="str">
            <v>-</v>
          </cell>
        </row>
        <row r="61">
          <cell r="A61">
            <v>90800</v>
          </cell>
          <cell r="B61" t="str">
            <v>สท.ต่ำกว่าเกณฑ์- ครุภัณฑ์โรงงาน - เครื่องมือและอุปกรณ์</v>
          </cell>
          <cell r="C61">
            <v>1000</v>
          </cell>
          <cell r="D61">
            <v>1</v>
          </cell>
          <cell r="E61">
            <v>1000</v>
          </cell>
          <cell r="F61" t="str">
            <v>Value based maximum amount checked</v>
          </cell>
          <cell r="G61" t="str">
            <v>GWG</v>
          </cell>
          <cell r="H61" t="str">
            <v>-</v>
          </cell>
        </row>
        <row r="62">
          <cell r="A62">
            <v>90900</v>
          </cell>
          <cell r="B62" t="str">
            <v>สท.ต่ำกว่าเกณฑ์- ครุภัณฑ์โรงงาน - เครื่องจักรกล</v>
          </cell>
          <cell r="C62">
            <v>1000</v>
          </cell>
          <cell r="D62">
            <v>1</v>
          </cell>
          <cell r="E62">
            <v>1000</v>
          </cell>
          <cell r="F62" t="str">
            <v>Value based maximum amount checked</v>
          </cell>
          <cell r="G62" t="str">
            <v>GWG</v>
          </cell>
          <cell r="H62" t="str">
            <v>-</v>
          </cell>
        </row>
        <row r="63">
          <cell r="A63">
            <v>91000</v>
          </cell>
          <cell r="B63" t="str">
            <v>สท.ต่ำกว่าเกณฑ์-  ครุภัณฑ์ก่อสร้าง - เครื่องมือและอุปกรณ์</v>
          </cell>
          <cell r="C63">
            <v>1000</v>
          </cell>
          <cell r="D63">
            <v>1</v>
          </cell>
          <cell r="E63">
            <v>1000</v>
          </cell>
          <cell r="F63" t="str">
            <v>Value based maximum amount checked</v>
          </cell>
          <cell r="G63" t="str">
            <v>GWG</v>
          </cell>
          <cell r="H63" t="str">
            <v>-</v>
          </cell>
        </row>
        <row r="64">
          <cell r="A64">
            <v>91100</v>
          </cell>
          <cell r="B64" t="str">
            <v>สท.ต่ำกว่าเกณฑ์-  ครุภัณฑ์ก่อสร้าง – เครื่องจักรกล</v>
          </cell>
          <cell r="C64">
            <v>1000</v>
          </cell>
          <cell r="D64">
            <v>1</v>
          </cell>
          <cell r="E64">
            <v>1000</v>
          </cell>
          <cell r="F64" t="str">
            <v>Value based maximum amount checked</v>
          </cell>
          <cell r="G64" t="str">
            <v>GWG</v>
          </cell>
          <cell r="H64" t="str">
            <v>-</v>
          </cell>
        </row>
        <row r="65">
          <cell r="A65">
            <v>91200</v>
          </cell>
          <cell r="B65" t="str">
            <v>สท.ต่ำกว่าเกณฑ์-  ครุภัณฑ์สำรวจ</v>
          </cell>
          <cell r="C65">
            <v>1000</v>
          </cell>
          <cell r="D65">
            <v>1</v>
          </cell>
          <cell r="E65">
            <v>1000</v>
          </cell>
          <cell r="F65" t="str">
            <v>Value based maximum amount checked</v>
          </cell>
          <cell r="G65" t="str">
            <v>GWG</v>
          </cell>
          <cell r="H65" t="str">
            <v>-</v>
          </cell>
        </row>
        <row r="66">
          <cell r="A66">
            <v>91300</v>
          </cell>
          <cell r="B66" t="str">
            <v>สท.ต่ำกว่าเกณฑ์-  ครุภัณฑ์วิทยาศาสตร์และการแพทย์</v>
          </cell>
          <cell r="C66">
            <v>1000</v>
          </cell>
          <cell r="D66">
            <v>1</v>
          </cell>
          <cell r="E66">
            <v>1000</v>
          </cell>
          <cell r="F66" t="str">
            <v>Value based maximum amount checked</v>
          </cell>
          <cell r="G66" t="str">
            <v>GWG</v>
          </cell>
          <cell r="H66" t="str">
            <v>-</v>
          </cell>
        </row>
        <row r="67">
          <cell r="A67">
            <v>91400</v>
          </cell>
          <cell r="B67" t="str">
            <v>สท.ต่ำกว่าเกณฑ์-  ครุภัณฑ์คอมพิวเตอร์</v>
          </cell>
          <cell r="C67">
            <v>1000</v>
          </cell>
          <cell r="D67">
            <v>1</v>
          </cell>
          <cell r="E67">
            <v>1000</v>
          </cell>
          <cell r="F67" t="str">
            <v>Value based maximum amount checked</v>
          </cell>
          <cell r="G67" t="str">
            <v>GWG</v>
          </cell>
          <cell r="H67" t="str">
            <v>-</v>
          </cell>
        </row>
        <row r="68">
          <cell r="A68">
            <v>91500</v>
          </cell>
          <cell r="B68" t="str">
            <v>สท.ต่ำกว่าเกณฑ์-  ครุภัณฑ์การศึกษา</v>
          </cell>
          <cell r="C68">
            <v>1000</v>
          </cell>
          <cell r="D68">
            <v>1</v>
          </cell>
          <cell r="E68">
            <v>1000</v>
          </cell>
          <cell r="F68" t="str">
            <v>Value based maximum amount checked</v>
          </cell>
          <cell r="G68" t="str">
            <v>GWG</v>
          </cell>
          <cell r="H68" t="str">
            <v>-</v>
          </cell>
        </row>
        <row r="69">
          <cell r="A69">
            <v>91600</v>
          </cell>
          <cell r="B69" t="str">
            <v>สท.ต่ำกว่าเกณฑ์-  ครุภัณฑ์งานบ้านงานครัว</v>
          </cell>
          <cell r="C69">
            <v>1000</v>
          </cell>
          <cell r="D69">
            <v>1</v>
          </cell>
          <cell r="E69">
            <v>1000</v>
          </cell>
          <cell r="F69" t="str">
            <v>Value based maximum amount checked</v>
          </cell>
          <cell r="G69" t="str">
            <v>GWG</v>
          </cell>
          <cell r="H69" t="str">
            <v>-</v>
          </cell>
        </row>
        <row r="70">
          <cell r="A70">
            <v>91700</v>
          </cell>
          <cell r="B70" t="str">
            <v>สท.ต่ำกว่าเกณฑ์-  ครุภัณฑ์กีฬา/กายภาพ</v>
          </cell>
          <cell r="C70">
            <v>1000</v>
          </cell>
          <cell r="D70">
            <v>1</v>
          </cell>
          <cell r="E70">
            <v>1000</v>
          </cell>
          <cell r="F70" t="str">
            <v>Value based maximum amount checked</v>
          </cell>
          <cell r="G70" t="str">
            <v>GWG</v>
          </cell>
          <cell r="H70" t="str">
            <v>-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E21"/>
  <sheetViews>
    <sheetView zoomScalePageLayoutView="0" workbookViewId="0" topLeftCell="A1">
      <selection activeCell="I18" sqref="I18"/>
    </sheetView>
  </sheetViews>
  <sheetFormatPr defaultColWidth="9.00390625" defaultRowHeight="14.25"/>
  <cols>
    <col min="1" max="1" width="7.25390625" style="42" customWidth="1"/>
    <col min="2" max="2" width="5.875" style="42" customWidth="1"/>
    <col min="3" max="3" width="30.50390625" style="42" customWidth="1"/>
    <col min="4" max="4" width="10.50390625" style="42" customWidth="1"/>
    <col min="5" max="5" width="14.00390625" style="42" bestFit="1" customWidth="1"/>
    <col min="6" max="16384" width="9.00390625" style="42" customWidth="1"/>
  </cols>
  <sheetData>
    <row r="1" spans="1:2" ht="18">
      <c r="A1" s="41" t="s">
        <v>30</v>
      </c>
      <c r="B1" s="41"/>
    </row>
    <row r="2" spans="1:2" ht="10.5" customHeight="1">
      <c r="A2" s="41"/>
      <c r="B2" s="41"/>
    </row>
    <row r="3" spans="1:3" s="44" customFormat="1" ht="22.5" customHeight="1">
      <c r="A3" s="43" t="s">
        <v>0</v>
      </c>
      <c r="B3" s="43"/>
      <c r="C3" s="45" t="s">
        <v>1</v>
      </c>
    </row>
    <row r="5" spans="1:2" ht="14.25">
      <c r="A5" s="46" t="s">
        <v>31</v>
      </c>
      <c r="B5" s="46"/>
    </row>
    <row r="8" spans="1:5" ht="28.5" customHeight="1">
      <c r="A8" s="75" t="s">
        <v>112</v>
      </c>
      <c r="B8" s="75"/>
      <c r="C8" s="75"/>
      <c r="D8" s="81" t="s">
        <v>32</v>
      </c>
      <c r="E8" s="81" t="s">
        <v>106</v>
      </c>
    </row>
    <row r="9" spans="1:5" ht="24" customHeight="1">
      <c r="A9" s="47" t="s">
        <v>111</v>
      </c>
      <c r="B9" s="79" t="s">
        <v>11</v>
      </c>
      <c r="C9" s="80"/>
      <c r="D9" s="82"/>
      <c r="E9" s="82"/>
    </row>
    <row r="10" spans="1:5" ht="27" customHeight="1">
      <c r="A10" s="64" t="s">
        <v>33</v>
      </c>
      <c r="B10" s="64" t="s">
        <v>107</v>
      </c>
      <c r="C10" s="49" t="s">
        <v>64</v>
      </c>
      <c r="D10" s="50">
        <v>3</v>
      </c>
      <c r="E10" s="68">
        <v>119183.25</v>
      </c>
    </row>
    <row r="11" spans="1:5" ht="27" customHeight="1">
      <c r="A11" s="64" t="s">
        <v>108</v>
      </c>
      <c r="B11" s="64" t="s">
        <v>109</v>
      </c>
      <c r="C11" s="49" t="s">
        <v>25</v>
      </c>
      <c r="D11" s="50">
        <v>2</v>
      </c>
      <c r="E11" s="65">
        <v>22980</v>
      </c>
    </row>
    <row r="12" spans="1:5" ht="27" customHeight="1">
      <c r="A12" s="48"/>
      <c r="B12" s="48"/>
      <c r="C12" s="49"/>
      <c r="D12" s="50"/>
      <c r="E12" s="65"/>
    </row>
    <row r="13" spans="1:5" ht="27" customHeight="1">
      <c r="A13" s="48"/>
      <c r="B13" s="48"/>
      <c r="C13" s="66"/>
      <c r="D13" s="50"/>
      <c r="E13" s="65"/>
    </row>
    <row r="14" spans="1:5" ht="27" customHeight="1">
      <c r="A14" s="48"/>
      <c r="B14" s="48"/>
      <c r="C14" s="49"/>
      <c r="D14" s="50"/>
      <c r="E14" s="65"/>
    </row>
    <row r="15" spans="1:5" ht="27" customHeight="1">
      <c r="A15" s="48"/>
      <c r="B15" s="48"/>
      <c r="C15" s="49"/>
      <c r="D15" s="50"/>
      <c r="E15" s="65"/>
    </row>
    <row r="16" spans="1:5" ht="27" customHeight="1">
      <c r="A16" s="48"/>
      <c r="B16" s="48"/>
      <c r="C16" s="49"/>
      <c r="D16" s="50"/>
      <c r="E16" s="65"/>
    </row>
    <row r="17" spans="1:5" ht="27" customHeight="1">
      <c r="A17" s="48"/>
      <c r="B17" s="48"/>
      <c r="C17" s="49"/>
      <c r="D17" s="50"/>
      <c r="E17" s="65"/>
    </row>
    <row r="18" spans="1:5" ht="27" customHeight="1">
      <c r="A18" s="48"/>
      <c r="B18" s="48"/>
      <c r="C18" s="49"/>
      <c r="D18" s="50"/>
      <c r="E18" s="65"/>
    </row>
    <row r="19" spans="1:5" ht="27" customHeight="1">
      <c r="A19" s="48"/>
      <c r="B19" s="48"/>
      <c r="C19" s="49"/>
      <c r="D19" s="50"/>
      <c r="E19" s="65"/>
    </row>
    <row r="20" spans="1:5" ht="27" customHeight="1">
      <c r="A20" s="48"/>
      <c r="B20" s="48"/>
      <c r="C20" s="49"/>
      <c r="D20" s="50"/>
      <c r="E20" s="65"/>
    </row>
    <row r="21" spans="1:5" ht="27" customHeight="1" thickBot="1">
      <c r="A21" s="76" t="s">
        <v>35</v>
      </c>
      <c r="B21" s="77"/>
      <c r="C21" s="78"/>
      <c r="D21" s="51">
        <f>SUM(D10:D20)</f>
        <v>5</v>
      </c>
      <c r="E21" s="67">
        <f>SUM(E10:E20)</f>
        <v>142163.25</v>
      </c>
    </row>
    <row r="22" ht="15" thickTop="1"/>
  </sheetData>
  <sheetProtection/>
  <mergeCells count="5">
    <mergeCell ref="A8:C8"/>
    <mergeCell ref="A21:C21"/>
    <mergeCell ref="B9:C9"/>
    <mergeCell ref="D8:D9"/>
    <mergeCell ref="E8:E9"/>
  </mergeCells>
  <printOptions/>
  <pageMargins left="0.67" right="0.19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R500"/>
  <sheetViews>
    <sheetView tabSelected="1" zoomScale="98" zoomScaleNormal="98" zoomScalePageLayoutView="0" workbookViewId="0" topLeftCell="A1">
      <selection activeCell="A1" sqref="A1"/>
    </sheetView>
  </sheetViews>
  <sheetFormatPr defaultColWidth="9.00390625" defaultRowHeight="14.25"/>
  <cols>
    <col min="1" max="1" width="7.125" style="0" customWidth="1"/>
    <col min="2" max="2" width="19.625" style="0" customWidth="1"/>
    <col min="3" max="3" width="15.875" style="0" customWidth="1"/>
    <col min="4" max="4" width="12.875" style="0" customWidth="1"/>
    <col min="5" max="5" width="14.75390625" style="39" bestFit="1" customWidth="1"/>
    <col min="6" max="6" width="24.625" style="0" bestFit="1" customWidth="1"/>
    <col min="7" max="8" width="10.375" style="0" customWidth="1"/>
    <col min="9" max="10" width="14.50390625" style="0" customWidth="1"/>
    <col min="11" max="11" width="18.125" style="0" customWidth="1"/>
    <col min="12" max="12" width="5.75390625" style="0" customWidth="1"/>
    <col min="13" max="13" width="7.25390625" style="40" customWidth="1"/>
    <col min="14" max="14" width="17.875" style="0" bestFit="1" customWidth="1"/>
    <col min="15" max="15" width="4.00390625" style="0" customWidth="1"/>
  </cols>
  <sheetData>
    <row r="1" spans="2:15" s="1" customFormat="1" ht="27.75" customHeight="1">
      <c r="B1" s="2" t="s">
        <v>0</v>
      </c>
      <c r="C1" s="3" t="s">
        <v>1</v>
      </c>
      <c r="D1" s="4"/>
      <c r="E1" s="5"/>
      <c r="F1" s="4"/>
      <c r="G1" s="6"/>
      <c r="H1" s="6"/>
      <c r="I1" s="7"/>
      <c r="M1" s="8"/>
      <c r="N1" s="9"/>
      <c r="O1" s="10"/>
    </row>
    <row r="2" spans="1:14" ht="27" customHeight="1">
      <c r="A2" s="89" t="s">
        <v>105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</row>
    <row r="3" ht="14.25"/>
    <row r="4" spans="1:14" s="11" customFormat="1" ht="30.75" customHeight="1">
      <c r="A4" s="90" t="s">
        <v>104</v>
      </c>
      <c r="B4" s="91"/>
      <c r="C4" s="92"/>
      <c r="D4" s="93" t="s">
        <v>2</v>
      </c>
      <c r="E4" s="95" t="s">
        <v>3</v>
      </c>
      <c r="F4" s="97" t="s">
        <v>4</v>
      </c>
      <c r="G4" s="99" t="s">
        <v>5</v>
      </c>
      <c r="H4" s="99" t="s">
        <v>6</v>
      </c>
      <c r="I4" s="101" t="s">
        <v>7</v>
      </c>
      <c r="J4" s="103" t="s">
        <v>8</v>
      </c>
      <c r="K4" s="105" t="s">
        <v>131</v>
      </c>
      <c r="L4" s="83" t="s">
        <v>9</v>
      </c>
      <c r="M4" s="84"/>
      <c r="N4" s="85" t="s">
        <v>10</v>
      </c>
    </row>
    <row r="5" spans="1:14" s="11" customFormat="1" ht="42" customHeight="1">
      <c r="A5" s="87" t="s">
        <v>11</v>
      </c>
      <c r="B5" s="88"/>
      <c r="C5" s="12" t="s">
        <v>12</v>
      </c>
      <c r="D5" s="94"/>
      <c r="E5" s="96"/>
      <c r="F5" s="98"/>
      <c r="G5" s="100"/>
      <c r="H5" s="100"/>
      <c r="I5" s="102"/>
      <c r="J5" s="104"/>
      <c r="K5" s="106"/>
      <c r="L5" s="13" t="s">
        <v>13</v>
      </c>
      <c r="M5" s="14" t="s">
        <v>14</v>
      </c>
      <c r="N5" s="86"/>
    </row>
    <row r="6" spans="1:18" ht="22.5" customHeight="1">
      <c r="A6" s="15">
        <v>40400</v>
      </c>
      <c r="B6" s="16" t="s">
        <v>15</v>
      </c>
      <c r="C6" s="17" t="s">
        <v>134</v>
      </c>
      <c r="D6" s="18" t="s">
        <v>133</v>
      </c>
      <c r="E6" s="19">
        <v>44225</v>
      </c>
      <c r="F6" s="20" t="s">
        <v>16</v>
      </c>
      <c r="G6" s="21" t="s">
        <v>17</v>
      </c>
      <c r="H6" s="22" t="s">
        <v>18</v>
      </c>
      <c r="I6" s="23">
        <v>18992.5</v>
      </c>
      <c r="J6" s="24">
        <f>IF(E6=0," ",ROUND(IF((365*VLOOKUP(A6,'อายุการใช้งาน-ห้ามลบ'!$A$2:$H$70,8,FALSE)-MIN($E6-DATE(RIGHT(D6,4),MID(D6,4,2),LEFT(D6,2)),VLOOKUP(A6,'อายุการใช้งาน-ห้ามลบ'!$A$2:$H$70,8,FALSE)*365))=0,($I6-1),($I6/VLOOKUP(A6,'อายุการใช้งาน-ห้ามลบ'!$A$2:$H$70,8,FALSE)/365)*MIN($E6-DATE(RIGHT(D6,4),MID(D6,4,2),LEFT(D6,2)),VLOOKUP(A6,'อายุการใช้งาน-ห้ามลบ'!$A$2:$H$70,8,FALSE)*365)),2)*-1)</f>
        <v>-11333.06</v>
      </c>
      <c r="K6" s="25">
        <f>IF(E6=0," ",SUM(I6:J6))</f>
        <v>7659.4400000000005</v>
      </c>
      <c r="L6" s="26">
        <f>IF(E6=0," ",IF((365*VLOOKUP(A6,'อายุการใช้งาน-ห้ามลบ'!$A$2:$H$70,8,FALSE)-MIN($E6-DATE(RIGHT(D6,4),MID(D6,4,2),LEFT(D6,2)),VLOOKUP(A6,'อายุการใช้งาน-ห้ามลบ'!$A$2:$H$70,8,FALSE)*365)-((ROUNDDOWN((365*VLOOKUP(A6,'อายุการใช้งาน-ห้ามลบ'!$A$2:$H$70,8,FALSE)-MIN($E6-DATE(RIGHT(D6,4),MID(D6,4,2),LEFT(D6,2)),VLOOKUP(A6,'อายุการใช้งาน-ห้ามลบ'!$A$2:$H$70,8,FALSE)*365))/365,0))*365))/30&gt;=11.49,(ROUNDDOWN((365*VLOOKUP(A6,'อายุการใช้งาน-ห้ามลบ'!$A$2:$H$70,8,FALSE)-MIN($E6-DATE(RIGHT(D6,4),MID(D6,4,2),LEFT(D6,2)),VLOOKUP(A6,'อายุการใช้งาน-ห้ามลบ'!$A$2:$H$70,8,FALSE)*365))/365,0)+1),ROUNDDOWN((365*VLOOKUP(A6,'อายุการใช้งาน-ห้ามลบ'!$A$2:$H$70,8,FALSE)-MIN($E6-DATE(RIGHT(D6,4),MID(D6,4,2),LEFT(D6,2)),VLOOKUP(A6,'อายุการใช้งาน-ห้ามลบ'!$A$2:$H$70,8,FALSE)*365))/365,0)))</f>
        <v>2</v>
      </c>
      <c r="M6" s="26">
        <f>IF(E6=0," ",IF((365*VLOOKUP(A6,'อายุการใช้งาน-ห้ามลบ'!$A$2:$H$70,8,FALSE)-MIN($E6-DATE(RIGHT(D6,4),MID(D6,4,2),LEFT(D6,2)),VLOOKUP(A6,'อายุการใช้งาน-ห้ามลบ'!$A$2:$H$70,8,FALSE)*365)-((ROUNDDOWN((365*VLOOKUP(A6,'อายุการใช้งาน-ห้ามลบ'!$A$2:$H$70,8,FALSE)-MIN($E6-DATE(RIGHT(D6,4),MID(D6,4,2),LEFT(D6,2)),VLOOKUP(A6,'อายุการใช้งาน-ห้ามลบ'!$A$2:$H$70,8,FALSE)*365))/365,0))*365))/30&gt;=11.49,0,(365*VLOOKUP(A6,'อายุการใช้งาน-ห้ามลบ'!$A$2:$H$70,8,FALSE)-MIN($E6-DATE(RIGHT(D6,4),MID(D6,4,2),LEFT(D6,2)),VLOOKUP(A6,'อายุการใช้งาน-ห้ามลบ'!$A$2:$H$70,8,FALSE)*365)-((ROUNDDOWN((365*VLOOKUP(A6,'อายุการใช้งาน-ห้ามลบ'!$A$2:$H$70,8,FALSE)-MIN($E6-DATE(RIGHT(D6,4),MID(D6,4,2),LEFT(D6,2)),VLOOKUP(A6,'อายุการใช้งาน-ห้ามลบ'!$A$2:$H$70,8,FALSE)*365))/365,0))*365))/30))</f>
        <v>0.2</v>
      </c>
      <c r="N6" s="27" t="s">
        <v>19</v>
      </c>
      <c r="Q6" s="11"/>
      <c r="R6" s="11"/>
    </row>
    <row r="7" spans="1:18" ht="22.5" customHeight="1">
      <c r="A7" s="15">
        <v>40400</v>
      </c>
      <c r="B7" s="28" t="s">
        <v>15</v>
      </c>
      <c r="C7" s="17" t="s">
        <v>135</v>
      </c>
      <c r="D7" s="18" t="s">
        <v>133</v>
      </c>
      <c r="E7" s="19">
        <v>44225</v>
      </c>
      <c r="F7" s="28" t="s">
        <v>20</v>
      </c>
      <c r="G7" s="21" t="s">
        <v>17</v>
      </c>
      <c r="H7" s="21" t="s">
        <v>18</v>
      </c>
      <c r="I7" s="29">
        <v>99938</v>
      </c>
      <c r="J7" s="24">
        <f>IF(E7=0," ",ROUND(IF((365*VLOOKUP(A7,'อายุการใช้งาน-ห้ามลบ'!$A$2:$H$70,8,FALSE)-MIN($E7-DATE(RIGHT(D7,4),MID(D7,4,2),LEFT(D7,2)),VLOOKUP(A7,'อายุการใช้งาน-ห้ามลบ'!$A$2:$H$70,8,FALSE)*365))=0,($I7-1),($I7/VLOOKUP(A7,'อายุการใช้งาน-ห้ามลบ'!$A$2:$H$70,8,FALSE)/365)*MIN($E7-DATE(RIGHT(D7,4),MID(D7,4,2),LEFT(D7,2)),VLOOKUP(A7,'อายุการใช้งาน-ห้ามลบ'!$A$2:$H$70,8,FALSE)*365)),2)*-1)</f>
        <v>-59634.24</v>
      </c>
      <c r="K7" s="25">
        <f>IF(E7=0," ",SUM(I7:J7))</f>
        <v>40303.76</v>
      </c>
      <c r="L7" s="26">
        <f>IF(E7=0," ",IF((365*VLOOKUP(A7,'อายุการใช้งาน-ห้ามลบ'!$A$2:$H$70,8,FALSE)-MIN($E7-DATE(RIGHT(D7,4),MID(D7,4,2),LEFT(D7,2)),VLOOKUP(A7,'อายุการใช้งาน-ห้ามลบ'!$A$2:$H$70,8,FALSE)*365)-((ROUNDDOWN((365*VLOOKUP(A7,'อายุการใช้งาน-ห้ามลบ'!$A$2:$H$70,8,FALSE)-MIN($E7-DATE(RIGHT(D7,4),MID(D7,4,2),LEFT(D7,2)),VLOOKUP(A7,'อายุการใช้งาน-ห้ามลบ'!$A$2:$H$70,8,FALSE)*365))/365,0))*365))/30&gt;=11.49,(ROUNDDOWN((365*VLOOKUP(A7,'อายุการใช้งาน-ห้ามลบ'!$A$2:$H$70,8,FALSE)-MIN($E7-DATE(RIGHT(D7,4),MID(D7,4,2),LEFT(D7,2)),VLOOKUP(A7,'อายุการใช้งาน-ห้ามลบ'!$A$2:$H$70,8,FALSE)*365))/365,0)+1),ROUNDDOWN((365*VLOOKUP(A7,'อายุการใช้งาน-ห้ามลบ'!$A$2:$H$70,8,FALSE)-MIN($E7-DATE(RIGHT(D7,4),MID(D7,4,2),LEFT(D7,2)),VLOOKUP(A7,'อายุการใช้งาน-ห้ามลบ'!$A$2:$H$70,8,FALSE)*365))/365,0)))</f>
        <v>2</v>
      </c>
      <c r="M7" s="26">
        <f>IF(E7=0," ",IF((365*VLOOKUP(A7,'อายุการใช้งาน-ห้ามลบ'!$A$2:$H$70,8,FALSE)-MIN($E7-DATE(RIGHT(D7,4),MID(D7,4,2),LEFT(D7,2)),VLOOKUP(A7,'อายุการใช้งาน-ห้ามลบ'!$A$2:$H$70,8,FALSE)*365)-((ROUNDDOWN((365*VLOOKUP(A7,'อายุการใช้งาน-ห้ามลบ'!$A$2:$H$70,8,FALSE)-MIN($E7-DATE(RIGHT(D7,4),MID(D7,4,2),LEFT(D7,2)),VLOOKUP(A7,'อายุการใช้งาน-ห้ามลบ'!$A$2:$H$70,8,FALSE)*365))/365,0))*365))/30&gt;=11.49,0,(365*VLOOKUP(A7,'อายุการใช้งาน-ห้ามลบ'!$A$2:$H$70,8,FALSE)-MIN($E7-DATE(RIGHT(D7,4),MID(D7,4,2),LEFT(D7,2)),VLOOKUP(A7,'อายุการใช้งาน-ห้ามลบ'!$A$2:$H$70,8,FALSE)*365)-((ROUNDDOWN((365*VLOOKUP(A7,'อายุการใช้งาน-ห้ามลบ'!$A$2:$H$70,8,FALSE)-MIN($E7-DATE(RIGHT(D7,4),MID(D7,4,2),LEFT(D7,2)),VLOOKUP(A7,'อายุการใช้งาน-ห้ามลบ'!$A$2:$H$70,8,FALSE)*365))/365,0))*365))/30))</f>
        <v>0.2</v>
      </c>
      <c r="N7" s="27" t="s">
        <v>21</v>
      </c>
      <c r="Q7" s="11"/>
      <c r="R7" s="11"/>
    </row>
    <row r="8" spans="1:18" ht="22.5" customHeight="1">
      <c r="A8" s="15">
        <v>40400</v>
      </c>
      <c r="B8" s="28" t="s">
        <v>15</v>
      </c>
      <c r="C8" s="17" t="s">
        <v>136</v>
      </c>
      <c r="D8" s="18" t="s">
        <v>133</v>
      </c>
      <c r="E8" s="19">
        <v>44225</v>
      </c>
      <c r="F8" s="28" t="s">
        <v>22</v>
      </c>
      <c r="G8" s="21" t="s">
        <v>17</v>
      </c>
      <c r="H8" s="21" t="s">
        <v>18</v>
      </c>
      <c r="I8" s="30">
        <v>20231</v>
      </c>
      <c r="J8" s="24">
        <f>IF(E8=0," ",ROUND(IF((365*VLOOKUP(A8,'อายุการใช้งาน-ห้ามลบ'!$A$2:$H$70,8,FALSE)-MIN($E8-DATE(RIGHT(D8,4),MID(D8,4,2),LEFT(D8,2)),VLOOKUP(A8,'อายุการใช้งาน-ห้ามลบ'!$A$2:$H$70,8,FALSE)*365))=0,($I8-1),($I8/VLOOKUP(A8,'อายุการใช้งาน-ห้ามลบ'!$A$2:$H$70,8,FALSE)/365)*MIN($E8-DATE(RIGHT(D8,4),MID(D8,4,2),LEFT(D8,2)),VLOOKUP(A8,'อายุการใช้งาน-ห้ามลบ'!$A$2:$H$70,8,FALSE)*365)),2)*-1)</f>
        <v>-12072.09</v>
      </c>
      <c r="K8" s="25">
        <f>IF(E8=0," ",SUM(I8:J8))</f>
        <v>8158.91</v>
      </c>
      <c r="L8" s="26">
        <f>IF(E8=0," ",IF((365*VLOOKUP(A8,'อายุการใช้งาน-ห้ามลบ'!$A$2:$H$70,8,FALSE)-MIN($E8-DATE(RIGHT(D8,4),MID(D8,4,2),LEFT(D8,2)),VLOOKUP(A8,'อายุการใช้งาน-ห้ามลบ'!$A$2:$H$70,8,FALSE)*365)-((ROUNDDOWN((365*VLOOKUP(A8,'อายุการใช้งาน-ห้ามลบ'!$A$2:$H$70,8,FALSE)-MIN($E8-DATE(RIGHT(D8,4),MID(D8,4,2),LEFT(D8,2)),VLOOKUP(A8,'อายุการใช้งาน-ห้ามลบ'!$A$2:$H$70,8,FALSE)*365))/365,0))*365))/30&gt;=11.49,(ROUNDDOWN((365*VLOOKUP(A8,'อายุการใช้งาน-ห้ามลบ'!$A$2:$H$70,8,FALSE)-MIN($E8-DATE(RIGHT(D8,4),MID(D8,4,2),LEFT(D8,2)),VLOOKUP(A8,'อายุการใช้งาน-ห้ามลบ'!$A$2:$H$70,8,FALSE)*365))/365,0)+1),ROUNDDOWN((365*VLOOKUP(A8,'อายุการใช้งาน-ห้ามลบ'!$A$2:$H$70,8,FALSE)-MIN($E8-DATE(RIGHT(D8,4),MID(D8,4,2),LEFT(D8,2)),VLOOKUP(A8,'อายุการใช้งาน-ห้ามลบ'!$A$2:$H$70,8,FALSE)*365))/365,0)))</f>
        <v>2</v>
      </c>
      <c r="M8" s="26">
        <f>IF(E8=0," ",IF((365*VLOOKUP(A8,'อายุการใช้งาน-ห้ามลบ'!$A$2:$H$70,8,FALSE)-MIN($E8-DATE(RIGHT(D8,4),MID(D8,4,2),LEFT(D8,2)),VLOOKUP(A8,'อายุการใช้งาน-ห้ามลบ'!$A$2:$H$70,8,FALSE)*365)-((ROUNDDOWN((365*VLOOKUP(A8,'อายุการใช้งาน-ห้ามลบ'!$A$2:$H$70,8,FALSE)-MIN($E8-DATE(RIGHT(D8,4),MID(D8,4,2),LEFT(D8,2)),VLOOKUP(A8,'อายุการใช้งาน-ห้ามลบ'!$A$2:$H$70,8,FALSE)*365))/365,0))*365))/30&gt;=11.49,0,(365*VLOOKUP(A8,'อายุการใช้งาน-ห้ามลบ'!$A$2:$H$70,8,FALSE)-MIN($E8-DATE(RIGHT(D8,4),MID(D8,4,2),LEFT(D8,2)),VLOOKUP(A8,'อายุการใช้งาน-ห้ามลบ'!$A$2:$H$70,8,FALSE)*365)-((ROUNDDOWN((365*VLOOKUP(A8,'อายุการใช้งาน-ห้ามลบ'!$A$2:$H$70,8,FALSE)-MIN($E8-DATE(RIGHT(D8,4),MID(D8,4,2),LEFT(D8,2)),VLOOKUP(A8,'อายุการใช้งาน-ห้ามลบ'!$A$2:$H$70,8,FALSE)*365))/365,0))*365))/30))</f>
        <v>0.2</v>
      </c>
      <c r="N8" s="27" t="s">
        <v>23</v>
      </c>
      <c r="Q8" s="11"/>
      <c r="R8" s="11"/>
    </row>
    <row r="9" spans="1:18" ht="22.5" customHeight="1" thickBot="1">
      <c r="A9" s="15"/>
      <c r="B9" s="28"/>
      <c r="C9" s="17"/>
      <c r="D9" s="18"/>
      <c r="E9" s="19"/>
      <c r="F9" s="31" t="s">
        <v>24</v>
      </c>
      <c r="G9" s="32"/>
      <c r="H9" s="32"/>
      <c r="I9" s="33">
        <f>SUM(I6:I8)</f>
        <v>139161.5</v>
      </c>
      <c r="J9" s="34">
        <f>SUM(J6:J8)</f>
        <v>-83039.39</v>
      </c>
      <c r="K9" s="35">
        <f>SUM(K6:K8)</f>
        <v>56122.11</v>
      </c>
      <c r="L9" s="26" t="str">
        <f>IF(E9=0," ",IF((365*VLOOKUP(A9,'อายุการใช้งาน-ห้ามลบ'!$A$2:$H$70,8,FALSE)-MIN($E9-DATE(RIGHT(D9,4),MID(D9,4,2),LEFT(D9,2)),VLOOKUP(A9,'อายุการใช้งาน-ห้ามลบ'!$A$2:$H$70,8,FALSE)*365)-((ROUNDDOWN((365*VLOOKUP(A9,'อายุการใช้งาน-ห้ามลบ'!$A$2:$H$70,8,FALSE)-MIN($E9-DATE(RIGHT(D9,4),MID(D9,4,2),LEFT(D9,2)),VLOOKUP(A9,'อายุการใช้งาน-ห้ามลบ'!$A$2:$H$70,8,FALSE)*365))/365,0))*365))/30&gt;=11.49,(ROUNDDOWN((365*VLOOKUP(A9,'อายุการใช้งาน-ห้ามลบ'!$A$2:$H$70,8,FALSE)-MIN($E9-DATE(RIGHT(D9,4),MID(D9,4,2),LEFT(D9,2)),VLOOKUP(A9,'อายุการใช้งาน-ห้ามลบ'!$A$2:$H$70,8,FALSE)*365))/365,0)+1),ROUNDDOWN((365*VLOOKUP(A9,'อายุการใช้งาน-ห้ามลบ'!$A$2:$H$70,8,FALSE)-MIN($E9-DATE(RIGHT(D9,4),MID(D9,4,2),LEFT(D9,2)),VLOOKUP(A9,'อายุการใช้งาน-ห้ามลบ'!$A$2:$H$70,8,FALSE)*365))/365,0)))</f>
        <v> </v>
      </c>
      <c r="M9" s="26" t="str">
        <f>IF(E9=0," ",IF((365*VLOOKUP(A9,'อายุการใช้งาน-ห้ามลบ'!$A$2:$H$70,8,FALSE)-MIN($E9-DATE(RIGHT(D9,4),MID(D9,4,2),LEFT(D9,2)),VLOOKUP(A9,'อายุการใช้งาน-ห้ามลบ'!$A$2:$H$70,8,FALSE)*365)-((ROUNDDOWN((365*VLOOKUP(A9,'อายุการใช้งาน-ห้ามลบ'!$A$2:$H$70,8,FALSE)-MIN($E9-DATE(RIGHT(D9,4),MID(D9,4,2),LEFT(D9,2)),VLOOKUP(A9,'อายุการใช้งาน-ห้ามลบ'!$A$2:$H$70,8,FALSE)*365))/365,0))*365))/30&gt;=11.49,0,(365*VLOOKUP(A9,'อายุการใช้งาน-ห้ามลบ'!$A$2:$H$70,8,FALSE)-MIN($E9-DATE(RIGHT(D9,4),MID(D9,4,2),LEFT(D9,2)),VLOOKUP(A9,'อายุการใช้งาน-ห้ามลบ'!$A$2:$H$70,8,FALSE)*365)-((ROUNDDOWN((365*VLOOKUP(A9,'อายุการใช้งาน-ห้ามลบ'!$A$2:$H$70,8,FALSE)-MIN($E9-DATE(RIGHT(D9,4),MID(D9,4,2),LEFT(D9,2)),VLOOKUP(A9,'อายุการใช้งาน-ห้ามลบ'!$A$2:$H$70,8,FALSE)*365))/365,0))*365))/30))</f>
        <v> </v>
      </c>
      <c r="N9" s="36"/>
      <c r="Q9" s="11"/>
      <c r="R9" s="11"/>
    </row>
    <row r="10" spans="1:14" ht="22.5" customHeight="1" thickTop="1">
      <c r="A10" s="15"/>
      <c r="B10" s="28"/>
      <c r="C10" s="17"/>
      <c r="D10" s="18"/>
      <c r="E10" s="19"/>
      <c r="F10" s="28"/>
      <c r="G10" s="32"/>
      <c r="H10" s="32"/>
      <c r="I10" s="37"/>
      <c r="J10" s="24" t="str">
        <f>IF(E10=0," ",ROUND(IF((365*VLOOKUP(A10,'[1]อายุการใช้งาน-ห้ามลบ'!$A$2:$H$70,8,FALSE)-MIN($E10-DATE(RIGHT(D10,4),MID(D10,4,2),LEFT(D10,2)),VLOOKUP(A10,'[1]อายุการใช้งาน-ห้ามลบ'!$A$2:$H$70,8,FALSE)*365))=0,($I10-1),($I10/VLOOKUP(A10,'[1]อายุการใช้งาน-ห้ามลบ'!$A$2:$H$70,8,FALSE)/365)*MIN($E10-DATE(RIGHT(D10,4),MID(D10,4,2),LEFT(D10,2)),#REF!*365)),2)*-1)</f>
        <v> </v>
      </c>
      <c r="K10" s="25"/>
      <c r="L10" s="26" t="str">
        <f>IF(E10=0," ",IF((365*VLOOKUP(A10,'อายุการใช้งาน-ห้ามลบ'!$A$2:$H$70,8,FALSE)-MIN($E10-DATE(RIGHT(D10,4),MID(D10,4,2),LEFT(D10,2)),VLOOKUP(A10,'อายุการใช้งาน-ห้ามลบ'!$A$2:$H$70,8,FALSE)*365)-((ROUNDDOWN((365*VLOOKUP(A10,'อายุการใช้งาน-ห้ามลบ'!$A$2:$H$70,8,FALSE)-MIN($E10-DATE(RIGHT(D10,4),MID(D10,4,2),LEFT(D10,2)),VLOOKUP(A10,'อายุการใช้งาน-ห้ามลบ'!$A$2:$H$70,8,FALSE)*365))/365,0))*365))/30&gt;=11.49,(ROUNDDOWN((365*VLOOKUP(A10,'อายุการใช้งาน-ห้ามลบ'!$A$2:$H$70,8,FALSE)-MIN($E10-DATE(RIGHT(D10,4),MID(D10,4,2),LEFT(D10,2)),VLOOKUP(A10,'อายุการใช้งาน-ห้ามลบ'!$A$2:$H$70,8,FALSE)*365))/365,0)+1),ROUNDDOWN((365*VLOOKUP(A10,'อายุการใช้งาน-ห้ามลบ'!$A$2:$H$70,8,FALSE)-MIN($E10-DATE(RIGHT(D10,4),MID(D10,4,2),LEFT(D10,2)),VLOOKUP(A10,'อายุการใช้งาน-ห้ามลบ'!$A$2:$H$70,8,FALSE)*365))/365,0)))</f>
        <v> </v>
      </c>
      <c r="M10" s="26" t="str">
        <f>IF(E10=0," ",IF((365*VLOOKUP(A10,'อายุการใช้งาน-ห้ามลบ'!$A$2:$H$70,8,FALSE)-MIN($E10-DATE(RIGHT(D10,4),MID(D10,4,2),LEFT(D10,2)),VLOOKUP(A10,'อายุการใช้งาน-ห้ามลบ'!$A$2:$H$70,8,FALSE)*365)-((ROUNDDOWN((365*VLOOKUP(A10,'อายุการใช้งาน-ห้ามลบ'!$A$2:$H$70,8,FALSE)-MIN($E10-DATE(RIGHT(D10,4),MID(D10,4,2),LEFT(D10,2)),VLOOKUP(A10,'อายุการใช้งาน-ห้ามลบ'!$A$2:$H$70,8,FALSE)*365))/365,0))*365))/30&gt;=11.49,0,(365*VLOOKUP(A10,'อายุการใช้งาน-ห้ามลบ'!$A$2:$H$70,8,FALSE)-MIN($E10-DATE(RIGHT(D10,4),MID(D10,4,2),LEFT(D10,2)),VLOOKUP(A10,'อายุการใช้งาน-ห้ามลบ'!$A$2:$H$70,8,FALSE)*365)-((ROUNDDOWN((365*VLOOKUP(A10,'อายุการใช้งาน-ห้ามลบ'!$A$2:$H$70,8,FALSE)-MIN($E10-DATE(RIGHT(D10,4),MID(D10,4,2),LEFT(D10,2)),VLOOKUP(A10,'อายุการใช้งาน-ห้ามลบ'!$A$2:$H$70,8,FALSE)*365))/365,0))*365))/30))</f>
        <v> </v>
      </c>
      <c r="N10" s="36"/>
    </row>
    <row r="11" spans="1:14" ht="22.5" customHeight="1">
      <c r="A11" s="15">
        <v>41200</v>
      </c>
      <c r="B11" s="28" t="s">
        <v>25</v>
      </c>
      <c r="C11" s="17" t="s">
        <v>137</v>
      </c>
      <c r="D11" s="18" t="s">
        <v>132</v>
      </c>
      <c r="E11" s="19">
        <v>44225</v>
      </c>
      <c r="F11" s="28" t="s">
        <v>110</v>
      </c>
      <c r="G11" s="21" t="s">
        <v>17</v>
      </c>
      <c r="H11" s="21" t="s">
        <v>18</v>
      </c>
      <c r="I11" s="30">
        <v>15490</v>
      </c>
      <c r="J11" s="24">
        <f>IF(E11=0," ",ROUND(IF((365*VLOOKUP(A11,'อายุการใช้งาน-ห้ามลบ'!$A$2:$H$70,8,FALSE)-MIN($E11-DATE(RIGHT(D11,4),MID(D11,4,2),LEFT(D11,2)),VLOOKUP(A11,'อายุการใช้งาน-ห้ามลบ'!$A$2:$H$70,8,FALSE)*365))=0,($I11-1),($I11/VLOOKUP(A11,'อายุการใช้งาน-ห้ามลบ'!$A$2:$H$70,8,FALSE)/365)*MIN($E11-DATE(RIGHT(D11,4),MID(D11,4,2),LEFT(D11,2)),VLOOKUP(A11,'อายุการใช้งาน-ห้ามลบ'!$A$2:$H$70,8,FALSE)*365)),2)*-1)</f>
        <v>0</v>
      </c>
      <c r="K11" s="25">
        <f>IF(E11=0," ",SUM(I11:J11))</f>
        <v>15490</v>
      </c>
      <c r="L11" s="26">
        <f>IF(E11=0," ",IF((365*VLOOKUP(A11,'อายุการใช้งาน-ห้ามลบ'!$A$2:$H$70,8,FALSE)-MIN($E11-DATE(RIGHT(D11,4),MID(D11,4,2),LEFT(D11,2)),VLOOKUP(A11,'อายุการใช้งาน-ห้ามลบ'!$A$2:$H$70,8,FALSE)*365)-((ROUNDDOWN((365*VLOOKUP(A11,'อายุการใช้งาน-ห้ามลบ'!$A$2:$H$70,8,FALSE)-MIN($E11-DATE(RIGHT(D11,4),MID(D11,4,2),LEFT(D11,2)),VLOOKUP(A11,'อายุการใช้งาน-ห้ามลบ'!$A$2:$H$70,8,FALSE)*365))/365,0))*365))/30&gt;=11.49,(ROUNDDOWN((365*VLOOKUP(A11,'อายุการใช้งาน-ห้ามลบ'!$A$2:$H$70,8,FALSE)-MIN($E11-DATE(RIGHT(D11,4),MID(D11,4,2),LEFT(D11,2)),VLOOKUP(A11,'อายุการใช้งาน-ห้ามลบ'!$A$2:$H$70,8,FALSE)*365))/365,0)+1),ROUNDDOWN((365*VLOOKUP(A11,'อายุการใช้งาน-ห้ามลบ'!$A$2:$H$70,8,FALSE)-MIN($E11-DATE(RIGHT(D11,4),MID(D11,4,2),LEFT(D11,2)),VLOOKUP(A11,'อายุการใช้งาน-ห้ามลบ'!$A$2:$H$70,8,FALSE)*365))/365,0)))</f>
        <v>5</v>
      </c>
      <c r="M11" s="26">
        <f>IF(E11=0," ",IF((365*VLOOKUP(A11,'อายุการใช้งาน-ห้ามลบ'!$A$2:$H$70,8,FALSE)-MIN($E11-DATE(RIGHT(D11,4),MID(D11,4,2),LEFT(D11,2)),VLOOKUP(A11,'อายุการใช้งาน-ห้ามลบ'!$A$2:$H$70,8,FALSE)*365)-((ROUNDDOWN((365*VLOOKUP(A11,'อายุการใช้งาน-ห้ามลบ'!$A$2:$H$70,8,FALSE)-MIN($E11-DATE(RIGHT(D11,4),MID(D11,4,2),LEFT(D11,2)),VLOOKUP(A11,'อายุการใช้งาน-ห้ามลบ'!$A$2:$H$70,8,FALSE)*365))/365,0))*365))/30&gt;=11.49,0,(365*VLOOKUP(A11,'อายุการใช้งาน-ห้ามลบ'!$A$2:$H$70,8,FALSE)-MIN($E11-DATE(RIGHT(D11,4),MID(D11,4,2),LEFT(D11,2)),VLOOKUP(A11,'อายุการใช้งาน-ห้ามลบ'!$A$2:$H$70,8,FALSE)*365)-((ROUNDDOWN((365*VLOOKUP(A11,'อายุการใช้งาน-ห้ามลบ'!$A$2:$H$70,8,FALSE)-MIN($E11-DATE(RIGHT(D11,4),MID(D11,4,2),LEFT(D11,2)),VLOOKUP(A11,'อายุการใช้งาน-ห้ามลบ'!$A$2:$H$70,8,FALSE)*365))/365,0))*365))/30))</f>
        <v>0</v>
      </c>
      <c r="N11" s="27" t="s">
        <v>26</v>
      </c>
    </row>
    <row r="12" spans="1:14" ht="22.5" customHeight="1">
      <c r="A12" s="15">
        <v>41200</v>
      </c>
      <c r="B12" s="28" t="s">
        <v>25</v>
      </c>
      <c r="C12" s="17" t="s">
        <v>138</v>
      </c>
      <c r="D12" s="18" t="s">
        <v>132</v>
      </c>
      <c r="E12" s="19">
        <v>44225</v>
      </c>
      <c r="F12" s="28" t="s">
        <v>27</v>
      </c>
      <c r="G12" s="21" t="s">
        <v>17</v>
      </c>
      <c r="H12" s="21" t="s">
        <v>18</v>
      </c>
      <c r="I12" s="29">
        <v>7490</v>
      </c>
      <c r="J12" s="24">
        <f>IF(E12=0," ",ROUND(IF((365*VLOOKUP(A12,'อายุการใช้งาน-ห้ามลบ'!$A$2:$H$70,8,FALSE)-MIN($E12-DATE(RIGHT(D12,4),MID(D12,4,2),LEFT(D12,2)),VLOOKUP(A12,'อายุการใช้งาน-ห้ามลบ'!$A$2:$H$70,8,FALSE)*365))=0,($I12-1),($I12/VLOOKUP(A12,'อายุการใช้งาน-ห้ามลบ'!$A$2:$H$70,8,FALSE)/365)*MIN($E12-DATE(RIGHT(D12,4),MID(D12,4,2),LEFT(D12,2)),VLOOKUP(A12,'อายุการใช้งาน-ห้ามลบ'!$A$2:$H$70,8,FALSE)*365)),2)*-1)</f>
        <v>0</v>
      </c>
      <c r="K12" s="25">
        <f>IF(E12=0," ",SUM(I12:J12))</f>
        <v>7490</v>
      </c>
      <c r="L12" s="26">
        <f>IF(E12=0," ",IF((365*VLOOKUP(A12,'อายุการใช้งาน-ห้ามลบ'!$A$2:$H$70,8,FALSE)-MIN($E12-DATE(RIGHT(D12,4),MID(D12,4,2),LEFT(D12,2)),VLOOKUP(A12,'อายุการใช้งาน-ห้ามลบ'!$A$2:$H$70,8,FALSE)*365)-((ROUNDDOWN((365*VLOOKUP(A12,'อายุการใช้งาน-ห้ามลบ'!$A$2:$H$70,8,FALSE)-MIN($E12-DATE(RIGHT(D12,4),MID(D12,4,2),LEFT(D12,2)),VLOOKUP(A12,'อายุการใช้งาน-ห้ามลบ'!$A$2:$H$70,8,FALSE)*365))/365,0))*365))/30&gt;=11.49,(ROUNDDOWN((365*VLOOKUP(A12,'อายุการใช้งาน-ห้ามลบ'!$A$2:$H$70,8,FALSE)-MIN($E12-DATE(RIGHT(D12,4),MID(D12,4,2),LEFT(D12,2)),VLOOKUP(A12,'อายุการใช้งาน-ห้ามลบ'!$A$2:$H$70,8,FALSE)*365))/365,0)+1),ROUNDDOWN((365*VLOOKUP(A12,'อายุการใช้งาน-ห้ามลบ'!$A$2:$H$70,8,FALSE)-MIN($E12-DATE(RIGHT(D12,4),MID(D12,4,2),LEFT(D12,2)),VLOOKUP(A12,'อายุการใช้งาน-ห้ามลบ'!$A$2:$H$70,8,FALSE)*365))/365,0)))</f>
        <v>5</v>
      </c>
      <c r="M12" s="26">
        <f>IF(E12=0," ",IF((365*VLOOKUP(A12,'อายุการใช้งาน-ห้ามลบ'!$A$2:$H$70,8,FALSE)-MIN($E12-DATE(RIGHT(D12,4),MID(D12,4,2),LEFT(D12,2)),VLOOKUP(A12,'อายุการใช้งาน-ห้ามลบ'!$A$2:$H$70,8,FALSE)*365)-((ROUNDDOWN((365*VLOOKUP(A12,'อายุการใช้งาน-ห้ามลบ'!$A$2:$H$70,8,FALSE)-MIN($E12-DATE(RIGHT(D12,4),MID(D12,4,2),LEFT(D12,2)),VLOOKUP(A12,'อายุการใช้งาน-ห้ามลบ'!$A$2:$H$70,8,FALSE)*365))/365,0))*365))/30&gt;=11.49,0,(365*VLOOKUP(A12,'อายุการใช้งาน-ห้ามลบ'!$A$2:$H$70,8,FALSE)-MIN($E12-DATE(RIGHT(D12,4),MID(D12,4,2),LEFT(D12,2)),VLOOKUP(A12,'อายุการใช้งาน-ห้ามลบ'!$A$2:$H$70,8,FALSE)*365)-((ROUNDDOWN((365*VLOOKUP(A12,'อายุการใช้งาน-ห้ามลบ'!$A$2:$H$70,8,FALSE)-MIN($E12-DATE(RIGHT(D12,4),MID(D12,4,2),LEFT(D12,2)),VLOOKUP(A12,'อายุการใช้งาน-ห้ามลบ'!$A$2:$H$70,8,FALSE)*365))/365,0))*365))/30))</f>
        <v>0</v>
      </c>
      <c r="N12" s="27" t="s">
        <v>28</v>
      </c>
    </row>
    <row r="13" spans="1:14" ht="22.5" customHeight="1" thickBot="1">
      <c r="A13" s="15"/>
      <c r="B13" s="28"/>
      <c r="C13" s="38"/>
      <c r="D13" s="18"/>
      <c r="E13" s="19"/>
      <c r="F13" s="31" t="s">
        <v>29</v>
      </c>
      <c r="G13" s="32"/>
      <c r="H13" s="32"/>
      <c r="I13" s="33">
        <f>SUM(I11:I12)</f>
        <v>22980</v>
      </c>
      <c r="J13" s="34">
        <f>SUM(J11:J12)</f>
        <v>0</v>
      </c>
      <c r="K13" s="35">
        <f>SUM(K11:K12)</f>
        <v>22980</v>
      </c>
      <c r="L13" s="26" t="str">
        <f>IF(E13=0," ",IF((365*VLOOKUP(A13,'อายุการใช้งาน-ห้ามลบ'!$A$2:$H$70,8,FALSE)-MIN($E13-DATE(RIGHT(D13,4),MID(D13,4,2),LEFT(D13,2)),VLOOKUP(A13,'อายุการใช้งาน-ห้ามลบ'!$A$2:$H$70,8,FALSE)*365)-((ROUNDDOWN((365*VLOOKUP(A13,'อายุการใช้งาน-ห้ามลบ'!$A$2:$H$70,8,FALSE)-MIN($E13-DATE(RIGHT(D13,4),MID(D13,4,2),LEFT(D13,2)),VLOOKUP(A13,'อายุการใช้งาน-ห้ามลบ'!$A$2:$H$70,8,FALSE)*365))/365,0))*365))/30&gt;=11.49,(ROUNDDOWN((365*VLOOKUP(A13,'อายุการใช้งาน-ห้ามลบ'!$A$2:$H$70,8,FALSE)-MIN($E13-DATE(RIGHT(D13,4),MID(D13,4,2),LEFT(D13,2)),VLOOKUP(A13,'อายุการใช้งาน-ห้ามลบ'!$A$2:$H$70,8,FALSE)*365))/365,0)+1),ROUNDDOWN((365*VLOOKUP(A13,'อายุการใช้งาน-ห้ามลบ'!$A$2:$H$70,8,FALSE)-MIN($E13-DATE(RIGHT(D13,4),MID(D13,4,2),LEFT(D13,2)),VLOOKUP(A13,'อายุการใช้งาน-ห้ามลบ'!$A$2:$H$70,8,FALSE)*365))/365,0)))</f>
        <v> </v>
      </c>
      <c r="M13" s="26" t="str">
        <f>IF(E13=0," ",IF((365*VLOOKUP(A13,'อายุการใช้งาน-ห้ามลบ'!$A$2:$H$70,8,FALSE)-MIN($E13-DATE(RIGHT(D13,4),MID(D13,4,2),LEFT(D13,2)),VLOOKUP(A13,'อายุการใช้งาน-ห้ามลบ'!$A$2:$H$70,8,FALSE)*365)-((ROUNDDOWN((365*VLOOKUP(A13,'อายุการใช้งาน-ห้ามลบ'!$A$2:$H$70,8,FALSE)-MIN($E13-DATE(RIGHT(D13,4),MID(D13,4,2),LEFT(D13,2)),VLOOKUP(A13,'อายุการใช้งาน-ห้ามลบ'!$A$2:$H$70,8,FALSE)*365))/365,0))*365))/30&gt;=11.49,0,(365*VLOOKUP(A13,'อายุการใช้งาน-ห้ามลบ'!$A$2:$H$70,8,FALSE)-MIN($E13-DATE(RIGHT(D13,4),MID(D13,4,2),LEFT(D13,2)),VLOOKUP(A13,'อายุการใช้งาน-ห้ามลบ'!$A$2:$H$70,8,FALSE)*365)-((ROUNDDOWN((365*VLOOKUP(A13,'อายุการใช้งาน-ห้ามลบ'!$A$2:$H$70,8,FALSE)-MIN($E13-DATE(RIGHT(D13,4),MID(D13,4,2),LEFT(D13,2)),VLOOKUP(A13,'อายุการใช้งาน-ห้ามลบ'!$A$2:$H$70,8,FALSE)*365))/365,0))*365))/30))</f>
        <v> </v>
      </c>
      <c r="N13" s="36"/>
    </row>
    <row r="14" spans="1:14" ht="22.5" customHeight="1" thickTop="1">
      <c r="A14" s="15"/>
      <c r="B14" s="28"/>
      <c r="C14" s="17"/>
      <c r="D14" s="18"/>
      <c r="E14" s="19"/>
      <c r="F14" s="28"/>
      <c r="G14" s="21"/>
      <c r="H14" s="21"/>
      <c r="I14" s="30"/>
      <c r="J14" s="24" t="str">
        <f>IF(E14=0," ",ROUND(IF((365*VLOOKUP(A14,'อายุการใช้งาน-ห้ามลบ'!$A$2:$H$70,8,FALSE)-MIN($E14-DATE(RIGHT(D14,4),MID(D14,4,2),LEFT(D14,2)),VLOOKUP(A14,'อายุการใช้งาน-ห้ามลบ'!$A$2:$H$70,8,FALSE)*365))=0,($I14-1),($I14/VLOOKUP(A14,'อายุการใช้งาน-ห้ามลบ'!$A$2:$H$70,8,FALSE)/365)*MIN($E14-DATE(RIGHT(D14,4),MID(D14,4,2),LEFT(D14,2)),VLOOKUP(A14,'อายุการใช้งาน-ห้ามลบ'!$A$2:$H$70,8,FALSE)*365)),2)*-1)</f>
        <v> </v>
      </c>
      <c r="K14" s="25" t="str">
        <f aca="true" t="shared" si="0" ref="K14:K77">IF(E14=0," ",SUM(I14:J14))</f>
        <v> </v>
      </c>
      <c r="L14" s="26" t="str">
        <f>IF(E14=0," ",IF((365*VLOOKUP(A14,'อายุการใช้งาน-ห้ามลบ'!$A$2:$H$70,8,FALSE)-MIN($E14-DATE(RIGHT(D14,4),MID(D14,4,2),LEFT(D14,2)),VLOOKUP(A14,'อายุการใช้งาน-ห้ามลบ'!$A$2:$H$70,8,FALSE)*365)-((ROUNDDOWN((365*VLOOKUP(A14,'อายุการใช้งาน-ห้ามลบ'!$A$2:$H$70,8,FALSE)-MIN($E14-DATE(RIGHT(D14,4),MID(D14,4,2),LEFT(D14,2)),VLOOKUP(A14,'อายุการใช้งาน-ห้ามลบ'!$A$2:$H$70,8,FALSE)*365))/365,0))*365))/30&gt;=11.49,(ROUNDDOWN((365*VLOOKUP(A14,'อายุการใช้งาน-ห้ามลบ'!$A$2:$H$70,8,FALSE)-MIN($E14-DATE(RIGHT(D14,4),MID(D14,4,2),LEFT(D14,2)),VLOOKUP(A14,'อายุการใช้งาน-ห้ามลบ'!$A$2:$H$70,8,FALSE)*365))/365,0)+1),ROUNDDOWN((365*VLOOKUP(A14,'อายุการใช้งาน-ห้ามลบ'!$A$2:$H$70,8,FALSE)-MIN($E14-DATE(RIGHT(D14,4),MID(D14,4,2),LEFT(D14,2)),VLOOKUP(A14,'อายุการใช้งาน-ห้ามลบ'!$A$2:$H$70,8,FALSE)*365))/365,0)))</f>
        <v> </v>
      </c>
      <c r="M14" s="26" t="str">
        <f>IF(E14=0," ",IF((365*VLOOKUP(A14,'อายุการใช้งาน-ห้ามลบ'!$A$2:$H$70,8,FALSE)-MIN($E14-DATE(RIGHT(D14,4),MID(D14,4,2),LEFT(D14,2)),VLOOKUP(A14,'อายุการใช้งาน-ห้ามลบ'!$A$2:$H$70,8,FALSE)*365)-((ROUNDDOWN((365*VLOOKUP(A14,'อายุการใช้งาน-ห้ามลบ'!$A$2:$H$70,8,FALSE)-MIN($E14-DATE(RIGHT(D14,4),MID(D14,4,2),LEFT(D14,2)),VLOOKUP(A14,'อายุการใช้งาน-ห้ามลบ'!$A$2:$H$70,8,FALSE)*365))/365,0))*365))/30&gt;=11.49,0,(365*VLOOKUP(A14,'อายุการใช้งาน-ห้ามลบ'!$A$2:$H$70,8,FALSE)-MIN($E14-DATE(RIGHT(D14,4),MID(D14,4,2),LEFT(D14,2)),VLOOKUP(A14,'อายุการใช้งาน-ห้ามลบ'!$A$2:$H$70,8,FALSE)*365)-((ROUNDDOWN((365*VLOOKUP(A14,'อายุการใช้งาน-ห้ามลบ'!$A$2:$H$70,8,FALSE)-MIN($E14-DATE(RIGHT(D14,4),MID(D14,4,2),LEFT(D14,2)),VLOOKUP(A14,'อายุการใช้งาน-ห้ามลบ'!$A$2:$H$70,8,FALSE)*365))/365,0))*365))/30))</f>
        <v> </v>
      </c>
      <c r="N14" s="36"/>
    </row>
    <row r="15" spans="1:14" ht="22.5" customHeight="1">
      <c r="A15" s="15"/>
      <c r="B15" s="28"/>
      <c r="C15" s="17"/>
      <c r="D15" s="18"/>
      <c r="E15" s="19"/>
      <c r="F15" s="28"/>
      <c r="G15" s="21"/>
      <c r="H15" s="21"/>
      <c r="I15" s="30"/>
      <c r="J15" s="24" t="str">
        <f>IF(E15=0," ",ROUND(IF((365*VLOOKUP(A15,'อายุการใช้งาน-ห้ามลบ'!$A$2:$H$70,8,FALSE)-MIN($E15-DATE(RIGHT(D15,4),MID(D15,4,2),LEFT(D15,2)),VLOOKUP(A15,'อายุการใช้งาน-ห้ามลบ'!$A$2:$H$70,8,FALSE)*365))=0,($I15-1),($I15/VLOOKUP(A15,'อายุการใช้งาน-ห้ามลบ'!$A$2:$H$70,8,FALSE)/365)*MIN($E15-DATE(RIGHT(D15,4),MID(D15,4,2),LEFT(D15,2)),VLOOKUP(A15,'อายุการใช้งาน-ห้ามลบ'!$A$2:$H$70,8,FALSE)*365)),2)*-1)</f>
        <v> </v>
      </c>
      <c r="K15" s="25" t="str">
        <f t="shared" si="0"/>
        <v> </v>
      </c>
      <c r="L15" s="26" t="str">
        <f>IF(E15=0," ",IF((365*VLOOKUP(A15,'อายุการใช้งาน-ห้ามลบ'!$A$2:$H$70,8,FALSE)-MIN($E15-DATE(RIGHT(D15,4),MID(D15,4,2),LEFT(D15,2)),VLOOKUP(A15,'อายุการใช้งาน-ห้ามลบ'!$A$2:$H$70,8,FALSE)*365)-((ROUNDDOWN((365*VLOOKUP(A15,'อายุการใช้งาน-ห้ามลบ'!$A$2:$H$70,8,FALSE)-MIN($E15-DATE(RIGHT(D15,4),MID(D15,4,2),LEFT(D15,2)),VLOOKUP(A15,'อายุการใช้งาน-ห้ามลบ'!$A$2:$H$70,8,FALSE)*365))/365,0))*365))/30&gt;=11.49,(ROUNDDOWN((365*VLOOKUP(A15,'อายุการใช้งาน-ห้ามลบ'!$A$2:$H$70,8,FALSE)-MIN($E15-DATE(RIGHT(D15,4),MID(D15,4,2),LEFT(D15,2)),VLOOKUP(A15,'อายุการใช้งาน-ห้ามลบ'!$A$2:$H$70,8,FALSE)*365))/365,0)+1),ROUNDDOWN((365*VLOOKUP(A15,'อายุการใช้งาน-ห้ามลบ'!$A$2:$H$70,8,FALSE)-MIN($E15-DATE(RIGHT(D15,4),MID(D15,4,2),LEFT(D15,2)),VLOOKUP(A15,'อายุการใช้งาน-ห้ามลบ'!$A$2:$H$70,8,FALSE)*365))/365,0)))</f>
        <v> </v>
      </c>
      <c r="M15" s="26" t="str">
        <f>IF(E15=0," ",IF((365*VLOOKUP(A15,'อายุการใช้งาน-ห้ามลบ'!$A$2:$H$70,8,FALSE)-MIN($E15-DATE(RIGHT(D15,4),MID(D15,4,2),LEFT(D15,2)),VLOOKUP(A15,'อายุการใช้งาน-ห้ามลบ'!$A$2:$H$70,8,FALSE)*365)-((ROUNDDOWN((365*VLOOKUP(A15,'อายุการใช้งาน-ห้ามลบ'!$A$2:$H$70,8,FALSE)-MIN($E15-DATE(RIGHT(D15,4),MID(D15,4,2),LEFT(D15,2)),VLOOKUP(A15,'อายุการใช้งาน-ห้ามลบ'!$A$2:$H$70,8,FALSE)*365))/365,0))*365))/30&gt;=11.49,0,(365*VLOOKUP(A15,'อายุการใช้งาน-ห้ามลบ'!$A$2:$H$70,8,FALSE)-MIN($E15-DATE(RIGHT(D15,4),MID(D15,4,2),LEFT(D15,2)),VLOOKUP(A15,'อายุการใช้งาน-ห้ามลบ'!$A$2:$H$70,8,FALSE)*365)-((ROUNDDOWN((365*VLOOKUP(A15,'อายุการใช้งาน-ห้ามลบ'!$A$2:$H$70,8,FALSE)-MIN($E15-DATE(RIGHT(D15,4),MID(D15,4,2),LEFT(D15,2)),VLOOKUP(A15,'อายุการใช้งาน-ห้ามลบ'!$A$2:$H$70,8,FALSE)*365))/365,0))*365))/30))</f>
        <v> </v>
      </c>
      <c r="N15" s="36"/>
    </row>
    <row r="16" spans="1:14" ht="22.5" customHeight="1">
      <c r="A16" s="15"/>
      <c r="B16" s="28"/>
      <c r="C16" s="17"/>
      <c r="D16" s="18"/>
      <c r="E16" s="19"/>
      <c r="F16" s="28"/>
      <c r="G16" s="21"/>
      <c r="H16" s="21"/>
      <c r="I16" s="30"/>
      <c r="J16" s="24" t="str">
        <f>IF(E16=0," ",ROUND(IF((365*VLOOKUP(A16,'อายุการใช้งาน-ห้ามลบ'!$A$2:$H$70,8,FALSE)-MIN($E16-DATE(RIGHT(D16,4),MID(D16,4,2),LEFT(D16,2)),VLOOKUP(A16,'อายุการใช้งาน-ห้ามลบ'!$A$2:$H$70,8,FALSE)*365))=0,($I16-1),($I16/VLOOKUP(A16,'อายุการใช้งาน-ห้ามลบ'!$A$2:$H$70,8,FALSE)/365)*MIN($E16-DATE(RIGHT(D16,4),MID(D16,4,2),LEFT(D16,2)),VLOOKUP(A16,'อายุการใช้งาน-ห้ามลบ'!$A$2:$H$70,8,FALSE)*365)),2)*-1)</f>
        <v> </v>
      </c>
      <c r="K16" s="25" t="str">
        <f t="shared" si="0"/>
        <v> </v>
      </c>
      <c r="L16" s="26" t="str">
        <f>IF(E16=0," ",IF((365*VLOOKUP(A16,'อายุการใช้งาน-ห้ามลบ'!$A$2:$H$70,8,FALSE)-MIN($E16-DATE(RIGHT(D16,4),MID(D16,4,2),LEFT(D16,2)),VLOOKUP(A16,'อายุการใช้งาน-ห้ามลบ'!$A$2:$H$70,8,FALSE)*365)-((ROUNDDOWN((365*VLOOKUP(A16,'อายุการใช้งาน-ห้ามลบ'!$A$2:$H$70,8,FALSE)-MIN($E16-DATE(RIGHT(D16,4),MID(D16,4,2),LEFT(D16,2)),VLOOKUP(A16,'อายุการใช้งาน-ห้ามลบ'!$A$2:$H$70,8,FALSE)*365))/365,0))*365))/30&gt;=11.49,(ROUNDDOWN((365*VLOOKUP(A16,'อายุการใช้งาน-ห้ามลบ'!$A$2:$H$70,8,FALSE)-MIN($E16-DATE(RIGHT(D16,4),MID(D16,4,2),LEFT(D16,2)),VLOOKUP(A16,'อายุการใช้งาน-ห้ามลบ'!$A$2:$H$70,8,FALSE)*365))/365,0)+1),ROUNDDOWN((365*VLOOKUP(A16,'อายุการใช้งาน-ห้ามลบ'!$A$2:$H$70,8,FALSE)-MIN($E16-DATE(RIGHT(D16,4),MID(D16,4,2),LEFT(D16,2)),VLOOKUP(A16,'อายุการใช้งาน-ห้ามลบ'!$A$2:$H$70,8,FALSE)*365))/365,0)))</f>
        <v> </v>
      </c>
      <c r="M16" s="26" t="str">
        <f>IF(E16=0," ",IF((365*VLOOKUP(A16,'อายุการใช้งาน-ห้ามลบ'!$A$2:$H$70,8,FALSE)-MIN($E16-DATE(RIGHT(D16,4),MID(D16,4,2),LEFT(D16,2)),VLOOKUP(A16,'อายุการใช้งาน-ห้ามลบ'!$A$2:$H$70,8,FALSE)*365)-((ROUNDDOWN((365*VLOOKUP(A16,'อายุการใช้งาน-ห้ามลบ'!$A$2:$H$70,8,FALSE)-MIN($E16-DATE(RIGHT(D16,4),MID(D16,4,2),LEFT(D16,2)),VLOOKUP(A16,'อายุการใช้งาน-ห้ามลบ'!$A$2:$H$70,8,FALSE)*365))/365,0))*365))/30&gt;=11.49,0,(365*VLOOKUP(A16,'อายุการใช้งาน-ห้ามลบ'!$A$2:$H$70,8,FALSE)-MIN($E16-DATE(RIGHT(D16,4),MID(D16,4,2),LEFT(D16,2)),VLOOKUP(A16,'อายุการใช้งาน-ห้ามลบ'!$A$2:$H$70,8,FALSE)*365)-((ROUNDDOWN((365*VLOOKUP(A16,'อายุการใช้งาน-ห้ามลบ'!$A$2:$H$70,8,FALSE)-MIN($E16-DATE(RIGHT(D16,4),MID(D16,4,2),LEFT(D16,2)),VLOOKUP(A16,'อายุการใช้งาน-ห้ามลบ'!$A$2:$H$70,8,FALSE)*365))/365,0))*365))/30))</f>
        <v> </v>
      </c>
      <c r="N16" s="36"/>
    </row>
    <row r="17" spans="1:14" ht="22.5" customHeight="1">
      <c r="A17" s="15"/>
      <c r="B17" s="28"/>
      <c r="C17" s="17"/>
      <c r="D17" s="18"/>
      <c r="E17" s="19"/>
      <c r="F17" s="28"/>
      <c r="G17" s="21"/>
      <c r="H17" s="21"/>
      <c r="I17" s="30"/>
      <c r="J17" s="24" t="str">
        <f>IF(E17=0," ",ROUND(IF((365*VLOOKUP(A17,'อายุการใช้งาน-ห้ามลบ'!$A$2:$H$70,8,FALSE)-MIN($E17-DATE(RIGHT(D17,4),MID(D17,4,2),LEFT(D17,2)),VLOOKUP(A17,'อายุการใช้งาน-ห้ามลบ'!$A$2:$H$70,8,FALSE)*365))=0,($I17-1),($I17/VLOOKUP(A17,'อายุการใช้งาน-ห้ามลบ'!$A$2:$H$70,8,FALSE)/365)*MIN($E17-DATE(RIGHT(D17,4),MID(D17,4,2),LEFT(D17,2)),VLOOKUP(A17,'อายุการใช้งาน-ห้ามลบ'!$A$2:$H$70,8,FALSE)*365)),2)*-1)</f>
        <v> </v>
      </c>
      <c r="K17" s="25" t="str">
        <f t="shared" si="0"/>
        <v> </v>
      </c>
      <c r="L17" s="26" t="str">
        <f>IF(E17=0," ",IF((365*VLOOKUP(A17,'อายุการใช้งาน-ห้ามลบ'!$A$2:$H$70,8,FALSE)-MIN($E17-DATE(RIGHT(D17,4),MID(D17,4,2),LEFT(D17,2)),VLOOKUP(A17,'อายุการใช้งาน-ห้ามลบ'!$A$2:$H$70,8,FALSE)*365)-((ROUNDDOWN((365*VLOOKUP(A17,'อายุการใช้งาน-ห้ามลบ'!$A$2:$H$70,8,FALSE)-MIN($E17-DATE(RIGHT(D17,4),MID(D17,4,2),LEFT(D17,2)),VLOOKUP(A17,'อายุการใช้งาน-ห้ามลบ'!$A$2:$H$70,8,FALSE)*365))/365,0))*365))/30&gt;=11.49,(ROUNDDOWN((365*VLOOKUP(A17,'อายุการใช้งาน-ห้ามลบ'!$A$2:$H$70,8,FALSE)-MIN($E17-DATE(RIGHT(D17,4),MID(D17,4,2),LEFT(D17,2)),VLOOKUP(A17,'อายุการใช้งาน-ห้ามลบ'!$A$2:$H$70,8,FALSE)*365))/365,0)+1),ROUNDDOWN((365*VLOOKUP(A17,'อายุการใช้งาน-ห้ามลบ'!$A$2:$H$70,8,FALSE)-MIN($E17-DATE(RIGHT(D17,4),MID(D17,4,2),LEFT(D17,2)),VLOOKUP(A17,'อายุการใช้งาน-ห้ามลบ'!$A$2:$H$70,8,FALSE)*365))/365,0)))</f>
        <v> </v>
      </c>
      <c r="M17" s="26" t="str">
        <f>IF(E17=0," ",IF((365*VLOOKUP(A17,'อายุการใช้งาน-ห้ามลบ'!$A$2:$H$70,8,FALSE)-MIN($E17-DATE(RIGHT(D17,4),MID(D17,4,2),LEFT(D17,2)),VLOOKUP(A17,'อายุการใช้งาน-ห้ามลบ'!$A$2:$H$70,8,FALSE)*365)-((ROUNDDOWN((365*VLOOKUP(A17,'อายุการใช้งาน-ห้ามลบ'!$A$2:$H$70,8,FALSE)-MIN($E17-DATE(RIGHT(D17,4),MID(D17,4,2),LEFT(D17,2)),VLOOKUP(A17,'อายุการใช้งาน-ห้ามลบ'!$A$2:$H$70,8,FALSE)*365))/365,0))*365))/30&gt;=11.49,0,(365*VLOOKUP(A17,'อายุการใช้งาน-ห้ามลบ'!$A$2:$H$70,8,FALSE)-MIN($E17-DATE(RIGHT(D17,4),MID(D17,4,2),LEFT(D17,2)),VLOOKUP(A17,'อายุการใช้งาน-ห้ามลบ'!$A$2:$H$70,8,FALSE)*365)-((ROUNDDOWN((365*VLOOKUP(A17,'อายุการใช้งาน-ห้ามลบ'!$A$2:$H$70,8,FALSE)-MIN($E17-DATE(RIGHT(D17,4),MID(D17,4,2),LEFT(D17,2)),VLOOKUP(A17,'อายุการใช้งาน-ห้ามลบ'!$A$2:$H$70,8,FALSE)*365))/365,0))*365))/30))</f>
        <v> </v>
      </c>
      <c r="N17" s="36"/>
    </row>
    <row r="18" spans="1:14" ht="22.5" customHeight="1">
      <c r="A18" s="15"/>
      <c r="B18" s="28"/>
      <c r="C18" s="17"/>
      <c r="D18" s="18"/>
      <c r="E18" s="19"/>
      <c r="F18" s="28"/>
      <c r="G18" s="21"/>
      <c r="H18" s="21"/>
      <c r="I18" s="30"/>
      <c r="J18" s="24" t="str">
        <f>IF(E18=0," ",ROUND(IF((365*VLOOKUP(A18,'อายุการใช้งาน-ห้ามลบ'!$A$2:$H$70,8,FALSE)-MIN($E18-DATE(RIGHT(D18,4),MID(D18,4,2),LEFT(D18,2)),VLOOKUP(A18,'อายุการใช้งาน-ห้ามลบ'!$A$2:$H$70,8,FALSE)*365))=0,($I18-1),($I18/VLOOKUP(A18,'อายุการใช้งาน-ห้ามลบ'!$A$2:$H$70,8,FALSE)/365)*MIN($E18-DATE(RIGHT(D18,4),MID(D18,4,2),LEFT(D18,2)),VLOOKUP(A18,'อายุการใช้งาน-ห้ามลบ'!$A$2:$H$70,8,FALSE)*365)),2)*-1)</f>
        <v> </v>
      </c>
      <c r="K18" s="25" t="str">
        <f t="shared" si="0"/>
        <v> </v>
      </c>
      <c r="L18" s="26" t="str">
        <f>IF(E18=0," ",IF((365*VLOOKUP(A18,'อายุการใช้งาน-ห้ามลบ'!$A$2:$H$70,8,FALSE)-MIN($E18-DATE(RIGHT(D18,4),MID(D18,4,2),LEFT(D18,2)),VLOOKUP(A18,'อายุการใช้งาน-ห้ามลบ'!$A$2:$H$70,8,FALSE)*365)-((ROUNDDOWN((365*VLOOKUP(A18,'อายุการใช้งาน-ห้ามลบ'!$A$2:$H$70,8,FALSE)-MIN($E18-DATE(RIGHT(D18,4),MID(D18,4,2),LEFT(D18,2)),VLOOKUP(A18,'อายุการใช้งาน-ห้ามลบ'!$A$2:$H$70,8,FALSE)*365))/365,0))*365))/30&gt;=11.49,(ROUNDDOWN((365*VLOOKUP(A18,'อายุการใช้งาน-ห้ามลบ'!$A$2:$H$70,8,FALSE)-MIN($E18-DATE(RIGHT(D18,4),MID(D18,4,2),LEFT(D18,2)),VLOOKUP(A18,'อายุการใช้งาน-ห้ามลบ'!$A$2:$H$70,8,FALSE)*365))/365,0)+1),ROUNDDOWN((365*VLOOKUP(A18,'อายุการใช้งาน-ห้ามลบ'!$A$2:$H$70,8,FALSE)-MIN($E18-DATE(RIGHT(D18,4),MID(D18,4,2),LEFT(D18,2)),VLOOKUP(A18,'อายุการใช้งาน-ห้ามลบ'!$A$2:$H$70,8,FALSE)*365))/365,0)))</f>
        <v> </v>
      </c>
      <c r="M18" s="26" t="str">
        <f>IF(E18=0," ",IF((365*VLOOKUP(A18,'อายุการใช้งาน-ห้ามลบ'!$A$2:$H$70,8,FALSE)-MIN($E18-DATE(RIGHT(D18,4),MID(D18,4,2),LEFT(D18,2)),VLOOKUP(A18,'อายุการใช้งาน-ห้ามลบ'!$A$2:$H$70,8,FALSE)*365)-((ROUNDDOWN((365*VLOOKUP(A18,'อายุการใช้งาน-ห้ามลบ'!$A$2:$H$70,8,FALSE)-MIN($E18-DATE(RIGHT(D18,4),MID(D18,4,2),LEFT(D18,2)),VLOOKUP(A18,'อายุการใช้งาน-ห้ามลบ'!$A$2:$H$70,8,FALSE)*365))/365,0))*365))/30&gt;=11.49,0,(365*VLOOKUP(A18,'อายุการใช้งาน-ห้ามลบ'!$A$2:$H$70,8,FALSE)-MIN($E18-DATE(RIGHT(D18,4),MID(D18,4,2),LEFT(D18,2)),VLOOKUP(A18,'อายุการใช้งาน-ห้ามลบ'!$A$2:$H$70,8,FALSE)*365)-((ROUNDDOWN((365*VLOOKUP(A18,'อายุการใช้งาน-ห้ามลบ'!$A$2:$H$70,8,FALSE)-MIN($E18-DATE(RIGHT(D18,4),MID(D18,4,2),LEFT(D18,2)),VLOOKUP(A18,'อายุการใช้งาน-ห้ามลบ'!$A$2:$H$70,8,FALSE)*365))/365,0))*365))/30))</f>
        <v> </v>
      </c>
      <c r="N18" s="36"/>
    </row>
    <row r="19" spans="1:14" ht="22.5" customHeight="1">
      <c r="A19" s="15"/>
      <c r="B19" s="28"/>
      <c r="C19" s="17"/>
      <c r="D19" s="18"/>
      <c r="E19" s="19"/>
      <c r="F19" s="28"/>
      <c r="G19" s="21"/>
      <c r="H19" s="21"/>
      <c r="I19" s="30"/>
      <c r="J19" s="24" t="str">
        <f>IF(E19=0," ",ROUND(IF((365*VLOOKUP(A19,'อายุการใช้งาน-ห้ามลบ'!$A$2:$H$70,8,FALSE)-MIN($E19-DATE(RIGHT(D19,4),MID(D19,4,2),LEFT(D19,2)),VLOOKUP(A19,'อายุการใช้งาน-ห้ามลบ'!$A$2:$H$70,8,FALSE)*365))=0,($I19-1),($I19/VLOOKUP(A19,'อายุการใช้งาน-ห้ามลบ'!$A$2:$H$70,8,FALSE)/365)*MIN($E19-DATE(RIGHT(D19,4),MID(D19,4,2),LEFT(D19,2)),VLOOKUP(A19,'อายุการใช้งาน-ห้ามลบ'!$A$2:$H$70,8,FALSE)*365)),2)*-1)</f>
        <v> </v>
      </c>
      <c r="K19" s="25" t="str">
        <f t="shared" si="0"/>
        <v> </v>
      </c>
      <c r="L19" s="26" t="str">
        <f>IF(E19=0," ",IF((365*VLOOKUP(A19,'อายุการใช้งาน-ห้ามลบ'!$A$2:$H$70,8,FALSE)-MIN($E19-DATE(RIGHT(D19,4),MID(D19,4,2),LEFT(D19,2)),VLOOKUP(A19,'อายุการใช้งาน-ห้ามลบ'!$A$2:$H$70,8,FALSE)*365)-((ROUNDDOWN((365*VLOOKUP(A19,'อายุการใช้งาน-ห้ามลบ'!$A$2:$H$70,8,FALSE)-MIN($E19-DATE(RIGHT(D19,4),MID(D19,4,2),LEFT(D19,2)),VLOOKUP(A19,'อายุการใช้งาน-ห้ามลบ'!$A$2:$H$70,8,FALSE)*365))/365,0))*365))/30&gt;=11.49,(ROUNDDOWN((365*VLOOKUP(A19,'อายุการใช้งาน-ห้ามลบ'!$A$2:$H$70,8,FALSE)-MIN($E19-DATE(RIGHT(D19,4),MID(D19,4,2),LEFT(D19,2)),VLOOKUP(A19,'อายุการใช้งาน-ห้ามลบ'!$A$2:$H$70,8,FALSE)*365))/365,0)+1),ROUNDDOWN((365*VLOOKUP(A19,'อายุการใช้งาน-ห้ามลบ'!$A$2:$H$70,8,FALSE)-MIN($E19-DATE(RIGHT(D19,4),MID(D19,4,2),LEFT(D19,2)),VLOOKUP(A19,'อายุการใช้งาน-ห้ามลบ'!$A$2:$H$70,8,FALSE)*365))/365,0)))</f>
        <v> </v>
      </c>
      <c r="M19" s="26" t="str">
        <f>IF(E19=0," ",IF((365*VLOOKUP(A19,'อายุการใช้งาน-ห้ามลบ'!$A$2:$H$70,8,FALSE)-MIN($E19-DATE(RIGHT(D19,4),MID(D19,4,2),LEFT(D19,2)),VLOOKUP(A19,'อายุการใช้งาน-ห้ามลบ'!$A$2:$H$70,8,FALSE)*365)-((ROUNDDOWN((365*VLOOKUP(A19,'อายุการใช้งาน-ห้ามลบ'!$A$2:$H$70,8,FALSE)-MIN($E19-DATE(RIGHT(D19,4),MID(D19,4,2),LEFT(D19,2)),VLOOKUP(A19,'อายุการใช้งาน-ห้ามลบ'!$A$2:$H$70,8,FALSE)*365))/365,0))*365))/30&gt;=11.49,0,(365*VLOOKUP(A19,'อายุการใช้งาน-ห้ามลบ'!$A$2:$H$70,8,FALSE)-MIN($E19-DATE(RIGHT(D19,4),MID(D19,4,2),LEFT(D19,2)),VLOOKUP(A19,'อายุการใช้งาน-ห้ามลบ'!$A$2:$H$70,8,FALSE)*365)-((ROUNDDOWN((365*VLOOKUP(A19,'อายุการใช้งาน-ห้ามลบ'!$A$2:$H$70,8,FALSE)-MIN($E19-DATE(RIGHT(D19,4),MID(D19,4,2),LEFT(D19,2)),VLOOKUP(A19,'อายุการใช้งาน-ห้ามลบ'!$A$2:$H$70,8,FALSE)*365))/365,0))*365))/30))</f>
        <v> </v>
      </c>
      <c r="N19" s="36"/>
    </row>
    <row r="20" spans="1:14" ht="22.5" customHeight="1">
      <c r="A20" s="15"/>
      <c r="B20" s="28"/>
      <c r="C20" s="17"/>
      <c r="D20" s="18"/>
      <c r="E20" s="19"/>
      <c r="F20" s="28"/>
      <c r="G20" s="21"/>
      <c r="H20" s="21"/>
      <c r="I20" s="30"/>
      <c r="J20" s="24" t="str">
        <f>IF(E20=0," ",ROUND(IF((365*VLOOKUP(A20,'อายุการใช้งาน-ห้ามลบ'!$A$2:$H$70,8,FALSE)-MIN($E20-DATE(RIGHT(D20,4),MID(D20,4,2),LEFT(D20,2)),VLOOKUP(A20,'อายุการใช้งาน-ห้ามลบ'!$A$2:$H$70,8,FALSE)*365))=0,($I20-1),($I20/VLOOKUP(A20,'อายุการใช้งาน-ห้ามลบ'!$A$2:$H$70,8,FALSE)/365)*MIN($E20-DATE(RIGHT(D20,4),MID(D20,4,2),LEFT(D20,2)),VLOOKUP(A20,'อายุการใช้งาน-ห้ามลบ'!$A$2:$H$70,8,FALSE)*365)),2)*-1)</f>
        <v> </v>
      </c>
      <c r="K20" s="25" t="str">
        <f t="shared" si="0"/>
        <v> </v>
      </c>
      <c r="L20" s="26" t="str">
        <f>IF(E20=0," ",IF((365*VLOOKUP(A20,'อายุการใช้งาน-ห้ามลบ'!$A$2:$H$70,8,FALSE)-MIN($E20-DATE(RIGHT(D20,4),MID(D20,4,2),LEFT(D20,2)),VLOOKUP(A20,'อายุการใช้งาน-ห้ามลบ'!$A$2:$H$70,8,FALSE)*365)-((ROUNDDOWN((365*VLOOKUP(A20,'อายุการใช้งาน-ห้ามลบ'!$A$2:$H$70,8,FALSE)-MIN($E20-DATE(RIGHT(D20,4),MID(D20,4,2),LEFT(D20,2)),VLOOKUP(A20,'อายุการใช้งาน-ห้ามลบ'!$A$2:$H$70,8,FALSE)*365))/365,0))*365))/30&gt;=11.49,(ROUNDDOWN((365*VLOOKUP(A20,'อายุการใช้งาน-ห้ามลบ'!$A$2:$H$70,8,FALSE)-MIN($E20-DATE(RIGHT(D20,4),MID(D20,4,2),LEFT(D20,2)),VLOOKUP(A20,'อายุการใช้งาน-ห้ามลบ'!$A$2:$H$70,8,FALSE)*365))/365,0)+1),ROUNDDOWN((365*VLOOKUP(A20,'อายุการใช้งาน-ห้ามลบ'!$A$2:$H$70,8,FALSE)-MIN($E20-DATE(RIGHT(D20,4),MID(D20,4,2),LEFT(D20,2)),VLOOKUP(A20,'อายุการใช้งาน-ห้ามลบ'!$A$2:$H$70,8,FALSE)*365))/365,0)))</f>
        <v> </v>
      </c>
      <c r="M20" s="26" t="str">
        <f>IF(E20=0," ",IF((365*VLOOKUP(A20,'อายุการใช้งาน-ห้ามลบ'!$A$2:$H$70,8,FALSE)-MIN($E20-DATE(RIGHT(D20,4),MID(D20,4,2),LEFT(D20,2)),VLOOKUP(A20,'อายุการใช้งาน-ห้ามลบ'!$A$2:$H$70,8,FALSE)*365)-((ROUNDDOWN((365*VLOOKUP(A20,'อายุการใช้งาน-ห้ามลบ'!$A$2:$H$70,8,FALSE)-MIN($E20-DATE(RIGHT(D20,4),MID(D20,4,2),LEFT(D20,2)),VLOOKUP(A20,'อายุการใช้งาน-ห้ามลบ'!$A$2:$H$70,8,FALSE)*365))/365,0))*365))/30&gt;=11.49,0,(365*VLOOKUP(A20,'อายุการใช้งาน-ห้ามลบ'!$A$2:$H$70,8,FALSE)-MIN($E20-DATE(RIGHT(D20,4),MID(D20,4,2),LEFT(D20,2)),VLOOKUP(A20,'อายุการใช้งาน-ห้ามลบ'!$A$2:$H$70,8,FALSE)*365)-((ROUNDDOWN((365*VLOOKUP(A20,'อายุการใช้งาน-ห้ามลบ'!$A$2:$H$70,8,FALSE)-MIN($E20-DATE(RIGHT(D20,4),MID(D20,4,2),LEFT(D20,2)),VLOOKUP(A20,'อายุการใช้งาน-ห้ามลบ'!$A$2:$H$70,8,FALSE)*365))/365,0))*365))/30))</f>
        <v> </v>
      </c>
      <c r="N20" s="36"/>
    </row>
    <row r="21" spans="1:14" ht="22.5" customHeight="1">
      <c r="A21" s="15"/>
      <c r="B21" s="28"/>
      <c r="C21" s="17"/>
      <c r="D21" s="18"/>
      <c r="E21" s="19"/>
      <c r="F21" s="28"/>
      <c r="G21" s="21"/>
      <c r="H21" s="21"/>
      <c r="I21" s="30"/>
      <c r="J21" s="24" t="str">
        <f>IF(E21=0," ",ROUND(IF((365*VLOOKUP(A21,'อายุการใช้งาน-ห้ามลบ'!$A$2:$H$70,8,FALSE)-MIN($E21-DATE(RIGHT(D21,4),MID(D21,4,2),LEFT(D21,2)),VLOOKUP(A21,'อายุการใช้งาน-ห้ามลบ'!$A$2:$H$70,8,FALSE)*365))=0,($I21-1),($I21/VLOOKUP(A21,'อายุการใช้งาน-ห้ามลบ'!$A$2:$H$70,8,FALSE)/365)*MIN($E21-DATE(RIGHT(D21,4),MID(D21,4,2),LEFT(D21,2)),VLOOKUP(A21,'อายุการใช้งาน-ห้ามลบ'!$A$2:$H$70,8,FALSE)*365)),2)*-1)</f>
        <v> </v>
      </c>
      <c r="K21" s="25" t="str">
        <f t="shared" si="0"/>
        <v> </v>
      </c>
      <c r="L21" s="26" t="str">
        <f>IF(E21=0," ",IF((365*VLOOKUP(A21,'อายุการใช้งาน-ห้ามลบ'!$A$2:$H$70,8,FALSE)-MIN($E21-DATE(RIGHT(D21,4),MID(D21,4,2),LEFT(D21,2)),VLOOKUP(A21,'อายุการใช้งาน-ห้ามลบ'!$A$2:$H$70,8,FALSE)*365)-((ROUNDDOWN((365*VLOOKUP(A21,'อายุการใช้งาน-ห้ามลบ'!$A$2:$H$70,8,FALSE)-MIN($E21-DATE(RIGHT(D21,4),MID(D21,4,2),LEFT(D21,2)),VLOOKUP(A21,'อายุการใช้งาน-ห้ามลบ'!$A$2:$H$70,8,FALSE)*365))/365,0))*365))/30&gt;=11.49,(ROUNDDOWN((365*VLOOKUP(A21,'อายุการใช้งาน-ห้ามลบ'!$A$2:$H$70,8,FALSE)-MIN($E21-DATE(RIGHT(D21,4),MID(D21,4,2),LEFT(D21,2)),VLOOKUP(A21,'อายุการใช้งาน-ห้ามลบ'!$A$2:$H$70,8,FALSE)*365))/365,0)+1),ROUNDDOWN((365*VLOOKUP(A21,'อายุการใช้งาน-ห้ามลบ'!$A$2:$H$70,8,FALSE)-MIN($E21-DATE(RIGHT(D21,4),MID(D21,4,2),LEFT(D21,2)),VLOOKUP(A21,'อายุการใช้งาน-ห้ามลบ'!$A$2:$H$70,8,FALSE)*365))/365,0)))</f>
        <v> </v>
      </c>
      <c r="M21" s="26" t="str">
        <f>IF(E21=0," ",IF((365*VLOOKUP(A21,'อายุการใช้งาน-ห้ามลบ'!$A$2:$H$70,8,FALSE)-MIN($E21-DATE(RIGHT(D21,4),MID(D21,4,2),LEFT(D21,2)),VLOOKUP(A21,'อายุการใช้งาน-ห้ามลบ'!$A$2:$H$70,8,FALSE)*365)-((ROUNDDOWN((365*VLOOKUP(A21,'อายุการใช้งาน-ห้ามลบ'!$A$2:$H$70,8,FALSE)-MIN($E21-DATE(RIGHT(D21,4),MID(D21,4,2),LEFT(D21,2)),VLOOKUP(A21,'อายุการใช้งาน-ห้ามลบ'!$A$2:$H$70,8,FALSE)*365))/365,0))*365))/30&gt;=11.49,0,(365*VLOOKUP(A21,'อายุการใช้งาน-ห้ามลบ'!$A$2:$H$70,8,FALSE)-MIN($E21-DATE(RIGHT(D21,4),MID(D21,4,2),LEFT(D21,2)),VLOOKUP(A21,'อายุการใช้งาน-ห้ามลบ'!$A$2:$H$70,8,FALSE)*365)-((ROUNDDOWN((365*VLOOKUP(A21,'อายุการใช้งาน-ห้ามลบ'!$A$2:$H$70,8,FALSE)-MIN($E21-DATE(RIGHT(D21,4),MID(D21,4,2),LEFT(D21,2)),VLOOKUP(A21,'อายุการใช้งาน-ห้ามลบ'!$A$2:$H$70,8,FALSE)*365))/365,0))*365))/30))</f>
        <v> </v>
      </c>
      <c r="N21" s="36"/>
    </row>
    <row r="22" spans="1:14" ht="22.5" customHeight="1">
      <c r="A22" s="15"/>
      <c r="B22" s="28"/>
      <c r="C22" s="17"/>
      <c r="D22" s="18"/>
      <c r="E22" s="19"/>
      <c r="F22" s="28"/>
      <c r="G22" s="21"/>
      <c r="H22" s="21"/>
      <c r="I22" s="30"/>
      <c r="J22" s="24" t="str">
        <f>IF(E22=0," ",ROUND(IF((365*VLOOKUP(A22,'อายุการใช้งาน-ห้ามลบ'!$A$2:$H$70,8,FALSE)-MIN($E22-DATE(RIGHT(D22,4),MID(D22,4,2),LEFT(D22,2)),VLOOKUP(A22,'อายุการใช้งาน-ห้ามลบ'!$A$2:$H$70,8,FALSE)*365))=0,($I22-1),($I22/VLOOKUP(A22,'อายุการใช้งาน-ห้ามลบ'!$A$2:$H$70,8,FALSE)/365)*MIN($E22-DATE(RIGHT(D22,4),MID(D22,4,2),LEFT(D22,2)),VLOOKUP(A22,'อายุการใช้งาน-ห้ามลบ'!$A$2:$H$70,8,FALSE)*365)),2)*-1)</f>
        <v> </v>
      </c>
      <c r="K22" s="25" t="str">
        <f t="shared" si="0"/>
        <v> </v>
      </c>
      <c r="L22" s="26" t="str">
        <f>IF(E22=0," ",IF((365*VLOOKUP(A22,'อายุการใช้งาน-ห้ามลบ'!$A$2:$H$70,8,FALSE)-MIN($E22-DATE(RIGHT(D22,4),MID(D22,4,2),LEFT(D22,2)),VLOOKUP(A22,'อายุการใช้งาน-ห้ามลบ'!$A$2:$H$70,8,FALSE)*365)-((ROUNDDOWN((365*VLOOKUP(A22,'อายุการใช้งาน-ห้ามลบ'!$A$2:$H$70,8,FALSE)-MIN($E22-DATE(RIGHT(D22,4),MID(D22,4,2),LEFT(D22,2)),VLOOKUP(A22,'อายุการใช้งาน-ห้ามลบ'!$A$2:$H$70,8,FALSE)*365))/365,0))*365))/30&gt;=11.49,(ROUNDDOWN((365*VLOOKUP(A22,'อายุการใช้งาน-ห้ามลบ'!$A$2:$H$70,8,FALSE)-MIN($E22-DATE(RIGHT(D22,4),MID(D22,4,2),LEFT(D22,2)),VLOOKUP(A22,'อายุการใช้งาน-ห้ามลบ'!$A$2:$H$70,8,FALSE)*365))/365,0)+1),ROUNDDOWN((365*VLOOKUP(A22,'อายุการใช้งาน-ห้ามลบ'!$A$2:$H$70,8,FALSE)-MIN($E22-DATE(RIGHT(D22,4),MID(D22,4,2),LEFT(D22,2)),VLOOKUP(A22,'อายุการใช้งาน-ห้ามลบ'!$A$2:$H$70,8,FALSE)*365))/365,0)))</f>
        <v> </v>
      </c>
      <c r="M22" s="26" t="str">
        <f>IF(E22=0," ",IF((365*VLOOKUP(A22,'อายุการใช้งาน-ห้ามลบ'!$A$2:$H$70,8,FALSE)-MIN($E22-DATE(RIGHT(D22,4),MID(D22,4,2),LEFT(D22,2)),VLOOKUP(A22,'อายุการใช้งาน-ห้ามลบ'!$A$2:$H$70,8,FALSE)*365)-((ROUNDDOWN((365*VLOOKUP(A22,'อายุการใช้งาน-ห้ามลบ'!$A$2:$H$70,8,FALSE)-MIN($E22-DATE(RIGHT(D22,4),MID(D22,4,2),LEFT(D22,2)),VLOOKUP(A22,'อายุการใช้งาน-ห้ามลบ'!$A$2:$H$70,8,FALSE)*365))/365,0))*365))/30&gt;=11.49,0,(365*VLOOKUP(A22,'อายุการใช้งาน-ห้ามลบ'!$A$2:$H$70,8,FALSE)-MIN($E22-DATE(RIGHT(D22,4),MID(D22,4,2),LEFT(D22,2)),VLOOKUP(A22,'อายุการใช้งาน-ห้ามลบ'!$A$2:$H$70,8,FALSE)*365)-((ROUNDDOWN((365*VLOOKUP(A22,'อายุการใช้งาน-ห้ามลบ'!$A$2:$H$70,8,FALSE)-MIN($E22-DATE(RIGHT(D22,4),MID(D22,4,2),LEFT(D22,2)),VLOOKUP(A22,'อายุการใช้งาน-ห้ามลบ'!$A$2:$H$70,8,FALSE)*365))/365,0))*365))/30))</f>
        <v> </v>
      </c>
      <c r="N22" s="36"/>
    </row>
    <row r="23" spans="1:14" ht="22.5" customHeight="1">
      <c r="A23" s="15"/>
      <c r="B23" s="28"/>
      <c r="C23" s="17"/>
      <c r="D23" s="18"/>
      <c r="E23" s="19"/>
      <c r="F23" s="28"/>
      <c r="G23" s="21"/>
      <c r="H23" s="21"/>
      <c r="I23" s="30"/>
      <c r="J23" s="24" t="str">
        <f>IF(E23=0," ",ROUND(IF((365*VLOOKUP(A23,'อายุการใช้งาน-ห้ามลบ'!$A$2:$H$70,8,FALSE)-MIN($E23-DATE(RIGHT(D23,4),MID(D23,4,2),LEFT(D23,2)),VLOOKUP(A23,'อายุการใช้งาน-ห้ามลบ'!$A$2:$H$70,8,FALSE)*365))=0,($I23-1),($I23/VLOOKUP(A23,'อายุการใช้งาน-ห้ามลบ'!$A$2:$H$70,8,FALSE)/365)*MIN($E23-DATE(RIGHT(D23,4),MID(D23,4,2),LEFT(D23,2)),VLOOKUP(A23,'อายุการใช้งาน-ห้ามลบ'!$A$2:$H$70,8,FALSE)*365)),2)*-1)</f>
        <v> </v>
      </c>
      <c r="K23" s="25" t="str">
        <f t="shared" si="0"/>
        <v> </v>
      </c>
      <c r="L23" s="26" t="str">
        <f>IF(E23=0," ",IF((365*VLOOKUP(A23,'อายุการใช้งาน-ห้ามลบ'!$A$2:$H$70,8,FALSE)-MIN($E23-DATE(RIGHT(D23,4),MID(D23,4,2),LEFT(D23,2)),VLOOKUP(A23,'อายุการใช้งาน-ห้ามลบ'!$A$2:$H$70,8,FALSE)*365)-((ROUNDDOWN((365*VLOOKUP(A23,'อายุการใช้งาน-ห้ามลบ'!$A$2:$H$70,8,FALSE)-MIN($E23-DATE(RIGHT(D23,4),MID(D23,4,2),LEFT(D23,2)),VLOOKUP(A23,'อายุการใช้งาน-ห้ามลบ'!$A$2:$H$70,8,FALSE)*365))/365,0))*365))/30&gt;=11.49,(ROUNDDOWN((365*VLOOKUP(A23,'อายุการใช้งาน-ห้ามลบ'!$A$2:$H$70,8,FALSE)-MIN($E23-DATE(RIGHT(D23,4),MID(D23,4,2),LEFT(D23,2)),VLOOKUP(A23,'อายุการใช้งาน-ห้ามลบ'!$A$2:$H$70,8,FALSE)*365))/365,0)+1),ROUNDDOWN((365*VLOOKUP(A23,'อายุการใช้งาน-ห้ามลบ'!$A$2:$H$70,8,FALSE)-MIN($E23-DATE(RIGHT(D23,4),MID(D23,4,2),LEFT(D23,2)),VLOOKUP(A23,'อายุการใช้งาน-ห้ามลบ'!$A$2:$H$70,8,FALSE)*365))/365,0)))</f>
        <v> </v>
      </c>
      <c r="M23" s="26" t="str">
        <f>IF(E23=0," ",IF((365*VLOOKUP(A23,'อายุการใช้งาน-ห้ามลบ'!$A$2:$H$70,8,FALSE)-MIN($E23-DATE(RIGHT(D23,4),MID(D23,4,2),LEFT(D23,2)),VLOOKUP(A23,'อายุการใช้งาน-ห้ามลบ'!$A$2:$H$70,8,FALSE)*365)-((ROUNDDOWN((365*VLOOKUP(A23,'อายุการใช้งาน-ห้ามลบ'!$A$2:$H$70,8,FALSE)-MIN($E23-DATE(RIGHT(D23,4),MID(D23,4,2),LEFT(D23,2)),VLOOKUP(A23,'อายุการใช้งาน-ห้ามลบ'!$A$2:$H$70,8,FALSE)*365))/365,0))*365))/30&gt;=11.49,0,(365*VLOOKUP(A23,'อายุการใช้งาน-ห้ามลบ'!$A$2:$H$70,8,FALSE)-MIN($E23-DATE(RIGHT(D23,4),MID(D23,4,2),LEFT(D23,2)),VLOOKUP(A23,'อายุการใช้งาน-ห้ามลบ'!$A$2:$H$70,8,FALSE)*365)-((ROUNDDOWN((365*VLOOKUP(A23,'อายุการใช้งาน-ห้ามลบ'!$A$2:$H$70,8,FALSE)-MIN($E23-DATE(RIGHT(D23,4),MID(D23,4,2),LEFT(D23,2)),VLOOKUP(A23,'อายุการใช้งาน-ห้ามลบ'!$A$2:$H$70,8,FALSE)*365))/365,0))*365))/30))</f>
        <v> </v>
      </c>
      <c r="N23" s="36"/>
    </row>
    <row r="24" spans="1:14" ht="22.5" customHeight="1">
      <c r="A24" s="15"/>
      <c r="B24" s="28"/>
      <c r="C24" s="17"/>
      <c r="D24" s="18"/>
      <c r="E24" s="19"/>
      <c r="F24" s="28"/>
      <c r="G24" s="21"/>
      <c r="H24" s="21"/>
      <c r="I24" s="30"/>
      <c r="J24" s="24" t="str">
        <f>IF(E24=0," ",ROUND(IF((365*VLOOKUP(A24,'อายุการใช้งาน-ห้ามลบ'!$A$2:$H$70,8,FALSE)-MIN($E24-DATE(RIGHT(D24,4),MID(D24,4,2),LEFT(D24,2)),VLOOKUP(A24,'อายุการใช้งาน-ห้ามลบ'!$A$2:$H$70,8,FALSE)*365))=0,($I24-1),($I24/VLOOKUP(A24,'อายุการใช้งาน-ห้ามลบ'!$A$2:$H$70,8,FALSE)/365)*MIN($E24-DATE(RIGHT(D24,4),MID(D24,4,2),LEFT(D24,2)),VLOOKUP(A24,'อายุการใช้งาน-ห้ามลบ'!$A$2:$H$70,8,FALSE)*365)),2)*-1)</f>
        <v> </v>
      </c>
      <c r="K24" s="25" t="str">
        <f t="shared" si="0"/>
        <v> </v>
      </c>
      <c r="L24" s="26" t="str">
        <f>IF(E24=0," ",IF((365*VLOOKUP(A24,'อายุการใช้งาน-ห้ามลบ'!$A$2:$H$70,8,FALSE)-MIN($E24-DATE(RIGHT(D24,4),MID(D24,4,2),LEFT(D24,2)),VLOOKUP(A24,'อายุการใช้งาน-ห้ามลบ'!$A$2:$H$70,8,FALSE)*365)-((ROUNDDOWN((365*VLOOKUP(A24,'อายุการใช้งาน-ห้ามลบ'!$A$2:$H$70,8,FALSE)-MIN($E24-DATE(RIGHT(D24,4),MID(D24,4,2),LEFT(D24,2)),VLOOKUP(A24,'อายุการใช้งาน-ห้ามลบ'!$A$2:$H$70,8,FALSE)*365))/365,0))*365))/30&gt;=11.49,(ROUNDDOWN((365*VLOOKUP(A24,'อายุการใช้งาน-ห้ามลบ'!$A$2:$H$70,8,FALSE)-MIN($E24-DATE(RIGHT(D24,4),MID(D24,4,2),LEFT(D24,2)),VLOOKUP(A24,'อายุการใช้งาน-ห้ามลบ'!$A$2:$H$70,8,FALSE)*365))/365,0)+1),ROUNDDOWN((365*VLOOKUP(A24,'อายุการใช้งาน-ห้ามลบ'!$A$2:$H$70,8,FALSE)-MIN($E24-DATE(RIGHT(D24,4),MID(D24,4,2),LEFT(D24,2)),VLOOKUP(A24,'อายุการใช้งาน-ห้ามลบ'!$A$2:$H$70,8,FALSE)*365))/365,0)))</f>
        <v> </v>
      </c>
      <c r="M24" s="26" t="str">
        <f>IF(E24=0," ",IF((365*VLOOKUP(A24,'อายุการใช้งาน-ห้ามลบ'!$A$2:$H$70,8,FALSE)-MIN($E24-DATE(RIGHT(D24,4),MID(D24,4,2),LEFT(D24,2)),VLOOKUP(A24,'อายุการใช้งาน-ห้ามลบ'!$A$2:$H$70,8,FALSE)*365)-((ROUNDDOWN((365*VLOOKUP(A24,'อายุการใช้งาน-ห้ามลบ'!$A$2:$H$70,8,FALSE)-MIN($E24-DATE(RIGHT(D24,4),MID(D24,4,2),LEFT(D24,2)),VLOOKUP(A24,'อายุการใช้งาน-ห้ามลบ'!$A$2:$H$70,8,FALSE)*365))/365,0))*365))/30&gt;=11.49,0,(365*VLOOKUP(A24,'อายุการใช้งาน-ห้ามลบ'!$A$2:$H$70,8,FALSE)-MIN($E24-DATE(RIGHT(D24,4),MID(D24,4,2),LEFT(D24,2)),VLOOKUP(A24,'อายุการใช้งาน-ห้ามลบ'!$A$2:$H$70,8,FALSE)*365)-((ROUNDDOWN((365*VLOOKUP(A24,'อายุการใช้งาน-ห้ามลบ'!$A$2:$H$70,8,FALSE)-MIN($E24-DATE(RIGHT(D24,4),MID(D24,4,2),LEFT(D24,2)),VLOOKUP(A24,'อายุการใช้งาน-ห้ามลบ'!$A$2:$H$70,8,FALSE)*365))/365,0))*365))/30))</f>
        <v> </v>
      </c>
      <c r="N24" s="36"/>
    </row>
    <row r="25" spans="1:14" ht="22.5" customHeight="1">
      <c r="A25" s="15"/>
      <c r="B25" s="28"/>
      <c r="C25" s="17"/>
      <c r="D25" s="18"/>
      <c r="E25" s="19"/>
      <c r="F25" s="28"/>
      <c r="G25" s="21"/>
      <c r="H25" s="21"/>
      <c r="I25" s="30"/>
      <c r="J25" s="24" t="str">
        <f>IF(E25=0," ",ROUND(IF((365*VLOOKUP(A25,'อายุการใช้งาน-ห้ามลบ'!$A$2:$H$70,8,FALSE)-MIN($E25-DATE(RIGHT(D25,4),MID(D25,4,2),LEFT(D25,2)),VLOOKUP(A25,'อายุการใช้งาน-ห้ามลบ'!$A$2:$H$70,8,FALSE)*365))=0,($I25-1),($I25/VLOOKUP(A25,'อายุการใช้งาน-ห้ามลบ'!$A$2:$H$70,8,FALSE)/365)*MIN($E25-DATE(RIGHT(D25,4),MID(D25,4,2),LEFT(D25,2)),VLOOKUP(A25,'อายุการใช้งาน-ห้ามลบ'!$A$2:$H$70,8,FALSE)*365)),2)*-1)</f>
        <v> </v>
      </c>
      <c r="K25" s="25" t="str">
        <f t="shared" si="0"/>
        <v> </v>
      </c>
      <c r="L25" s="26" t="str">
        <f>IF(E25=0," ",IF((365*VLOOKUP(A25,'อายุการใช้งาน-ห้ามลบ'!$A$2:$H$70,8,FALSE)-MIN($E25-DATE(RIGHT(D25,4),MID(D25,4,2),LEFT(D25,2)),VLOOKUP(A25,'อายุการใช้งาน-ห้ามลบ'!$A$2:$H$70,8,FALSE)*365)-((ROUNDDOWN((365*VLOOKUP(A25,'อายุการใช้งาน-ห้ามลบ'!$A$2:$H$70,8,FALSE)-MIN($E25-DATE(RIGHT(D25,4),MID(D25,4,2),LEFT(D25,2)),VLOOKUP(A25,'อายุการใช้งาน-ห้ามลบ'!$A$2:$H$70,8,FALSE)*365))/365,0))*365))/30&gt;=11.49,(ROUNDDOWN((365*VLOOKUP(A25,'อายุการใช้งาน-ห้ามลบ'!$A$2:$H$70,8,FALSE)-MIN($E25-DATE(RIGHT(D25,4),MID(D25,4,2),LEFT(D25,2)),VLOOKUP(A25,'อายุการใช้งาน-ห้ามลบ'!$A$2:$H$70,8,FALSE)*365))/365,0)+1),ROUNDDOWN((365*VLOOKUP(A25,'อายุการใช้งาน-ห้ามลบ'!$A$2:$H$70,8,FALSE)-MIN($E25-DATE(RIGHT(D25,4),MID(D25,4,2),LEFT(D25,2)),VLOOKUP(A25,'อายุการใช้งาน-ห้ามลบ'!$A$2:$H$70,8,FALSE)*365))/365,0)))</f>
        <v> </v>
      </c>
      <c r="M25" s="26" t="str">
        <f>IF(E25=0," ",IF((365*VLOOKUP(A25,'อายุการใช้งาน-ห้ามลบ'!$A$2:$H$70,8,FALSE)-MIN($E25-DATE(RIGHT(D25,4),MID(D25,4,2),LEFT(D25,2)),VLOOKUP(A25,'อายุการใช้งาน-ห้ามลบ'!$A$2:$H$70,8,FALSE)*365)-((ROUNDDOWN((365*VLOOKUP(A25,'อายุการใช้งาน-ห้ามลบ'!$A$2:$H$70,8,FALSE)-MIN($E25-DATE(RIGHT(D25,4),MID(D25,4,2),LEFT(D25,2)),VLOOKUP(A25,'อายุการใช้งาน-ห้ามลบ'!$A$2:$H$70,8,FALSE)*365))/365,0))*365))/30&gt;=11.49,0,(365*VLOOKUP(A25,'อายุการใช้งาน-ห้ามลบ'!$A$2:$H$70,8,FALSE)-MIN($E25-DATE(RIGHT(D25,4),MID(D25,4,2),LEFT(D25,2)),VLOOKUP(A25,'อายุการใช้งาน-ห้ามลบ'!$A$2:$H$70,8,FALSE)*365)-((ROUNDDOWN((365*VLOOKUP(A25,'อายุการใช้งาน-ห้ามลบ'!$A$2:$H$70,8,FALSE)-MIN($E25-DATE(RIGHT(D25,4),MID(D25,4,2),LEFT(D25,2)),VLOOKUP(A25,'อายุการใช้งาน-ห้ามลบ'!$A$2:$H$70,8,FALSE)*365))/365,0))*365))/30))</f>
        <v> </v>
      </c>
      <c r="N25" s="36"/>
    </row>
    <row r="26" spans="1:14" ht="22.5" customHeight="1">
      <c r="A26" s="15"/>
      <c r="B26" s="28"/>
      <c r="C26" s="17"/>
      <c r="D26" s="18"/>
      <c r="E26" s="19"/>
      <c r="F26" s="28"/>
      <c r="G26" s="21"/>
      <c r="H26" s="21"/>
      <c r="I26" s="30"/>
      <c r="J26" s="24" t="str">
        <f>IF(E26=0," ",ROUND(IF((365*VLOOKUP(A26,'อายุการใช้งาน-ห้ามลบ'!$A$2:$H$70,8,FALSE)-MIN($E26-DATE(RIGHT(D26,4),MID(D26,4,2),LEFT(D26,2)),VLOOKUP(A26,'อายุการใช้งาน-ห้ามลบ'!$A$2:$H$70,8,FALSE)*365))=0,($I26-1),($I26/VLOOKUP(A26,'อายุการใช้งาน-ห้ามลบ'!$A$2:$H$70,8,FALSE)/365)*MIN($E26-DATE(RIGHT(D26,4),MID(D26,4,2),LEFT(D26,2)),VLOOKUP(A26,'อายุการใช้งาน-ห้ามลบ'!$A$2:$H$70,8,FALSE)*365)),2)*-1)</f>
        <v> </v>
      </c>
      <c r="K26" s="25" t="str">
        <f>IF(E26=0," ",SUM(I26:J26))</f>
        <v> </v>
      </c>
      <c r="L26" s="26" t="str">
        <f>IF(E26=0," ",IF((365*VLOOKUP(A26,'อายุการใช้งาน-ห้ามลบ'!$A$2:$H$70,8,FALSE)-MIN($E26-DATE(RIGHT(D26,4),MID(D26,4,2),LEFT(D26,2)),VLOOKUP(A26,'อายุการใช้งาน-ห้ามลบ'!$A$2:$H$70,8,FALSE)*365)-((ROUNDDOWN((365*VLOOKUP(A26,'อายุการใช้งาน-ห้ามลบ'!$A$2:$H$70,8,FALSE)-MIN($E26-DATE(RIGHT(D26,4),MID(D26,4,2),LEFT(D26,2)),VLOOKUP(A26,'อายุการใช้งาน-ห้ามลบ'!$A$2:$H$70,8,FALSE)*365))/365,0))*365))/30&gt;=11.49,(ROUNDDOWN((365*VLOOKUP(A26,'อายุการใช้งาน-ห้ามลบ'!$A$2:$H$70,8,FALSE)-MIN($E26-DATE(RIGHT(D26,4),MID(D26,4,2),LEFT(D26,2)),VLOOKUP(A26,'อายุการใช้งาน-ห้ามลบ'!$A$2:$H$70,8,FALSE)*365))/365,0)+1),ROUNDDOWN((365*VLOOKUP(A26,'อายุการใช้งาน-ห้ามลบ'!$A$2:$H$70,8,FALSE)-MIN($E26-DATE(RIGHT(D26,4),MID(D26,4,2),LEFT(D26,2)),VLOOKUP(A26,'อายุการใช้งาน-ห้ามลบ'!$A$2:$H$70,8,FALSE)*365))/365,0)))</f>
        <v> </v>
      </c>
      <c r="M26" s="26" t="str">
        <f>IF(E26=0," ",IF((365*VLOOKUP(A26,'อายุการใช้งาน-ห้ามลบ'!$A$2:$H$70,8,FALSE)-MIN($E26-DATE(RIGHT(D26,4),MID(D26,4,2),LEFT(D26,2)),VLOOKUP(A26,'อายุการใช้งาน-ห้ามลบ'!$A$2:$H$70,8,FALSE)*365)-((ROUNDDOWN((365*VLOOKUP(A26,'อายุการใช้งาน-ห้ามลบ'!$A$2:$H$70,8,FALSE)-MIN($E26-DATE(RIGHT(D26,4),MID(D26,4,2),LEFT(D26,2)),VLOOKUP(A26,'อายุการใช้งาน-ห้ามลบ'!$A$2:$H$70,8,FALSE)*365))/365,0))*365))/30&gt;=11.49,0,(365*VLOOKUP(A26,'อายุการใช้งาน-ห้ามลบ'!$A$2:$H$70,8,FALSE)-MIN($E26-DATE(RIGHT(D26,4),MID(D26,4,2),LEFT(D26,2)),VLOOKUP(A26,'อายุการใช้งาน-ห้ามลบ'!$A$2:$H$70,8,FALSE)*365)-((ROUNDDOWN((365*VLOOKUP(A26,'อายุการใช้งาน-ห้ามลบ'!$A$2:$H$70,8,FALSE)-MIN($E26-DATE(RIGHT(D26,4),MID(D26,4,2),LEFT(D26,2)),VLOOKUP(A26,'อายุการใช้งาน-ห้ามลบ'!$A$2:$H$70,8,FALSE)*365))/365,0))*365))/30))</f>
        <v> </v>
      </c>
      <c r="N26" s="36"/>
    </row>
    <row r="27" spans="1:14" ht="22.5" customHeight="1">
      <c r="A27" s="15"/>
      <c r="B27" s="28"/>
      <c r="C27" s="17"/>
      <c r="D27" s="18"/>
      <c r="E27" s="19"/>
      <c r="F27" s="28"/>
      <c r="G27" s="21"/>
      <c r="H27" s="21"/>
      <c r="I27" s="30"/>
      <c r="J27" s="24" t="str">
        <f>IF(E27=0," ",ROUND(IF((365*VLOOKUP(A27,'อายุการใช้งาน-ห้ามลบ'!$A$2:$H$70,8,FALSE)-MIN($E27-DATE(RIGHT(D27,4),MID(D27,4,2),LEFT(D27,2)),VLOOKUP(A27,'อายุการใช้งาน-ห้ามลบ'!$A$2:$H$70,8,FALSE)*365))=0,($I27-1),($I27/VLOOKUP(A27,'อายุการใช้งาน-ห้ามลบ'!$A$2:$H$70,8,FALSE)/365)*MIN($E27-DATE(RIGHT(D27,4),MID(D27,4,2),LEFT(D27,2)),VLOOKUP(A27,'อายุการใช้งาน-ห้ามลบ'!$A$2:$H$70,8,FALSE)*365)),2)*-1)</f>
        <v> </v>
      </c>
      <c r="K27" s="25" t="str">
        <f t="shared" si="0"/>
        <v> </v>
      </c>
      <c r="L27" s="26" t="str">
        <f>IF(E27=0," ",IF((365*VLOOKUP(A27,'อายุการใช้งาน-ห้ามลบ'!$A$2:$H$70,8,FALSE)-MIN($E27-DATE(RIGHT(D27,4),MID(D27,4,2),LEFT(D27,2)),VLOOKUP(A27,'อายุการใช้งาน-ห้ามลบ'!$A$2:$H$70,8,FALSE)*365)-((ROUNDDOWN((365*VLOOKUP(A27,'อายุการใช้งาน-ห้ามลบ'!$A$2:$H$70,8,FALSE)-MIN($E27-DATE(RIGHT(D27,4),MID(D27,4,2),LEFT(D27,2)),VLOOKUP(A27,'อายุการใช้งาน-ห้ามลบ'!$A$2:$H$70,8,FALSE)*365))/365,0))*365))/30&gt;=11.49,(ROUNDDOWN((365*VLOOKUP(A27,'อายุการใช้งาน-ห้ามลบ'!$A$2:$H$70,8,FALSE)-MIN($E27-DATE(RIGHT(D27,4),MID(D27,4,2),LEFT(D27,2)),VLOOKUP(A27,'อายุการใช้งาน-ห้ามลบ'!$A$2:$H$70,8,FALSE)*365))/365,0)+1),ROUNDDOWN((365*VLOOKUP(A27,'อายุการใช้งาน-ห้ามลบ'!$A$2:$H$70,8,FALSE)-MIN($E27-DATE(RIGHT(D27,4),MID(D27,4,2),LEFT(D27,2)),VLOOKUP(A27,'อายุการใช้งาน-ห้ามลบ'!$A$2:$H$70,8,FALSE)*365))/365,0)))</f>
        <v> </v>
      </c>
      <c r="M27" s="26" t="str">
        <f>IF(E27=0," ",IF((365*VLOOKUP(A27,'อายุการใช้งาน-ห้ามลบ'!$A$2:$H$70,8,FALSE)-MIN($E27-DATE(RIGHT(D27,4),MID(D27,4,2),LEFT(D27,2)),VLOOKUP(A27,'อายุการใช้งาน-ห้ามลบ'!$A$2:$H$70,8,FALSE)*365)-((ROUNDDOWN((365*VLOOKUP(A27,'อายุการใช้งาน-ห้ามลบ'!$A$2:$H$70,8,FALSE)-MIN($E27-DATE(RIGHT(D27,4),MID(D27,4,2),LEFT(D27,2)),VLOOKUP(A27,'อายุการใช้งาน-ห้ามลบ'!$A$2:$H$70,8,FALSE)*365))/365,0))*365))/30&gt;=11.49,0,(365*VLOOKUP(A27,'อายุการใช้งาน-ห้ามลบ'!$A$2:$H$70,8,FALSE)-MIN($E27-DATE(RIGHT(D27,4),MID(D27,4,2),LEFT(D27,2)),VLOOKUP(A27,'อายุการใช้งาน-ห้ามลบ'!$A$2:$H$70,8,FALSE)*365)-((ROUNDDOWN((365*VLOOKUP(A27,'อายุการใช้งาน-ห้ามลบ'!$A$2:$H$70,8,FALSE)-MIN($E27-DATE(RIGHT(D27,4),MID(D27,4,2),LEFT(D27,2)),VLOOKUP(A27,'อายุการใช้งาน-ห้ามลบ'!$A$2:$H$70,8,FALSE)*365))/365,0))*365))/30))</f>
        <v> </v>
      </c>
      <c r="N27" s="36"/>
    </row>
    <row r="28" spans="1:14" ht="22.5" customHeight="1">
      <c r="A28" s="15"/>
      <c r="B28" s="28"/>
      <c r="C28" s="17"/>
      <c r="D28" s="18"/>
      <c r="E28" s="19"/>
      <c r="F28" s="28"/>
      <c r="G28" s="21"/>
      <c r="H28" s="21"/>
      <c r="I28" s="30"/>
      <c r="J28" s="24" t="str">
        <f>IF(E28=0," ",ROUND(IF((365*VLOOKUP(A28,'อายุการใช้งาน-ห้ามลบ'!$A$2:$H$70,8,FALSE)-MIN($E28-DATE(RIGHT(D28,4),MID(D28,4,2),LEFT(D28,2)),VLOOKUP(A28,'อายุการใช้งาน-ห้ามลบ'!$A$2:$H$70,8,FALSE)*365))=0,($I28-1),($I28/VLOOKUP(A28,'อายุการใช้งาน-ห้ามลบ'!$A$2:$H$70,8,FALSE)/365)*MIN($E28-DATE(RIGHT(D28,4),MID(D28,4,2),LEFT(D28,2)),VLOOKUP(A28,'อายุการใช้งาน-ห้ามลบ'!$A$2:$H$70,8,FALSE)*365)),2)*-1)</f>
        <v> </v>
      </c>
      <c r="K28" s="25" t="str">
        <f t="shared" si="0"/>
        <v> </v>
      </c>
      <c r="L28" s="26" t="str">
        <f>IF(E28=0," ",IF((365*VLOOKUP(A28,'อายุการใช้งาน-ห้ามลบ'!$A$2:$H$70,8,FALSE)-MIN($E28-DATE(RIGHT(D28,4),MID(D28,4,2),LEFT(D28,2)),VLOOKUP(A28,'อายุการใช้งาน-ห้ามลบ'!$A$2:$H$70,8,FALSE)*365)-((ROUNDDOWN((365*VLOOKUP(A28,'อายุการใช้งาน-ห้ามลบ'!$A$2:$H$70,8,FALSE)-MIN($E28-DATE(RIGHT(D28,4),MID(D28,4,2),LEFT(D28,2)),VLOOKUP(A28,'อายุการใช้งาน-ห้ามลบ'!$A$2:$H$70,8,FALSE)*365))/365,0))*365))/30&gt;=11.49,(ROUNDDOWN((365*VLOOKUP(A28,'อายุการใช้งาน-ห้ามลบ'!$A$2:$H$70,8,FALSE)-MIN($E28-DATE(RIGHT(D28,4),MID(D28,4,2),LEFT(D28,2)),VLOOKUP(A28,'อายุการใช้งาน-ห้ามลบ'!$A$2:$H$70,8,FALSE)*365))/365,0)+1),ROUNDDOWN((365*VLOOKUP(A28,'อายุการใช้งาน-ห้ามลบ'!$A$2:$H$70,8,FALSE)-MIN($E28-DATE(RIGHT(D28,4),MID(D28,4,2),LEFT(D28,2)),VLOOKUP(A28,'อายุการใช้งาน-ห้ามลบ'!$A$2:$H$70,8,FALSE)*365))/365,0)))</f>
        <v> </v>
      </c>
      <c r="M28" s="26" t="str">
        <f>IF(E28=0," ",IF((365*VLOOKUP(A28,'อายุการใช้งาน-ห้ามลบ'!$A$2:$H$70,8,FALSE)-MIN($E28-DATE(RIGHT(D28,4),MID(D28,4,2),LEFT(D28,2)),VLOOKUP(A28,'อายุการใช้งาน-ห้ามลบ'!$A$2:$H$70,8,FALSE)*365)-((ROUNDDOWN((365*VLOOKUP(A28,'อายุการใช้งาน-ห้ามลบ'!$A$2:$H$70,8,FALSE)-MIN($E28-DATE(RIGHT(D28,4),MID(D28,4,2),LEFT(D28,2)),VLOOKUP(A28,'อายุการใช้งาน-ห้ามลบ'!$A$2:$H$70,8,FALSE)*365))/365,0))*365))/30&gt;=11.49,0,(365*VLOOKUP(A28,'อายุการใช้งาน-ห้ามลบ'!$A$2:$H$70,8,FALSE)-MIN($E28-DATE(RIGHT(D28,4),MID(D28,4,2),LEFT(D28,2)),VLOOKUP(A28,'อายุการใช้งาน-ห้ามลบ'!$A$2:$H$70,8,FALSE)*365)-((ROUNDDOWN((365*VLOOKUP(A28,'อายุการใช้งาน-ห้ามลบ'!$A$2:$H$70,8,FALSE)-MIN($E28-DATE(RIGHT(D28,4),MID(D28,4,2),LEFT(D28,2)),VLOOKUP(A28,'อายุการใช้งาน-ห้ามลบ'!$A$2:$H$70,8,FALSE)*365))/365,0))*365))/30))</f>
        <v> </v>
      </c>
      <c r="N28" s="36"/>
    </row>
    <row r="29" spans="1:14" ht="22.5" customHeight="1">
      <c r="A29" s="15"/>
      <c r="B29" s="28"/>
      <c r="C29" s="17"/>
      <c r="D29" s="18"/>
      <c r="E29" s="19"/>
      <c r="F29" s="28"/>
      <c r="G29" s="21"/>
      <c r="H29" s="21"/>
      <c r="I29" s="30"/>
      <c r="J29" s="24" t="str">
        <f>IF(E29=0," ",ROUND(IF((365*VLOOKUP(A29,'อายุการใช้งาน-ห้ามลบ'!$A$2:$H$70,8,FALSE)-MIN($E29-DATE(RIGHT(D29,4),MID(D29,4,2),LEFT(D29,2)),VLOOKUP(A29,'อายุการใช้งาน-ห้ามลบ'!$A$2:$H$70,8,FALSE)*365))=0,($I29-1),($I29/VLOOKUP(A29,'อายุการใช้งาน-ห้ามลบ'!$A$2:$H$70,8,FALSE)/365)*MIN($E29-DATE(RIGHT(D29,4),MID(D29,4,2),LEFT(D29,2)),VLOOKUP(A29,'อายุการใช้งาน-ห้ามลบ'!$A$2:$H$70,8,FALSE)*365)),2)*-1)</f>
        <v> </v>
      </c>
      <c r="K29" s="25" t="str">
        <f t="shared" si="0"/>
        <v> </v>
      </c>
      <c r="L29" s="26" t="str">
        <f>IF(E29=0," ",IF((365*VLOOKUP(A29,'อายุการใช้งาน-ห้ามลบ'!$A$2:$H$70,8,FALSE)-MIN($E29-DATE(RIGHT(D29,4),MID(D29,4,2),LEFT(D29,2)),VLOOKUP(A29,'อายุการใช้งาน-ห้ามลบ'!$A$2:$H$70,8,FALSE)*365)-((ROUNDDOWN((365*VLOOKUP(A29,'อายุการใช้งาน-ห้ามลบ'!$A$2:$H$70,8,FALSE)-MIN($E29-DATE(RIGHT(D29,4),MID(D29,4,2),LEFT(D29,2)),VLOOKUP(A29,'อายุการใช้งาน-ห้ามลบ'!$A$2:$H$70,8,FALSE)*365))/365,0))*365))/30&gt;=11.49,(ROUNDDOWN((365*VLOOKUP(A29,'อายุการใช้งาน-ห้ามลบ'!$A$2:$H$70,8,FALSE)-MIN($E29-DATE(RIGHT(D29,4),MID(D29,4,2),LEFT(D29,2)),VLOOKUP(A29,'อายุการใช้งาน-ห้ามลบ'!$A$2:$H$70,8,FALSE)*365))/365,0)+1),ROUNDDOWN((365*VLOOKUP(A29,'อายุการใช้งาน-ห้ามลบ'!$A$2:$H$70,8,FALSE)-MIN($E29-DATE(RIGHT(D29,4),MID(D29,4,2),LEFT(D29,2)),VLOOKUP(A29,'อายุการใช้งาน-ห้ามลบ'!$A$2:$H$70,8,FALSE)*365))/365,0)))</f>
        <v> </v>
      </c>
      <c r="M29" s="26" t="str">
        <f>IF(E29=0," ",IF((365*VLOOKUP(A29,'อายุการใช้งาน-ห้ามลบ'!$A$2:$H$70,8,FALSE)-MIN($E29-DATE(RIGHT(D29,4),MID(D29,4,2),LEFT(D29,2)),VLOOKUP(A29,'อายุการใช้งาน-ห้ามลบ'!$A$2:$H$70,8,FALSE)*365)-((ROUNDDOWN((365*VLOOKUP(A29,'อายุการใช้งาน-ห้ามลบ'!$A$2:$H$70,8,FALSE)-MIN($E29-DATE(RIGHT(D29,4),MID(D29,4,2),LEFT(D29,2)),VLOOKUP(A29,'อายุการใช้งาน-ห้ามลบ'!$A$2:$H$70,8,FALSE)*365))/365,0))*365))/30&gt;=11.49,0,(365*VLOOKUP(A29,'อายุการใช้งาน-ห้ามลบ'!$A$2:$H$70,8,FALSE)-MIN($E29-DATE(RIGHT(D29,4),MID(D29,4,2),LEFT(D29,2)),VLOOKUP(A29,'อายุการใช้งาน-ห้ามลบ'!$A$2:$H$70,8,FALSE)*365)-((ROUNDDOWN((365*VLOOKUP(A29,'อายุการใช้งาน-ห้ามลบ'!$A$2:$H$70,8,FALSE)-MIN($E29-DATE(RIGHT(D29,4),MID(D29,4,2),LEFT(D29,2)),VLOOKUP(A29,'อายุการใช้งาน-ห้ามลบ'!$A$2:$H$70,8,FALSE)*365))/365,0))*365))/30))</f>
        <v> </v>
      </c>
      <c r="N29" s="36"/>
    </row>
    <row r="30" spans="1:14" ht="22.5" customHeight="1">
      <c r="A30" s="15"/>
      <c r="B30" s="28"/>
      <c r="C30" s="17"/>
      <c r="D30" s="18"/>
      <c r="E30" s="19"/>
      <c r="F30" s="28"/>
      <c r="G30" s="21"/>
      <c r="H30" s="21"/>
      <c r="I30" s="30"/>
      <c r="J30" s="24" t="str">
        <f>IF(E30=0," ",ROUND(IF((365*VLOOKUP(A30,'อายุการใช้งาน-ห้ามลบ'!$A$2:$H$70,8,FALSE)-MIN($E30-DATE(RIGHT(D30,4),MID(D30,4,2),LEFT(D30,2)),VLOOKUP(A30,'อายุการใช้งาน-ห้ามลบ'!$A$2:$H$70,8,FALSE)*365))=0,($I30-1),($I30/VLOOKUP(A30,'อายุการใช้งาน-ห้ามลบ'!$A$2:$H$70,8,FALSE)/365)*MIN($E30-DATE(RIGHT(D30,4),MID(D30,4,2),LEFT(D30,2)),VLOOKUP(A30,'อายุการใช้งาน-ห้ามลบ'!$A$2:$H$70,8,FALSE)*365)),2)*-1)</f>
        <v> </v>
      </c>
      <c r="K30" s="25" t="str">
        <f t="shared" si="0"/>
        <v> </v>
      </c>
      <c r="L30" s="26" t="str">
        <f>IF(E30=0," ",IF((365*VLOOKUP(A30,'อายุการใช้งาน-ห้ามลบ'!$A$2:$H$70,8,FALSE)-MIN($E30-DATE(RIGHT(D30,4),MID(D30,4,2),LEFT(D30,2)),VLOOKUP(A30,'อายุการใช้งาน-ห้ามลบ'!$A$2:$H$70,8,FALSE)*365)-((ROUNDDOWN((365*VLOOKUP(A30,'อายุการใช้งาน-ห้ามลบ'!$A$2:$H$70,8,FALSE)-MIN($E30-DATE(RIGHT(D30,4),MID(D30,4,2),LEFT(D30,2)),VLOOKUP(A30,'อายุการใช้งาน-ห้ามลบ'!$A$2:$H$70,8,FALSE)*365))/365,0))*365))/30&gt;=11.49,(ROUNDDOWN((365*VLOOKUP(A30,'อายุการใช้งาน-ห้ามลบ'!$A$2:$H$70,8,FALSE)-MIN($E30-DATE(RIGHT(D30,4),MID(D30,4,2),LEFT(D30,2)),VLOOKUP(A30,'อายุการใช้งาน-ห้ามลบ'!$A$2:$H$70,8,FALSE)*365))/365,0)+1),ROUNDDOWN((365*VLOOKUP(A30,'อายุการใช้งาน-ห้ามลบ'!$A$2:$H$70,8,FALSE)-MIN($E30-DATE(RIGHT(D30,4),MID(D30,4,2),LEFT(D30,2)),VLOOKUP(A30,'อายุการใช้งาน-ห้ามลบ'!$A$2:$H$70,8,FALSE)*365))/365,0)))</f>
        <v> </v>
      </c>
      <c r="M30" s="26" t="str">
        <f>IF(E30=0," ",IF((365*VLOOKUP(A30,'อายุการใช้งาน-ห้ามลบ'!$A$2:$H$70,8,FALSE)-MIN($E30-DATE(RIGHT(D30,4),MID(D30,4,2),LEFT(D30,2)),VLOOKUP(A30,'อายุการใช้งาน-ห้ามลบ'!$A$2:$H$70,8,FALSE)*365)-((ROUNDDOWN((365*VLOOKUP(A30,'อายุการใช้งาน-ห้ามลบ'!$A$2:$H$70,8,FALSE)-MIN($E30-DATE(RIGHT(D30,4),MID(D30,4,2),LEFT(D30,2)),VLOOKUP(A30,'อายุการใช้งาน-ห้ามลบ'!$A$2:$H$70,8,FALSE)*365))/365,0))*365))/30&gt;=11.49,0,(365*VLOOKUP(A30,'อายุการใช้งาน-ห้ามลบ'!$A$2:$H$70,8,FALSE)-MIN($E30-DATE(RIGHT(D30,4),MID(D30,4,2),LEFT(D30,2)),VLOOKUP(A30,'อายุการใช้งาน-ห้ามลบ'!$A$2:$H$70,8,FALSE)*365)-((ROUNDDOWN((365*VLOOKUP(A30,'อายุการใช้งาน-ห้ามลบ'!$A$2:$H$70,8,FALSE)-MIN($E30-DATE(RIGHT(D30,4),MID(D30,4,2),LEFT(D30,2)),VLOOKUP(A30,'อายุการใช้งาน-ห้ามลบ'!$A$2:$H$70,8,FALSE)*365))/365,0))*365))/30))</f>
        <v> </v>
      </c>
      <c r="N30" s="36"/>
    </row>
    <row r="31" spans="1:14" ht="22.5" customHeight="1">
      <c r="A31" s="15"/>
      <c r="B31" s="28"/>
      <c r="C31" s="17"/>
      <c r="D31" s="18"/>
      <c r="E31" s="19"/>
      <c r="F31" s="28"/>
      <c r="G31" s="21"/>
      <c r="H31" s="21"/>
      <c r="I31" s="30"/>
      <c r="J31" s="24" t="str">
        <f>IF(E31=0," ",ROUND(IF((365*VLOOKUP(A31,'อายุการใช้งาน-ห้ามลบ'!$A$2:$H$70,8,FALSE)-MIN($E31-DATE(RIGHT(D31,4),MID(D31,4,2),LEFT(D31,2)),VLOOKUP(A31,'อายุการใช้งาน-ห้ามลบ'!$A$2:$H$70,8,FALSE)*365))=0,($I31-1),($I31/VLOOKUP(A31,'อายุการใช้งาน-ห้ามลบ'!$A$2:$H$70,8,FALSE)/365)*MIN($E31-DATE(RIGHT(D31,4),MID(D31,4,2),LEFT(D31,2)),VLOOKUP(A31,'อายุการใช้งาน-ห้ามลบ'!$A$2:$H$70,8,FALSE)*365)),2)*-1)</f>
        <v> </v>
      </c>
      <c r="K31" s="25" t="str">
        <f t="shared" si="0"/>
        <v> </v>
      </c>
      <c r="L31" s="26" t="str">
        <f>IF(E31=0," ",IF((365*VLOOKUP(A31,'อายุการใช้งาน-ห้ามลบ'!$A$2:$H$70,8,FALSE)-MIN($E31-DATE(RIGHT(D31,4),MID(D31,4,2),LEFT(D31,2)),VLOOKUP(A31,'อายุการใช้งาน-ห้ามลบ'!$A$2:$H$70,8,FALSE)*365)-((ROUNDDOWN((365*VLOOKUP(A31,'อายุการใช้งาน-ห้ามลบ'!$A$2:$H$70,8,FALSE)-MIN($E31-DATE(RIGHT(D31,4),MID(D31,4,2),LEFT(D31,2)),VLOOKUP(A31,'อายุการใช้งาน-ห้ามลบ'!$A$2:$H$70,8,FALSE)*365))/365,0))*365))/30&gt;=11.49,(ROUNDDOWN((365*VLOOKUP(A31,'อายุการใช้งาน-ห้ามลบ'!$A$2:$H$70,8,FALSE)-MIN($E31-DATE(RIGHT(D31,4),MID(D31,4,2),LEFT(D31,2)),VLOOKUP(A31,'อายุการใช้งาน-ห้ามลบ'!$A$2:$H$70,8,FALSE)*365))/365,0)+1),ROUNDDOWN((365*VLOOKUP(A31,'อายุการใช้งาน-ห้ามลบ'!$A$2:$H$70,8,FALSE)-MIN($E31-DATE(RIGHT(D31,4),MID(D31,4,2),LEFT(D31,2)),VLOOKUP(A31,'อายุการใช้งาน-ห้ามลบ'!$A$2:$H$70,8,FALSE)*365))/365,0)))</f>
        <v> </v>
      </c>
      <c r="M31" s="26" t="str">
        <f>IF(E31=0," ",IF((365*VLOOKUP(A31,'อายุการใช้งาน-ห้ามลบ'!$A$2:$H$70,8,FALSE)-MIN($E31-DATE(RIGHT(D31,4),MID(D31,4,2),LEFT(D31,2)),VLOOKUP(A31,'อายุการใช้งาน-ห้ามลบ'!$A$2:$H$70,8,FALSE)*365)-((ROUNDDOWN((365*VLOOKUP(A31,'อายุการใช้งาน-ห้ามลบ'!$A$2:$H$70,8,FALSE)-MIN($E31-DATE(RIGHT(D31,4),MID(D31,4,2),LEFT(D31,2)),VLOOKUP(A31,'อายุการใช้งาน-ห้ามลบ'!$A$2:$H$70,8,FALSE)*365))/365,0))*365))/30&gt;=11.49,0,(365*VLOOKUP(A31,'อายุการใช้งาน-ห้ามลบ'!$A$2:$H$70,8,FALSE)-MIN($E31-DATE(RIGHT(D31,4),MID(D31,4,2),LEFT(D31,2)),VLOOKUP(A31,'อายุการใช้งาน-ห้ามลบ'!$A$2:$H$70,8,FALSE)*365)-((ROUNDDOWN((365*VLOOKUP(A31,'อายุการใช้งาน-ห้ามลบ'!$A$2:$H$70,8,FALSE)-MIN($E31-DATE(RIGHT(D31,4),MID(D31,4,2),LEFT(D31,2)),VLOOKUP(A31,'อายุการใช้งาน-ห้ามลบ'!$A$2:$H$70,8,FALSE)*365))/365,0))*365))/30))</f>
        <v> </v>
      </c>
      <c r="N31" s="36"/>
    </row>
    <row r="32" spans="1:14" ht="22.5" customHeight="1">
      <c r="A32" s="15"/>
      <c r="B32" s="28"/>
      <c r="C32" s="17"/>
      <c r="D32" s="18"/>
      <c r="E32" s="19"/>
      <c r="F32" s="28"/>
      <c r="G32" s="21"/>
      <c r="H32" s="21"/>
      <c r="I32" s="30"/>
      <c r="J32" s="24" t="str">
        <f>IF(E32=0," ",ROUND(IF((365*VLOOKUP(A32,'อายุการใช้งาน-ห้ามลบ'!$A$2:$H$70,8,FALSE)-MIN($E32-DATE(RIGHT(D32,4),MID(D32,4,2),LEFT(D32,2)),VLOOKUP(A32,'อายุการใช้งาน-ห้ามลบ'!$A$2:$H$70,8,FALSE)*365))=0,($I32-1),($I32/VLOOKUP(A32,'อายุการใช้งาน-ห้ามลบ'!$A$2:$H$70,8,FALSE)/365)*MIN($E32-DATE(RIGHT(D32,4),MID(D32,4,2),LEFT(D32,2)),VLOOKUP(A32,'อายุการใช้งาน-ห้ามลบ'!$A$2:$H$70,8,FALSE)*365)),2)*-1)</f>
        <v> </v>
      </c>
      <c r="K32" s="25" t="str">
        <f t="shared" si="0"/>
        <v> </v>
      </c>
      <c r="L32" s="26" t="str">
        <f>IF(E32=0," ",IF((365*VLOOKUP(A32,'อายุการใช้งาน-ห้ามลบ'!$A$2:$H$70,8,FALSE)-MIN($E32-DATE(RIGHT(D32,4),MID(D32,4,2),LEFT(D32,2)),VLOOKUP(A32,'อายุการใช้งาน-ห้ามลบ'!$A$2:$H$70,8,FALSE)*365)-((ROUNDDOWN((365*VLOOKUP(A32,'อายุการใช้งาน-ห้ามลบ'!$A$2:$H$70,8,FALSE)-MIN($E32-DATE(RIGHT(D32,4),MID(D32,4,2),LEFT(D32,2)),VLOOKUP(A32,'อายุการใช้งาน-ห้ามลบ'!$A$2:$H$70,8,FALSE)*365))/365,0))*365))/30&gt;=11.49,(ROUNDDOWN((365*VLOOKUP(A32,'อายุการใช้งาน-ห้ามลบ'!$A$2:$H$70,8,FALSE)-MIN($E32-DATE(RIGHT(D32,4),MID(D32,4,2),LEFT(D32,2)),VLOOKUP(A32,'อายุการใช้งาน-ห้ามลบ'!$A$2:$H$70,8,FALSE)*365))/365,0)+1),ROUNDDOWN((365*VLOOKUP(A32,'อายุการใช้งาน-ห้ามลบ'!$A$2:$H$70,8,FALSE)-MIN($E32-DATE(RIGHT(D32,4),MID(D32,4,2),LEFT(D32,2)),VLOOKUP(A32,'อายุการใช้งาน-ห้ามลบ'!$A$2:$H$70,8,FALSE)*365))/365,0)))</f>
        <v> </v>
      </c>
      <c r="M32" s="26" t="str">
        <f>IF(E32=0," ",IF((365*VLOOKUP(A32,'อายุการใช้งาน-ห้ามลบ'!$A$2:$H$70,8,FALSE)-MIN($E32-DATE(RIGHT(D32,4),MID(D32,4,2),LEFT(D32,2)),VLOOKUP(A32,'อายุการใช้งาน-ห้ามลบ'!$A$2:$H$70,8,FALSE)*365)-((ROUNDDOWN((365*VLOOKUP(A32,'อายุการใช้งาน-ห้ามลบ'!$A$2:$H$70,8,FALSE)-MIN($E32-DATE(RIGHT(D32,4),MID(D32,4,2),LEFT(D32,2)),VLOOKUP(A32,'อายุการใช้งาน-ห้ามลบ'!$A$2:$H$70,8,FALSE)*365))/365,0))*365))/30&gt;=11.49,0,(365*VLOOKUP(A32,'อายุการใช้งาน-ห้ามลบ'!$A$2:$H$70,8,FALSE)-MIN($E32-DATE(RIGHT(D32,4),MID(D32,4,2),LEFT(D32,2)),VLOOKUP(A32,'อายุการใช้งาน-ห้ามลบ'!$A$2:$H$70,8,FALSE)*365)-((ROUNDDOWN((365*VLOOKUP(A32,'อายุการใช้งาน-ห้ามลบ'!$A$2:$H$70,8,FALSE)-MIN($E32-DATE(RIGHT(D32,4),MID(D32,4,2),LEFT(D32,2)),VLOOKUP(A32,'อายุการใช้งาน-ห้ามลบ'!$A$2:$H$70,8,FALSE)*365))/365,0))*365))/30))</f>
        <v> </v>
      </c>
      <c r="N32" s="36"/>
    </row>
    <row r="33" spans="1:14" ht="22.5" customHeight="1">
      <c r="A33" s="15"/>
      <c r="B33" s="28"/>
      <c r="C33" s="17"/>
      <c r="D33" s="18"/>
      <c r="E33" s="19"/>
      <c r="F33" s="28"/>
      <c r="G33" s="21"/>
      <c r="H33" s="21"/>
      <c r="I33" s="30"/>
      <c r="J33" s="24" t="str">
        <f>IF(E33=0," ",ROUND(IF((365*VLOOKUP(A33,'อายุการใช้งาน-ห้ามลบ'!$A$2:$H$70,8,FALSE)-MIN($E33-DATE(RIGHT(D33,4),MID(D33,4,2),LEFT(D33,2)),VLOOKUP(A33,'อายุการใช้งาน-ห้ามลบ'!$A$2:$H$70,8,FALSE)*365))=0,($I33-1),($I33/VLOOKUP(A33,'อายุการใช้งาน-ห้ามลบ'!$A$2:$H$70,8,FALSE)/365)*MIN($E33-DATE(RIGHT(D33,4),MID(D33,4,2),LEFT(D33,2)),VLOOKUP(A33,'อายุการใช้งาน-ห้ามลบ'!$A$2:$H$70,8,FALSE)*365)),2)*-1)</f>
        <v> </v>
      </c>
      <c r="K33" s="25" t="str">
        <f>IF(E33=0," ",SUM(I33:J33))</f>
        <v> </v>
      </c>
      <c r="L33" s="26" t="str">
        <f>IF(E33=0," ",IF((365*VLOOKUP(A33,'อายุการใช้งาน-ห้ามลบ'!$A$2:$H$70,8,FALSE)-MIN($E33-DATE(RIGHT(D33,4),MID(D33,4,2),LEFT(D33,2)),VLOOKUP(A33,'อายุการใช้งาน-ห้ามลบ'!$A$2:$H$70,8,FALSE)*365)-((ROUNDDOWN((365*VLOOKUP(A33,'อายุการใช้งาน-ห้ามลบ'!$A$2:$H$70,8,FALSE)-MIN($E33-DATE(RIGHT(D33,4),MID(D33,4,2),LEFT(D33,2)),VLOOKUP(A33,'อายุการใช้งาน-ห้ามลบ'!$A$2:$H$70,8,FALSE)*365))/365,0))*365))/30&gt;=11.49,(ROUNDDOWN((365*VLOOKUP(A33,'อายุการใช้งาน-ห้ามลบ'!$A$2:$H$70,8,FALSE)-MIN($E33-DATE(RIGHT(D33,4),MID(D33,4,2),LEFT(D33,2)),VLOOKUP(A33,'อายุการใช้งาน-ห้ามลบ'!$A$2:$H$70,8,FALSE)*365))/365,0)+1),ROUNDDOWN((365*VLOOKUP(A33,'อายุการใช้งาน-ห้ามลบ'!$A$2:$H$70,8,FALSE)-MIN($E33-DATE(RIGHT(D33,4),MID(D33,4,2),LEFT(D33,2)),VLOOKUP(A33,'อายุการใช้งาน-ห้ามลบ'!$A$2:$H$70,8,FALSE)*365))/365,0)))</f>
        <v> </v>
      </c>
      <c r="M33" s="26" t="str">
        <f>IF(E33=0," ",IF((365*VLOOKUP(A33,'อายุการใช้งาน-ห้ามลบ'!$A$2:$H$70,8,FALSE)-MIN($E33-DATE(RIGHT(D33,4),MID(D33,4,2),LEFT(D33,2)),VLOOKUP(A33,'อายุการใช้งาน-ห้ามลบ'!$A$2:$H$70,8,FALSE)*365)-((ROUNDDOWN((365*VLOOKUP(A33,'อายุการใช้งาน-ห้ามลบ'!$A$2:$H$70,8,FALSE)-MIN($E33-DATE(RIGHT(D33,4),MID(D33,4,2),LEFT(D33,2)),VLOOKUP(A33,'อายุการใช้งาน-ห้ามลบ'!$A$2:$H$70,8,FALSE)*365))/365,0))*365))/30&gt;=11.49,0,(365*VLOOKUP(A33,'อายุการใช้งาน-ห้ามลบ'!$A$2:$H$70,8,FALSE)-MIN($E33-DATE(RIGHT(D33,4),MID(D33,4,2),LEFT(D33,2)),VLOOKUP(A33,'อายุการใช้งาน-ห้ามลบ'!$A$2:$H$70,8,FALSE)*365)-((ROUNDDOWN((365*VLOOKUP(A33,'อายุการใช้งาน-ห้ามลบ'!$A$2:$H$70,8,FALSE)-MIN($E33-DATE(RIGHT(D33,4),MID(D33,4,2),LEFT(D33,2)),VLOOKUP(A33,'อายุการใช้งาน-ห้ามลบ'!$A$2:$H$70,8,FALSE)*365))/365,0))*365))/30))</f>
        <v> </v>
      </c>
      <c r="N33" s="36"/>
    </row>
    <row r="34" spans="1:14" ht="22.5" customHeight="1">
      <c r="A34" s="15"/>
      <c r="B34" s="28"/>
      <c r="C34" s="17"/>
      <c r="D34" s="18"/>
      <c r="E34" s="19"/>
      <c r="F34" s="28"/>
      <c r="G34" s="21"/>
      <c r="H34" s="21"/>
      <c r="I34" s="30"/>
      <c r="J34" s="24" t="str">
        <f>IF(E34=0," ",ROUND(IF((365*VLOOKUP(A34,'อายุการใช้งาน-ห้ามลบ'!$A$2:$H$70,8,FALSE)-MIN($E34-DATE(RIGHT(D34,4),MID(D34,4,2),LEFT(D34,2)),VLOOKUP(A34,'อายุการใช้งาน-ห้ามลบ'!$A$2:$H$70,8,FALSE)*365))=0,($I34-1),($I34/VLOOKUP(A34,'อายุการใช้งาน-ห้ามลบ'!$A$2:$H$70,8,FALSE)/365)*MIN($E34-DATE(RIGHT(D34,4),MID(D34,4,2),LEFT(D34,2)),VLOOKUP(A34,'อายุการใช้งาน-ห้ามลบ'!$A$2:$H$70,8,FALSE)*365)),2)*-1)</f>
        <v> </v>
      </c>
      <c r="K34" s="25" t="str">
        <f t="shared" si="0"/>
        <v> </v>
      </c>
      <c r="L34" s="26" t="str">
        <f>IF(E34=0," ",IF((365*VLOOKUP(A34,'อายุการใช้งาน-ห้ามลบ'!$A$2:$H$70,8,FALSE)-MIN($E34-DATE(RIGHT(D34,4),MID(D34,4,2),LEFT(D34,2)),VLOOKUP(A34,'อายุการใช้งาน-ห้ามลบ'!$A$2:$H$70,8,FALSE)*365)-((ROUNDDOWN((365*VLOOKUP(A34,'อายุการใช้งาน-ห้ามลบ'!$A$2:$H$70,8,FALSE)-MIN($E34-DATE(RIGHT(D34,4),MID(D34,4,2),LEFT(D34,2)),VLOOKUP(A34,'อายุการใช้งาน-ห้ามลบ'!$A$2:$H$70,8,FALSE)*365))/365,0))*365))/30&gt;=11.49,(ROUNDDOWN((365*VLOOKUP(A34,'อายุการใช้งาน-ห้ามลบ'!$A$2:$H$70,8,FALSE)-MIN($E34-DATE(RIGHT(D34,4),MID(D34,4,2),LEFT(D34,2)),VLOOKUP(A34,'อายุการใช้งาน-ห้ามลบ'!$A$2:$H$70,8,FALSE)*365))/365,0)+1),ROUNDDOWN((365*VLOOKUP(A34,'อายุการใช้งาน-ห้ามลบ'!$A$2:$H$70,8,FALSE)-MIN($E34-DATE(RIGHT(D34,4),MID(D34,4,2),LEFT(D34,2)),VLOOKUP(A34,'อายุการใช้งาน-ห้ามลบ'!$A$2:$H$70,8,FALSE)*365))/365,0)))</f>
        <v> </v>
      </c>
      <c r="M34" s="26" t="str">
        <f>IF(E34=0," ",IF((365*VLOOKUP(A34,'อายุการใช้งาน-ห้ามลบ'!$A$2:$H$70,8,FALSE)-MIN($E34-DATE(RIGHT(D34,4),MID(D34,4,2),LEFT(D34,2)),VLOOKUP(A34,'อายุการใช้งาน-ห้ามลบ'!$A$2:$H$70,8,FALSE)*365)-((ROUNDDOWN((365*VLOOKUP(A34,'อายุการใช้งาน-ห้ามลบ'!$A$2:$H$70,8,FALSE)-MIN($E34-DATE(RIGHT(D34,4),MID(D34,4,2),LEFT(D34,2)),VLOOKUP(A34,'อายุการใช้งาน-ห้ามลบ'!$A$2:$H$70,8,FALSE)*365))/365,0))*365))/30&gt;=11.49,0,(365*VLOOKUP(A34,'อายุการใช้งาน-ห้ามลบ'!$A$2:$H$70,8,FALSE)-MIN($E34-DATE(RIGHT(D34,4),MID(D34,4,2),LEFT(D34,2)),VLOOKUP(A34,'อายุการใช้งาน-ห้ามลบ'!$A$2:$H$70,8,FALSE)*365)-((ROUNDDOWN((365*VLOOKUP(A34,'อายุการใช้งาน-ห้ามลบ'!$A$2:$H$70,8,FALSE)-MIN($E34-DATE(RIGHT(D34,4),MID(D34,4,2),LEFT(D34,2)),VLOOKUP(A34,'อายุการใช้งาน-ห้ามลบ'!$A$2:$H$70,8,FALSE)*365))/365,0))*365))/30))</f>
        <v> </v>
      </c>
      <c r="N34" s="36"/>
    </row>
    <row r="35" spans="1:14" ht="22.5" customHeight="1">
      <c r="A35" s="15"/>
      <c r="B35" s="28"/>
      <c r="C35" s="17"/>
      <c r="D35" s="18"/>
      <c r="E35" s="19"/>
      <c r="F35" s="28"/>
      <c r="G35" s="21"/>
      <c r="H35" s="21"/>
      <c r="I35" s="30"/>
      <c r="J35" s="24" t="str">
        <f>IF(E35=0," ",ROUND(IF((365*VLOOKUP(A35,'อายุการใช้งาน-ห้ามลบ'!$A$2:$H$70,8,FALSE)-MIN($E35-DATE(RIGHT(D35,4),MID(D35,4,2),LEFT(D35,2)),VLOOKUP(A35,'อายุการใช้งาน-ห้ามลบ'!$A$2:$H$70,8,FALSE)*365))=0,($I35-1),($I35/VLOOKUP(A35,'อายุการใช้งาน-ห้ามลบ'!$A$2:$H$70,8,FALSE)/365)*MIN($E35-DATE(RIGHT(D35,4),MID(D35,4,2),LEFT(D35,2)),VLOOKUP(A35,'อายุการใช้งาน-ห้ามลบ'!$A$2:$H$70,8,FALSE)*365)),2)*-1)</f>
        <v> </v>
      </c>
      <c r="K35" s="25" t="str">
        <f t="shared" si="0"/>
        <v> </v>
      </c>
      <c r="L35" s="26" t="str">
        <f>IF(E35=0," ",IF((365*VLOOKUP(A35,'อายุการใช้งาน-ห้ามลบ'!$A$2:$H$70,8,FALSE)-MIN($E35-DATE(RIGHT(D35,4),MID(D35,4,2),LEFT(D35,2)),VLOOKUP(A35,'อายุการใช้งาน-ห้ามลบ'!$A$2:$H$70,8,FALSE)*365)-((ROUNDDOWN((365*VLOOKUP(A35,'อายุการใช้งาน-ห้ามลบ'!$A$2:$H$70,8,FALSE)-MIN($E35-DATE(RIGHT(D35,4),MID(D35,4,2),LEFT(D35,2)),VLOOKUP(A35,'อายุการใช้งาน-ห้ามลบ'!$A$2:$H$70,8,FALSE)*365))/365,0))*365))/30&gt;=11.49,(ROUNDDOWN((365*VLOOKUP(A35,'อายุการใช้งาน-ห้ามลบ'!$A$2:$H$70,8,FALSE)-MIN($E35-DATE(RIGHT(D35,4),MID(D35,4,2),LEFT(D35,2)),VLOOKUP(A35,'อายุการใช้งาน-ห้ามลบ'!$A$2:$H$70,8,FALSE)*365))/365,0)+1),ROUNDDOWN((365*VLOOKUP(A35,'อายุการใช้งาน-ห้ามลบ'!$A$2:$H$70,8,FALSE)-MIN($E35-DATE(RIGHT(D35,4),MID(D35,4,2),LEFT(D35,2)),VLOOKUP(A35,'อายุการใช้งาน-ห้ามลบ'!$A$2:$H$70,8,FALSE)*365))/365,0)))</f>
        <v> </v>
      </c>
      <c r="M35" s="26" t="str">
        <f>IF(E35=0," ",IF((365*VLOOKUP(A35,'อายุการใช้งาน-ห้ามลบ'!$A$2:$H$70,8,FALSE)-MIN($E35-DATE(RIGHT(D35,4),MID(D35,4,2),LEFT(D35,2)),VLOOKUP(A35,'อายุการใช้งาน-ห้ามลบ'!$A$2:$H$70,8,FALSE)*365)-((ROUNDDOWN((365*VLOOKUP(A35,'อายุการใช้งาน-ห้ามลบ'!$A$2:$H$70,8,FALSE)-MIN($E35-DATE(RIGHT(D35,4),MID(D35,4,2),LEFT(D35,2)),VLOOKUP(A35,'อายุการใช้งาน-ห้ามลบ'!$A$2:$H$70,8,FALSE)*365))/365,0))*365))/30&gt;=11.49,0,(365*VLOOKUP(A35,'อายุการใช้งาน-ห้ามลบ'!$A$2:$H$70,8,FALSE)-MIN($E35-DATE(RIGHT(D35,4),MID(D35,4,2),LEFT(D35,2)),VLOOKUP(A35,'อายุการใช้งาน-ห้ามลบ'!$A$2:$H$70,8,FALSE)*365)-((ROUNDDOWN((365*VLOOKUP(A35,'อายุการใช้งาน-ห้ามลบ'!$A$2:$H$70,8,FALSE)-MIN($E35-DATE(RIGHT(D35,4),MID(D35,4,2),LEFT(D35,2)),VLOOKUP(A35,'อายุการใช้งาน-ห้ามลบ'!$A$2:$H$70,8,FALSE)*365))/365,0))*365))/30))</f>
        <v> </v>
      </c>
      <c r="N35" s="36"/>
    </row>
    <row r="36" spans="1:14" ht="22.5" customHeight="1">
      <c r="A36" s="15"/>
      <c r="B36" s="28"/>
      <c r="C36" s="17"/>
      <c r="D36" s="18"/>
      <c r="E36" s="19"/>
      <c r="F36" s="28"/>
      <c r="G36" s="21"/>
      <c r="H36" s="21"/>
      <c r="I36" s="30"/>
      <c r="J36" s="24" t="str">
        <f>IF(E36=0," ",ROUND(IF((365*VLOOKUP(A36,'อายุการใช้งาน-ห้ามลบ'!$A$2:$H$70,8,FALSE)-MIN($E36-DATE(RIGHT(D36,4),MID(D36,4,2),LEFT(D36,2)),VLOOKUP(A36,'อายุการใช้งาน-ห้ามลบ'!$A$2:$H$70,8,FALSE)*365))=0,($I36-1),($I36/VLOOKUP(A36,'อายุการใช้งาน-ห้ามลบ'!$A$2:$H$70,8,FALSE)/365)*MIN($E36-DATE(RIGHT(D36,4),MID(D36,4,2),LEFT(D36,2)),VLOOKUP(A36,'อายุการใช้งาน-ห้ามลบ'!$A$2:$H$70,8,FALSE)*365)),2)*-1)</f>
        <v> </v>
      </c>
      <c r="K36" s="25" t="str">
        <f t="shared" si="0"/>
        <v> </v>
      </c>
      <c r="L36" s="26" t="str">
        <f>IF(E36=0," ",IF((365*VLOOKUP(A36,'อายุการใช้งาน-ห้ามลบ'!$A$2:$H$70,8,FALSE)-MIN($E36-DATE(RIGHT(D36,4),MID(D36,4,2),LEFT(D36,2)),VLOOKUP(A36,'อายุการใช้งาน-ห้ามลบ'!$A$2:$H$70,8,FALSE)*365)-((ROUNDDOWN((365*VLOOKUP(A36,'อายุการใช้งาน-ห้ามลบ'!$A$2:$H$70,8,FALSE)-MIN($E36-DATE(RIGHT(D36,4),MID(D36,4,2),LEFT(D36,2)),VLOOKUP(A36,'อายุการใช้งาน-ห้ามลบ'!$A$2:$H$70,8,FALSE)*365))/365,0))*365))/30&gt;=11.49,(ROUNDDOWN((365*VLOOKUP(A36,'อายุการใช้งาน-ห้ามลบ'!$A$2:$H$70,8,FALSE)-MIN($E36-DATE(RIGHT(D36,4),MID(D36,4,2),LEFT(D36,2)),VLOOKUP(A36,'อายุการใช้งาน-ห้ามลบ'!$A$2:$H$70,8,FALSE)*365))/365,0)+1),ROUNDDOWN((365*VLOOKUP(A36,'อายุการใช้งาน-ห้ามลบ'!$A$2:$H$70,8,FALSE)-MIN($E36-DATE(RIGHT(D36,4),MID(D36,4,2),LEFT(D36,2)),VLOOKUP(A36,'อายุการใช้งาน-ห้ามลบ'!$A$2:$H$70,8,FALSE)*365))/365,0)))</f>
        <v> </v>
      </c>
      <c r="M36" s="26" t="str">
        <f>IF(E36=0," ",IF((365*VLOOKUP(A36,'อายุการใช้งาน-ห้ามลบ'!$A$2:$H$70,8,FALSE)-MIN($E36-DATE(RIGHT(D36,4),MID(D36,4,2),LEFT(D36,2)),VLOOKUP(A36,'อายุการใช้งาน-ห้ามลบ'!$A$2:$H$70,8,FALSE)*365)-((ROUNDDOWN((365*VLOOKUP(A36,'อายุการใช้งาน-ห้ามลบ'!$A$2:$H$70,8,FALSE)-MIN($E36-DATE(RIGHT(D36,4),MID(D36,4,2),LEFT(D36,2)),VLOOKUP(A36,'อายุการใช้งาน-ห้ามลบ'!$A$2:$H$70,8,FALSE)*365))/365,0))*365))/30&gt;=11.49,0,(365*VLOOKUP(A36,'อายุการใช้งาน-ห้ามลบ'!$A$2:$H$70,8,FALSE)-MIN($E36-DATE(RIGHT(D36,4),MID(D36,4,2),LEFT(D36,2)),VLOOKUP(A36,'อายุการใช้งาน-ห้ามลบ'!$A$2:$H$70,8,FALSE)*365)-((ROUNDDOWN((365*VLOOKUP(A36,'อายุการใช้งาน-ห้ามลบ'!$A$2:$H$70,8,FALSE)-MIN($E36-DATE(RIGHT(D36,4),MID(D36,4,2),LEFT(D36,2)),VLOOKUP(A36,'อายุการใช้งาน-ห้ามลบ'!$A$2:$H$70,8,FALSE)*365))/365,0))*365))/30))</f>
        <v> </v>
      </c>
      <c r="N36" s="36"/>
    </row>
    <row r="37" spans="1:14" ht="22.5" customHeight="1">
      <c r="A37" s="15"/>
      <c r="B37" s="28"/>
      <c r="C37" s="17"/>
      <c r="D37" s="18"/>
      <c r="E37" s="19"/>
      <c r="F37" s="28"/>
      <c r="G37" s="21"/>
      <c r="H37" s="21"/>
      <c r="I37" s="30"/>
      <c r="J37" s="24" t="str">
        <f>IF(E37=0," ",ROUND(IF((365*VLOOKUP(A37,'อายุการใช้งาน-ห้ามลบ'!$A$2:$H$70,8,FALSE)-MIN($E37-DATE(RIGHT(D37,4),MID(D37,4,2),LEFT(D37,2)),VLOOKUP(A37,'อายุการใช้งาน-ห้ามลบ'!$A$2:$H$70,8,FALSE)*365))=0,($I37-1),($I37/VLOOKUP(A37,'อายุการใช้งาน-ห้ามลบ'!$A$2:$H$70,8,FALSE)/365)*MIN($E37-DATE(RIGHT(D37,4),MID(D37,4,2),LEFT(D37,2)),VLOOKUP(A37,'อายุการใช้งาน-ห้ามลบ'!$A$2:$H$70,8,FALSE)*365)),2)*-1)</f>
        <v> </v>
      </c>
      <c r="K37" s="25" t="str">
        <f t="shared" si="0"/>
        <v> </v>
      </c>
      <c r="L37" s="26" t="str">
        <f>IF(E37=0," ",IF((365*VLOOKUP(A37,'อายุการใช้งาน-ห้ามลบ'!$A$2:$H$70,8,FALSE)-MIN($E37-DATE(RIGHT(D37,4),MID(D37,4,2),LEFT(D37,2)),VLOOKUP(A37,'อายุการใช้งาน-ห้ามลบ'!$A$2:$H$70,8,FALSE)*365)-((ROUNDDOWN((365*VLOOKUP(A37,'อายุการใช้งาน-ห้ามลบ'!$A$2:$H$70,8,FALSE)-MIN($E37-DATE(RIGHT(D37,4),MID(D37,4,2),LEFT(D37,2)),VLOOKUP(A37,'อายุการใช้งาน-ห้ามลบ'!$A$2:$H$70,8,FALSE)*365))/365,0))*365))/30&gt;=11.49,(ROUNDDOWN((365*VLOOKUP(A37,'อายุการใช้งาน-ห้ามลบ'!$A$2:$H$70,8,FALSE)-MIN($E37-DATE(RIGHT(D37,4),MID(D37,4,2),LEFT(D37,2)),VLOOKUP(A37,'อายุการใช้งาน-ห้ามลบ'!$A$2:$H$70,8,FALSE)*365))/365,0)+1),ROUNDDOWN((365*VLOOKUP(A37,'อายุการใช้งาน-ห้ามลบ'!$A$2:$H$70,8,FALSE)-MIN($E37-DATE(RIGHT(D37,4),MID(D37,4,2),LEFT(D37,2)),VLOOKUP(A37,'อายุการใช้งาน-ห้ามลบ'!$A$2:$H$70,8,FALSE)*365))/365,0)))</f>
        <v> </v>
      </c>
      <c r="M37" s="26" t="str">
        <f>IF(E37=0," ",IF((365*VLOOKUP(A37,'อายุการใช้งาน-ห้ามลบ'!$A$2:$H$70,8,FALSE)-MIN($E37-DATE(RIGHT(D37,4),MID(D37,4,2),LEFT(D37,2)),VLOOKUP(A37,'อายุการใช้งาน-ห้ามลบ'!$A$2:$H$70,8,FALSE)*365)-((ROUNDDOWN((365*VLOOKUP(A37,'อายุการใช้งาน-ห้ามลบ'!$A$2:$H$70,8,FALSE)-MIN($E37-DATE(RIGHT(D37,4),MID(D37,4,2),LEFT(D37,2)),VLOOKUP(A37,'อายุการใช้งาน-ห้ามลบ'!$A$2:$H$70,8,FALSE)*365))/365,0))*365))/30&gt;=11.49,0,(365*VLOOKUP(A37,'อายุการใช้งาน-ห้ามลบ'!$A$2:$H$70,8,FALSE)-MIN($E37-DATE(RIGHT(D37,4),MID(D37,4,2),LEFT(D37,2)),VLOOKUP(A37,'อายุการใช้งาน-ห้ามลบ'!$A$2:$H$70,8,FALSE)*365)-((ROUNDDOWN((365*VLOOKUP(A37,'อายุการใช้งาน-ห้ามลบ'!$A$2:$H$70,8,FALSE)-MIN($E37-DATE(RIGHT(D37,4),MID(D37,4,2),LEFT(D37,2)),VLOOKUP(A37,'อายุการใช้งาน-ห้ามลบ'!$A$2:$H$70,8,FALSE)*365))/365,0))*365))/30))</f>
        <v> </v>
      </c>
      <c r="N37" s="36"/>
    </row>
    <row r="38" spans="1:14" ht="22.5" customHeight="1">
      <c r="A38" s="15"/>
      <c r="B38" s="28"/>
      <c r="C38" s="17"/>
      <c r="D38" s="18"/>
      <c r="E38" s="19"/>
      <c r="F38" s="28"/>
      <c r="G38" s="21"/>
      <c r="H38" s="21"/>
      <c r="I38" s="30"/>
      <c r="J38" s="24" t="str">
        <f>IF(E38=0," ",ROUND(IF((365*VLOOKUP(A38,'อายุการใช้งาน-ห้ามลบ'!$A$2:$H$70,8,FALSE)-MIN($E38-DATE(RIGHT(D38,4),MID(D38,4,2),LEFT(D38,2)),VLOOKUP(A38,'อายุการใช้งาน-ห้ามลบ'!$A$2:$H$70,8,FALSE)*365))=0,($I38-1),($I38/VLOOKUP(A38,'อายุการใช้งาน-ห้ามลบ'!$A$2:$H$70,8,FALSE)/365)*MIN($E38-DATE(RIGHT(D38,4),MID(D38,4,2),LEFT(D38,2)),VLOOKUP(A38,'อายุการใช้งาน-ห้ามลบ'!$A$2:$H$70,8,FALSE)*365)),2)*-1)</f>
        <v> </v>
      </c>
      <c r="K38" s="25" t="str">
        <f t="shared" si="0"/>
        <v> </v>
      </c>
      <c r="L38" s="26" t="str">
        <f>IF(E38=0," ",IF((365*VLOOKUP(A38,'อายุการใช้งาน-ห้ามลบ'!$A$2:$H$70,8,FALSE)-MIN($E38-DATE(RIGHT(D38,4),MID(D38,4,2),LEFT(D38,2)),VLOOKUP(A38,'อายุการใช้งาน-ห้ามลบ'!$A$2:$H$70,8,FALSE)*365)-((ROUNDDOWN((365*VLOOKUP(A38,'อายุการใช้งาน-ห้ามลบ'!$A$2:$H$70,8,FALSE)-MIN($E38-DATE(RIGHT(D38,4),MID(D38,4,2),LEFT(D38,2)),VLOOKUP(A38,'อายุการใช้งาน-ห้ามลบ'!$A$2:$H$70,8,FALSE)*365))/365,0))*365))/30&gt;=11.49,(ROUNDDOWN((365*VLOOKUP(A38,'อายุการใช้งาน-ห้ามลบ'!$A$2:$H$70,8,FALSE)-MIN($E38-DATE(RIGHT(D38,4),MID(D38,4,2),LEFT(D38,2)),VLOOKUP(A38,'อายุการใช้งาน-ห้ามลบ'!$A$2:$H$70,8,FALSE)*365))/365,0)+1),ROUNDDOWN((365*VLOOKUP(A38,'อายุการใช้งาน-ห้ามลบ'!$A$2:$H$70,8,FALSE)-MIN($E38-DATE(RIGHT(D38,4),MID(D38,4,2),LEFT(D38,2)),VLOOKUP(A38,'อายุการใช้งาน-ห้ามลบ'!$A$2:$H$70,8,FALSE)*365))/365,0)))</f>
        <v> </v>
      </c>
      <c r="M38" s="26" t="str">
        <f>IF(E38=0," ",IF((365*VLOOKUP(A38,'อายุการใช้งาน-ห้ามลบ'!$A$2:$H$70,8,FALSE)-MIN($E38-DATE(RIGHT(D38,4),MID(D38,4,2),LEFT(D38,2)),VLOOKUP(A38,'อายุการใช้งาน-ห้ามลบ'!$A$2:$H$70,8,FALSE)*365)-((ROUNDDOWN((365*VLOOKUP(A38,'อายุการใช้งาน-ห้ามลบ'!$A$2:$H$70,8,FALSE)-MIN($E38-DATE(RIGHT(D38,4),MID(D38,4,2),LEFT(D38,2)),VLOOKUP(A38,'อายุการใช้งาน-ห้ามลบ'!$A$2:$H$70,8,FALSE)*365))/365,0))*365))/30&gt;=11.49,0,(365*VLOOKUP(A38,'อายุการใช้งาน-ห้ามลบ'!$A$2:$H$70,8,FALSE)-MIN($E38-DATE(RIGHT(D38,4),MID(D38,4,2),LEFT(D38,2)),VLOOKUP(A38,'อายุการใช้งาน-ห้ามลบ'!$A$2:$H$70,8,FALSE)*365)-((ROUNDDOWN((365*VLOOKUP(A38,'อายุการใช้งาน-ห้ามลบ'!$A$2:$H$70,8,FALSE)-MIN($E38-DATE(RIGHT(D38,4),MID(D38,4,2),LEFT(D38,2)),VLOOKUP(A38,'อายุการใช้งาน-ห้ามลบ'!$A$2:$H$70,8,FALSE)*365))/365,0))*365))/30))</f>
        <v> </v>
      </c>
      <c r="N38" s="36"/>
    </row>
    <row r="39" spans="1:14" ht="22.5" customHeight="1">
      <c r="A39" s="15"/>
      <c r="B39" s="28"/>
      <c r="C39" s="17"/>
      <c r="D39" s="18"/>
      <c r="E39" s="19"/>
      <c r="F39" s="28"/>
      <c r="G39" s="21"/>
      <c r="H39" s="21"/>
      <c r="I39" s="30"/>
      <c r="J39" s="24" t="str">
        <f>IF(E39=0," ",ROUND(IF((365*VLOOKUP(A39,'อายุการใช้งาน-ห้ามลบ'!$A$2:$H$70,8,FALSE)-MIN($E39-DATE(RIGHT(D39,4),MID(D39,4,2),LEFT(D39,2)),VLOOKUP(A39,'อายุการใช้งาน-ห้ามลบ'!$A$2:$H$70,8,FALSE)*365))=0,($I39-1),($I39/VLOOKUP(A39,'อายุการใช้งาน-ห้ามลบ'!$A$2:$H$70,8,FALSE)/365)*MIN($E39-DATE(RIGHT(D39,4),MID(D39,4,2),LEFT(D39,2)),VLOOKUP(A39,'อายุการใช้งาน-ห้ามลบ'!$A$2:$H$70,8,FALSE)*365)),2)*-1)</f>
        <v> </v>
      </c>
      <c r="K39" s="25" t="str">
        <f t="shared" si="0"/>
        <v> </v>
      </c>
      <c r="L39" s="26" t="str">
        <f>IF(E39=0," ",IF((365*VLOOKUP(A39,'อายุการใช้งาน-ห้ามลบ'!$A$2:$H$70,8,FALSE)-MIN($E39-DATE(RIGHT(D39,4),MID(D39,4,2),LEFT(D39,2)),VLOOKUP(A39,'อายุการใช้งาน-ห้ามลบ'!$A$2:$H$70,8,FALSE)*365)-((ROUNDDOWN((365*VLOOKUP(A39,'อายุการใช้งาน-ห้ามลบ'!$A$2:$H$70,8,FALSE)-MIN($E39-DATE(RIGHT(D39,4),MID(D39,4,2),LEFT(D39,2)),VLOOKUP(A39,'อายุการใช้งาน-ห้ามลบ'!$A$2:$H$70,8,FALSE)*365))/365,0))*365))/30&gt;=11.49,(ROUNDDOWN((365*VLOOKUP(A39,'อายุการใช้งาน-ห้ามลบ'!$A$2:$H$70,8,FALSE)-MIN($E39-DATE(RIGHT(D39,4),MID(D39,4,2),LEFT(D39,2)),VLOOKUP(A39,'อายุการใช้งาน-ห้ามลบ'!$A$2:$H$70,8,FALSE)*365))/365,0)+1),ROUNDDOWN((365*VLOOKUP(A39,'อายุการใช้งาน-ห้ามลบ'!$A$2:$H$70,8,FALSE)-MIN($E39-DATE(RIGHT(D39,4),MID(D39,4,2),LEFT(D39,2)),VLOOKUP(A39,'อายุการใช้งาน-ห้ามลบ'!$A$2:$H$70,8,FALSE)*365))/365,0)))</f>
        <v> </v>
      </c>
      <c r="M39" s="26" t="str">
        <f>IF(E39=0," ",IF((365*VLOOKUP(A39,'อายุการใช้งาน-ห้ามลบ'!$A$2:$H$70,8,FALSE)-MIN($E39-DATE(RIGHT(D39,4),MID(D39,4,2),LEFT(D39,2)),VLOOKUP(A39,'อายุการใช้งาน-ห้ามลบ'!$A$2:$H$70,8,FALSE)*365)-((ROUNDDOWN((365*VLOOKUP(A39,'อายุการใช้งาน-ห้ามลบ'!$A$2:$H$70,8,FALSE)-MIN($E39-DATE(RIGHT(D39,4),MID(D39,4,2),LEFT(D39,2)),VLOOKUP(A39,'อายุการใช้งาน-ห้ามลบ'!$A$2:$H$70,8,FALSE)*365))/365,0))*365))/30&gt;=11.49,0,(365*VLOOKUP(A39,'อายุการใช้งาน-ห้ามลบ'!$A$2:$H$70,8,FALSE)-MIN($E39-DATE(RIGHT(D39,4),MID(D39,4,2),LEFT(D39,2)),VLOOKUP(A39,'อายุการใช้งาน-ห้ามลบ'!$A$2:$H$70,8,FALSE)*365)-((ROUNDDOWN((365*VLOOKUP(A39,'อายุการใช้งาน-ห้ามลบ'!$A$2:$H$70,8,FALSE)-MIN($E39-DATE(RIGHT(D39,4),MID(D39,4,2),LEFT(D39,2)),VLOOKUP(A39,'อายุการใช้งาน-ห้ามลบ'!$A$2:$H$70,8,FALSE)*365))/365,0))*365))/30))</f>
        <v> </v>
      </c>
      <c r="N39" s="36"/>
    </row>
    <row r="40" spans="1:14" ht="22.5" customHeight="1">
      <c r="A40" s="15"/>
      <c r="B40" s="28"/>
      <c r="C40" s="17"/>
      <c r="D40" s="18"/>
      <c r="E40" s="19"/>
      <c r="F40" s="28"/>
      <c r="G40" s="21"/>
      <c r="H40" s="21"/>
      <c r="I40" s="30"/>
      <c r="J40" s="24" t="str">
        <f>IF(E40=0," ",ROUND(IF((365*VLOOKUP(A40,'อายุการใช้งาน-ห้ามลบ'!$A$2:$H$70,8,FALSE)-MIN($E40-DATE(RIGHT(D40,4),MID(D40,4,2),LEFT(D40,2)),VLOOKUP(A40,'อายุการใช้งาน-ห้ามลบ'!$A$2:$H$70,8,FALSE)*365))=0,($I40-1),($I40/VLOOKUP(A40,'อายุการใช้งาน-ห้ามลบ'!$A$2:$H$70,8,FALSE)/365)*MIN($E40-DATE(RIGHT(D40,4),MID(D40,4,2),LEFT(D40,2)),VLOOKUP(A40,'อายุการใช้งาน-ห้ามลบ'!$A$2:$H$70,8,FALSE)*365)),2)*-1)</f>
        <v> </v>
      </c>
      <c r="K40" s="25" t="str">
        <f t="shared" si="0"/>
        <v> </v>
      </c>
      <c r="L40" s="26" t="str">
        <f>IF(E40=0," ",IF((365*VLOOKUP(A40,'อายุการใช้งาน-ห้ามลบ'!$A$2:$H$70,8,FALSE)-MIN($E40-DATE(RIGHT(D40,4),MID(D40,4,2),LEFT(D40,2)),VLOOKUP(A40,'อายุการใช้งาน-ห้ามลบ'!$A$2:$H$70,8,FALSE)*365)-((ROUNDDOWN((365*VLOOKUP(A40,'อายุการใช้งาน-ห้ามลบ'!$A$2:$H$70,8,FALSE)-MIN($E40-DATE(RIGHT(D40,4),MID(D40,4,2),LEFT(D40,2)),VLOOKUP(A40,'อายุการใช้งาน-ห้ามลบ'!$A$2:$H$70,8,FALSE)*365))/365,0))*365))/30&gt;=11.49,(ROUNDDOWN((365*VLOOKUP(A40,'อายุการใช้งาน-ห้ามลบ'!$A$2:$H$70,8,FALSE)-MIN($E40-DATE(RIGHT(D40,4),MID(D40,4,2),LEFT(D40,2)),VLOOKUP(A40,'อายุการใช้งาน-ห้ามลบ'!$A$2:$H$70,8,FALSE)*365))/365,0)+1),ROUNDDOWN((365*VLOOKUP(A40,'อายุการใช้งาน-ห้ามลบ'!$A$2:$H$70,8,FALSE)-MIN($E40-DATE(RIGHT(D40,4),MID(D40,4,2),LEFT(D40,2)),VLOOKUP(A40,'อายุการใช้งาน-ห้ามลบ'!$A$2:$H$70,8,FALSE)*365))/365,0)))</f>
        <v> </v>
      </c>
      <c r="M40" s="26" t="str">
        <f>IF(E40=0," ",IF((365*VLOOKUP(A40,'อายุการใช้งาน-ห้ามลบ'!$A$2:$H$70,8,FALSE)-MIN($E40-DATE(RIGHT(D40,4),MID(D40,4,2),LEFT(D40,2)),VLOOKUP(A40,'อายุการใช้งาน-ห้ามลบ'!$A$2:$H$70,8,FALSE)*365)-((ROUNDDOWN((365*VLOOKUP(A40,'อายุการใช้งาน-ห้ามลบ'!$A$2:$H$70,8,FALSE)-MIN($E40-DATE(RIGHT(D40,4),MID(D40,4,2),LEFT(D40,2)),VLOOKUP(A40,'อายุการใช้งาน-ห้ามลบ'!$A$2:$H$70,8,FALSE)*365))/365,0))*365))/30&gt;=11.49,0,(365*VLOOKUP(A40,'อายุการใช้งาน-ห้ามลบ'!$A$2:$H$70,8,FALSE)-MIN($E40-DATE(RIGHT(D40,4),MID(D40,4,2),LEFT(D40,2)),VLOOKUP(A40,'อายุการใช้งาน-ห้ามลบ'!$A$2:$H$70,8,FALSE)*365)-((ROUNDDOWN((365*VLOOKUP(A40,'อายุการใช้งาน-ห้ามลบ'!$A$2:$H$70,8,FALSE)-MIN($E40-DATE(RIGHT(D40,4),MID(D40,4,2),LEFT(D40,2)),VLOOKUP(A40,'อายุการใช้งาน-ห้ามลบ'!$A$2:$H$70,8,FALSE)*365))/365,0))*365))/30))</f>
        <v> </v>
      </c>
      <c r="N40" s="36"/>
    </row>
    <row r="41" spans="1:14" ht="22.5" customHeight="1">
      <c r="A41" s="15"/>
      <c r="B41" s="28"/>
      <c r="C41" s="17"/>
      <c r="D41" s="18"/>
      <c r="E41" s="19"/>
      <c r="F41" s="28"/>
      <c r="G41" s="21"/>
      <c r="H41" s="21"/>
      <c r="I41" s="30"/>
      <c r="J41" s="24" t="str">
        <f>IF(E41=0," ",ROUND(IF((365*VLOOKUP(A41,'อายุการใช้งาน-ห้ามลบ'!$A$2:$H$70,8,FALSE)-MIN($E41-DATE(RIGHT(D41,4),MID(D41,4,2),LEFT(D41,2)),VLOOKUP(A41,'อายุการใช้งาน-ห้ามลบ'!$A$2:$H$70,8,FALSE)*365))=0,($I41-1),($I41/VLOOKUP(A41,'อายุการใช้งาน-ห้ามลบ'!$A$2:$H$70,8,FALSE)/365)*MIN($E41-DATE(RIGHT(D41,4),MID(D41,4,2),LEFT(D41,2)),VLOOKUP(A41,'อายุการใช้งาน-ห้ามลบ'!$A$2:$H$70,8,FALSE)*365)),2)*-1)</f>
        <v> </v>
      </c>
      <c r="K41" s="25" t="str">
        <f t="shared" si="0"/>
        <v> </v>
      </c>
      <c r="L41" s="26" t="str">
        <f>IF(E41=0," ",IF((365*VLOOKUP(A41,'อายุการใช้งาน-ห้ามลบ'!$A$2:$H$70,8,FALSE)-MIN($E41-DATE(RIGHT(D41,4),MID(D41,4,2),LEFT(D41,2)),VLOOKUP(A41,'อายุการใช้งาน-ห้ามลบ'!$A$2:$H$70,8,FALSE)*365)-((ROUNDDOWN((365*VLOOKUP(A41,'อายุการใช้งาน-ห้ามลบ'!$A$2:$H$70,8,FALSE)-MIN($E41-DATE(RIGHT(D41,4),MID(D41,4,2),LEFT(D41,2)),VLOOKUP(A41,'อายุการใช้งาน-ห้ามลบ'!$A$2:$H$70,8,FALSE)*365))/365,0))*365))/30&gt;=11.49,(ROUNDDOWN((365*VLOOKUP(A41,'อายุการใช้งาน-ห้ามลบ'!$A$2:$H$70,8,FALSE)-MIN($E41-DATE(RIGHT(D41,4),MID(D41,4,2),LEFT(D41,2)),VLOOKUP(A41,'อายุการใช้งาน-ห้ามลบ'!$A$2:$H$70,8,FALSE)*365))/365,0)+1),ROUNDDOWN((365*VLOOKUP(A41,'อายุการใช้งาน-ห้ามลบ'!$A$2:$H$70,8,FALSE)-MIN($E41-DATE(RIGHT(D41,4),MID(D41,4,2),LEFT(D41,2)),VLOOKUP(A41,'อายุการใช้งาน-ห้ามลบ'!$A$2:$H$70,8,FALSE)*365))/365,0)))</f>
        <v> </v>
      </c>
      <c r="M41" s="26" t="str">
        <f>IF(E41=0," ",IF((365*VLOOKUP(A41,'อายุการใช้งาน-ห้ามลบ'!$A$2:$H$70,8,FALSE)-MIN($E41-DATE(RIGHT(D41,4),MID(D41,4,2),LEFT(D41,2)),VLOOKUP(A41,'อายุการใช้งาน-ห้ามลบ'!$A$2:$H$70,8,FALSE)*365)-((ROUNDDOWN((365*VLOOKUP(A41,'อายุการใช้งาน-ห้ามลบ'!$A$2:$H$70,8,FALSE)-MIN($E41-DATE(RIGHT(D41,4),MID(D41,4,2),LEFT(D41,2)),VLOOKUP(A41,'อายุการใช้งาน-ห้ามลบ'!$A$2:$H$70,8,FALSE)*365))/365,0))*365))/30&gt;=11.49,0,(365*VLOOKUP(A41,'อายุการใช้งาน-ห้ามลบ'!$A$2:$H$70,8,FALSE)-MIN($E41-DATE(RIGHT(D41,4),MID(D41,4,2),LEFT(D41,2)),VLOOKUP(A41,'อายุการใช้งาน-ห้ามลบ'!$A$2:$H$70,8,FALSE)*365)-((ROUNDDOWN((365*VLOOKUP(A41,'อายุการใช้งาน-ห้ามลบ'!$A$2:$H$70,8,FALSE)-MIN($E41-DATE(RIGHT(D41,4),MID(D41,4,2),LEFT(D41,2)),VLOOKUP(A41,'อายุการใช้งาน-ห้ามลบ'!$A$2:$H$70,8,FALSE)*365))/365,0))*365))/30))</f>
        <v> </v>
      </c>
      <c r="N41" s="36"/>
    </row>
    <row r="42" spans="1:14" ht="22.5" customHeight="1">
      <c r="A42" s="15"/>
      <c r="B42" s="28"/>
      <c r="C42" s="17"/>
      <c r="D42" s="18"/>
      <c r="E42" s="19"/>
      <c r="F42" s="28"/>
      <c r="G42" s="21"/>
      <c r="H42" s="21"/>
      <c r="I42" s="30"/>
      <c r="J42" s="24" t="str">
        <f>IF(E42=0," ",ROUND(IF((365*VLOOKUP(A42,'อายุการใช้งาน-ห้ามลบ'!$A$2:$H$70,8,FALSE)-MIN($E42-DATE(RIGHT(D42,4),MID(D42,4,2),LEFT(D42,2)),VLOOKUP(A42,'อายุการใช้งาน-ห้ามลบ'!$A$2:$H$70,8,FALSE)*365))=0,($I42-1),($I42/VLOOKUP(A42,'อายุการใช้งาน-ห้ามลบ'!$A$2:$H$70,8,FALSE)/365)*MIN($E42-DATE(RIGHT(D42,4),MID(D42,4,2),LEFT(D42,2)),VLOOKUP(A42,'อายุการใช้งาน-ห้ามลบ'!$A$2:$H$70,8,FALSE)*365)),2)*-1)</f>
        <v> </v>
      </c>
      <c r="K42" s="25" t="str">
        <f t="shared" si="0"/>
        <v> </v>
      </c>
      <c r="L42" s="26" t="str">
        <f>IF(E42=0," ",IF((365*VLOOKUP(A42,'อายุการใช้งาน-ห้ามลบ'!$A$2:$H$70,8,FALSE)-MIN($E42-DATE(RIGHT(D42,4),MID(D42,4,2),LEFT(D42,2)),VLOOKUP(A42,'อายุการใช้งาน-ห้ามลบ'!$A$2:$H$70,8,FALSE)*365)-((ROUNDDOWN((365*VLOOKUP(A42,'อายุการใช้งาน-ห้ามลบ'!$A$2:$H$70,8,FALSE)-MIN($E42-DATE(RIGHT(D42,4),MID(D42,4,2),LEFT(D42,2)),VLOOKUP(A42,'อายุการใช้งาน-ห้ามลบ'!$A$2:$H$70,8,FALSE)*365))/365,0))*365))/30&gt;=11.49,(ROUNDDOWN((365*VLOOKUP(A42,'อายุการใช้งาน-ห้ามลบ'!$A$2:$H$70,8,FALSE)-MIN($E42-DATE(RIGHT(D42,4),MID(D42,4,2),LEFT(D42,2)),VLOOKUP(A42,'อายุการใช้งาน-ห้ามลบ'!$A$2:$H$70,8,FALSE)*365))/365,0)+1),ROUNDDOWN((365*VLOOKUP(A42,'อายุการใช้งาน-ห้ามลบ'!$A$2:$H$70,8,FALSE)-MIN($E42-DATE(RIGHT(D42,4),MID(D42,4,2),LEFT(D42,2)),VLOOKUP(A42,'อายุการใช้งาน-ห้ามลบ'!$A$2:$H$70,8,FALSE)*365))/365,0)))</f>
        <v> </v>
      </c>
      <c r="M42" s="26" t="str">
        <f>IF(E42=0," ",IF((365*VLOOKUP(A42,'อายุการใช้งาน-ห้ามลบ'!$A$2:$H$70,8,FALSE)-MIN($E42-DATE(RIGHT(D42,4),MID(D42,4,2),LEFT(D42,2)),VLOOKUP(A42,'อายุการใช้งาน-ห้ามลบ'!$A$2:$H$70,8,FALSE)*365)-((ROUNDDOWN((365*VLOOKUP(A42,'อายุการใช้งาน-ห้ามลบ'!$A$2:$H$70,8,FALSE)-MIN($E42-DATE(RIGHT(D42,4),MID(D42,4,2),LEFT(D42,2)),VLOOKUP(A42,'อายุการใช้งาน-ห้ามลบ'!$A$2:$H$70,8,FALSE)*365))/365,0))*365))/30&gt;=11.49,0,(365*VLOOKUP(A42,'อายุการใช้งาน-ห้ามลบ'!$A$2:$H$70,8,FALSE)-MIN($E42-DATE(RIGHT(D42,4),MID(D42,4,2),LEFT(D42,2)),VLOOKUP(A42,'อายุการใช้งาน-ห้ามลบ'!$A$2:$H$70,8,FALSE)*365)-((ROUNDDOWN((365*VLOOKUP(A42,'อายุการใช้งาน-ห้ามลบ'!$A$2:$H$70,8,FALSE)-MIN($E42-DATE(RIGHT(D42,4),MID(D42,4,2),LEFT(D42,2)),VLOOKUP(A42,'อายุการใช้งาน-ห้ามลบ'!$A$2:$H$70,8,FALSE)*365))/365,0))*365))/30))</f>
        <v> </v>
      </c>
      <c r="N42" s="36"/>
    </row>
    <row r="43" spans="1:14" ht="22.5" customHeight="1">
      <c r="A43" s="15"/>
      <c r="B43" s="28"/>
      <c r="C43" s="17"/>
      <c r="D43" s="18"/>
      <c r="E43" s="19"/>
      <c r="F43" s="28"/>
      <c r="G43" s="21"/>
      <c r="H43" s="21"/>
      <c r="I43" s="30"/>
      <c r="J43" s="24" t="str">
        <f>IF(E43=0," ",ROUND(IF((365*VLOOKUP(A43,'อายุการใช้งาน-ห้ามลบ'!$A$2:$H$70,8,FALSE)-MIN($E43-DATE(RIGHT(D43,4),MID(D43,4,2),LEFT(D43,2)),VLOOKUP(A43,'อายุการใช้งาน-ห้ามลบ'!$A$2:$H$70,8,FALSE)*365))=0,($I43-1),($I43/VLOOKUP(A43,'อายุการใช้งาน-ห้ามลบ'!$A$2:$H$70,8,FALSE)/365)*MIN($E43-DATE(RIGHT(D43,4),MID(D43,4,2),LEFT(D43,2)),VLOOKUP(A43,'อายุการใช้งาน-ห้ามลบ'!$A$2:$H$70,8,FALSE)*365)),2)*-1)</f>
        <v> </v>
      </c>
      <c r="K43" s="25" t="str">
        <f t="shared" si="0"/>
        <v> </v>
      </c>
      <c r="L43" s="26" t="str">
        <f>IF(E43=0," ",IF((365*VLOOKUP(A43,'อายุการใช้งาน-ห้ามลบ'!$A$2:$H$70,8,FALSE)-MIN($E43-DATE(RIGHT(D43,4),MID(D43,4,2),LEFT(D43,2)),VLOOKUP(A43,'อายุการใช้งาน-ห้ามลบ'!$A$2:$H$70,8,FALSE)*365)-((ROUNDDOWN((365*VLOOKUP(A43,'อายุการใช้งาน-ห้ามลบ'!$A$2:$H$70,8,FALSE)-MIN($E43-DATE(RIGHT(D43,4),MID(D43,4,2),LEFT(D43,2)),VLOOKUP(A43,'อายุการใช้งาน-ห้ามลบ'!$A$2:$H$70,8,FALSE)*365))/365,0))*365))/30&gt;=11.49,(ROUNDDOWN((365*VLOOKUP(A43,'อายุการใช้งาน-ห้ามลบ'!$A$2:$H$70,8,FALSE)-MIN($E43-DATE(RIGHT(D43,4),MID(D43,4,2),LEFT(D43,2)),VLOOKUP(A43,'อายุการใช้งาน-ห้ามลบ'!$A$2:$H$70,8,FALSE)*365))/365,0)+1),ROUNDDOWN((365*VLOOKUP(A43,'อายุการใช้งาน-ห้ามลบ'!$A$2:$H$70,8,FALSE)-MIN($E43-DATE(RIGHT(D43,4),MID(D43,4,2),LEFT(D43,2)),VLOOKUP(A43,'อายุการใช้งาน-ห้ามลบ'!$A$2:$H$70,8,FALSE)*365))/365,0)))</f>
        <v> </v>
      </c>
      <c r="M43" s="26" t="str">
        <f>IF(E43=0," ",IF((365*VLOOKUP(A43,'อายุการใช้งาน-ห้ามลบ'!$A$2:$H$70,8,FALSE)-MIN($E43-DATE(RIGHT(D43,4),MID(D43,4,2),LEFT(D43,2)),VLOOKUP(A43,'อายุการใช้งาน-ห้ามลบ'!$A$2:$H$70,8,FALSE)*365)-((ROUNDDOWN((365*VLOOKUP(A43,'อายุการใช้งาน-ห้ามลบ'!$A$2:$H$70,8,FALSE)-MIN($E43-DATE(RIGHT(D43,4),MID(D43,4,2),LEFT(D43,2)),VLOOKUP(A43,'อายุการใช้งาน-ห้ามลบ'!$A$2:$H$70,8,FALSE)*365))/365,0))*365))/30&gt;=11.49,0,(365*VLOOKUP(A43,'อายุการใช้งาน-ห้ามลบ'!$A$2:$H$70,8,FALSE)-MIN($E43-DATE(RIGHT(D43,4),MID(D43,4,2),LEFT(D43,2)),VLOOKUP(A43,'อายุการใช้งาน-ห้ามลบ'!$A$2:$H$70,8,FALSE)*365)-((ROUNDDOWN((365*VLOOKUP(A43,'อายุการใช้งาน-ห้ามลบ'!$A$2:$H$70,8,FALSE)-MIN($E43-DATE(RIGHT(D43,4),MID(D43,4,2),LEFT(D43,2)),VLOOKUP(A43,'อายุการใช้งาน-ห้ามลบ'!$A$2:$H$70,8,FALSE)*365))/365,0))*365))/30))</f>
        <v> </v>
      </c>
      <c r="N43" s="36"/>
    </row>
    <row r="44" spans="1:14" ht="22.5" customHeight="1">
      <c r="A44" s="15"/>
      <c r="B44" s="28"/>
      <c r="C44" s="17"/>
      <c r="D44" s="18"/>
      <c r="E44" s="19"/>
      <c r="F44" s="28"/>
      <c r="G44" s="21"/>
      <c r="H44" s="21"/>
      <c r="I44" s="30"/>
      <c r="J44" s="24" t="str">
        <f>IF(E44=0," ",ROUND(IF((365*VLOOKUP(A44,'อายุการใช้งาน-ห้ามลบ'!$A$2:$H$70,8,FALSE)-MIN($E44-DATE(RIGHT(D44,4),MID(D44,4,2),LEFT(D44,2)),VLOOKUP(A44,'อายุการใช้งาน-ห้ามลบ'!$A$2:$H$70,8,FALSE)*365))=0,($I44-1),($I44/VLOOKUP(A44,'อายุการใช้งาน-ห้ามลบ'!$A$2:$H$70,8,FALSE)/365)*MIN($E44-DATE(RIGHT(D44,4),MID(D44,4,2),LEFT(D44,2)),VLOOKUP(A44,'อายุการใช้งาน-ห้ามลบ'!$A$2:$H$70,8,FALSE)*365)),2)*-1)</f>
        <v> </v>
      </c>
      <c r="K44" s="25" t="str">
        <f t="shared" si="0"/>
        <v> </v>
      </c>
      <c r="L44" s="26" t="str">
        <f>IF(E44=0," ",IF((365*VLOOKUP(A44,'อายุการใช้งาน-ห้ามลบ'!$A$2:$H$70,8,FALSE)-MIN($E44-DATE(RIGHT(D44,4),MID(D44,4,2),LEFT(D44,2)),VLOOKUP(A44,'อายุการใช้งาน-ห้ามลบ'!$A$2:$H$70,8,FALSE)*365)-((ROUNDDOWN((365*VLOOKUP(A44,'อายุการใช้งาน-ห้ามลบ'!$A$2:$H$70,8,FALSE)-MIN($E44-DATE(RIGHT(D44,4),MID(D44,4,2),LEFT(D44,2)),VLOOKUP(A44,'อายุการใช้งาน-ห้ามลบ'!$A$2:$H$70,8,FALSE)*365))/365,0))*365))/30&gt;=11.49,(ROUNDDOWN((365*VLOOKUP(A44,'อายุการใช้งาน-ห้ามลบ'!$A$2:$H$70,8,FALSE)-MIN($E44-DATE(RIGHT(D44,4),MID(D44,4,2),LEFT(D44,2)),VLOOKUP(A44,'อายุการใช้งาน-ห้ามลบ'!$A$2:$H$70,8,FALSE)*365))/365,0)+1),ROUNDDOWN((365*VLOOKUP(A44,'อายุการใช้งาน-ห้ามลบ'!$A$2:$H$70,8,FALSE)-MIN($E44-DATE(RIGHT(D44,4),MID(D44,4,2),LEFT(D44,2)),VLOOKUP(A44,'อายุการใช้งาน-ห้ามลบ'!$A$2:$H$70,8,FALSE)*365))/365,0)))</f>
        <v> </v>
      </c>
      <c r="M44" s="26" t="str">
        <f>IF(E44=0," ",IF((365*VLOOKUP(A44,'อายุการใช้งาน-ห้ามลบ'!$A$2:$H$70,8,FALSE)-MIN($E44-DATE(RIGHT(D44,4),MID(D44,4,2),LEFT(D44,2)),VLOOKUP(A44,'อายุการใช้งาน-ห้ามลบ'!$A$2:$H$70,8,FALSE)*365)-((ROUNDDOWN((365*VLOOKUP(A44,'อายุการใช้งาน-ห้ามลบ'!$A$2:$H$70,8,FALSE)-MIN($E44-DATE(RIGHT(D44,4),MID(D44,4,2),LEFT(D44,2)),VLOOKUP(A44,'อายุการใช้งาน-ห้ามลบ'!$A$2:$H$70,8,FALSE)*365))/365,0))*365))/30&gt;=11.49,0,(365*VLOOKUP(A44,'อายุการใช้งาน-ห้ามลบ'!$A$2:$H$70,8,FALSE)-MIN($E44-DATE(RIGHT(D44,4),MID(D44,4,2),LEFT(D44,2)),VLOOKUP(A44,'อายุการใช้งาน-ห้ามลบ'!$A$2:$H$70,8,FALSE)*365)-((ROUNDDOWN((365*VLOOKUP(A44,'อายุการใช้งาน-ห้ามลบ'!$A$2:$H$70,8,FALSE)-MIN($E44-DATE(RIGHT(D44,4),MID(D44,4,2),LEFT(D44,2)),VLOOKUP(A44,'อายุการใช้งาน-ห้ามลบ'!$A$2:$H$70,8,FALSE)*365))/365,0))*365))/30))</f>
        <v> </v>
      </c>
      <c r="N44" s="36"/>
    </row>
    <row r="45" spans="1:14" ht="22.5" customHeight="1">
      <c r="A45" s="15"/>
      <c r="B45" s="28"/>
      <c r="C45" s="17"/>
      <c r="D45" s="18"/>
      <c r="E45" s="19"/>
      <c r="F45" s="28"/>
      <c r="G45" s="21"/>
      <c r="H45" s="21"/>
      <c r="I45" s="30"/>
      <c r="J45" s="24" t="str">
        <f>IF(E45=0," ",ROUND(IF((365*VLOOKUP(A45,'อายุการใช้งาน-ห้ามลบ'!$A$2:$H$70,8,FALSE)-MIN($E45-DATE(RIGHT(D45,4),MID(D45,4,2),LEFT(D45,2)),VLOOKUP(A45,'อายุการใช้งาน-ห้ามลบ'!$A$2:$H$70,8,FALSE)*365))=0,($I45-1),($I45/VLOOKUP(A45,'อายุการใช้งาน-ห้ามลบ'!$A$2:$H$70,8,FALSE)/365)*MIN($E45-DATE(RIGHT(D45,4),MID(D45,4,2),LEFT(D45,2)),VLOOKUP(A45,'อายุการใช้งาน-ห้ามลบ'!$A$2:$H$70,8,FALSE)*365)),2)*-1)</f>
        <v> </v>
      </c>
      <c r="K45" s="25" t="str">
        <f t="shared" si="0"/>
        <v> </v>
      </c>
      <c r="L45" s="26" t="str">
        <f>IF(E45=0," ",IF((365*VLOOKUP(A45,'อายุการใช้งาน-ห้ามลบ'!$A$2:$H$70,8,FALSE)-MIN($E45-DATE(RIGHT(D45,4),MID(D45,4,2),LEFT(D45,2)),VLOOKUP(A45,'อายุการใช้งาน-ห้ามลบ'!$A$2:$H$70,8,FALSE)*365)-((ROUNDDOWN((365*VLOOKUP(A45,'อายุการใช้งาน-ห้ามลบ'!$A$2:$H$70,8,FALSE)-MIN($E45-DATE(RIGHT(D45,4),MID(D45,4,2),LEFT(D45,2)),VLOOKUP(A45,'อายุการใช้งาน-ห้ามลบ'!$A$2:$H$70,8,FALSE)*365))/365,0))*365))/30&gt;=11.49,(ROUNDDOWN((365*VLOOKUP(A45,'อายุการใช้งาน-ห้ามลบ'!$A$2:$H$70,8,FALSE)-MIN($E45-DATE(RIGHT(D45,4),MID(D45,4,2),LEFT(D45,2)),VLOOKUP(A45,'อายุการใช้งาน-ห้ามลบ'!$A$2:$H$70,8,FALSE)*365))/365,0)+1),ROUNDDOWN((365*VLOOKUP(A45,'อายุการใช้งาน-ห้ามลบ'!$A$2:$H$70,8,FALSE)-MIN($E45-DATE(RIGHT(D45,4),MID(D45,4,2),LEFT(D45,2)),VLOOKUP(A45,'อายุการใช้งาน-ห้ามลบ'!$A$2:$H$70,8,FALSE)*365))/365,0)))</f>
        <v> </v>
      </c>
      <c r="M45" s="26" t="str">
        <f>IF(E45=0," ",IF((365*VLOOKUP(A45,'อายุการใช้งาน-ห้ามลบ'!$A$2:$H$70,8,FALSE)-MIN($E45-DATE(RIGHT(D45,4),MID(D45,4,2),LEFT(D45,2)),VLOOKUP(A45,'อายุการใช้งาน-ห้ามลบ'!$A$2:$H$70,8,FALSE)*365)-((ROUNDDOWN((365*VLOOKUP(A45,'อายุการใช้งาน-ห้ามลบ'!$A$2:$H$70,8,FALSE)-MIN($E45-DATE(RIGHT(D45,4),MID(D45,4,2),LEFT(D45,2)),VLOOKUP(A45,'อายุการใช้งาน-ห้ามลบ'!$A$2:$H$70,8,FALSE)*365))/365,0))*365))/30&gt;=11.49,0,(365*VLOOKUP(A45,'อายุการใช้งาน-ห้ามลบ'!$A$2:$H$70,8,FALSE)-MIN($E45-DATE(RIGHT(D45,4),MID(D45,4,2),LEFT(D45,2)),VLOOKUP(A45,'อายุการใช้งาน-ห้ามลบ'!$A$2:$H$70,8,FALSE)*365)-((ROUNDDOWN((365*VLOOKUP(A45,'อายุการใช้งาน-ห้ามลบ'!$A$2:$H$70,8,FALSE)-MIN($E45-DATE(RIGHT(D45,4),MID(D45,4,2),LEFT(D45,2)),VLOOKUP(A45,'อายุการใช้งาน-ห้ามลบ'!$A$2:$H$70,8,FALSE)*365))/365,0))*365))/30))</f>
        <v> </v>
      </c>
      <c r="N45" s="36"/>
    </row>
    <row r="46" spans="1:14" ht="22.5" customHeight="1">
      <c r="A46" s="15"/>
      <c r="B46" s="28"/>
      <c r="C46" s="17"/>
      <c r="D46" s="18"/>
      <c r="E46" s="19"/>
      <c r="F46" s="28"/>
      <c r="G46" s="21"/>
      <c r="H46" s="21"/>
      <c r="I46" s="30"/>
      <c r="J46" s="24" t="str">
        <f>IF(E46=0," ",ROUND(IF((365*VLOOKUP(A46,'อายุการใช้งาน-ห้ามลบ'!$A$2:$H$70,8,FALSE)-MIN($E46-DATE(RIGHT(D46,4),MID(D46,4,2),LEFT(D46,2)),VLOOKUP(A46,'อายุการใช้งาน-ห้ามลบ'!$A$2:$H$70,8,FALSE)*365))=0,($I46-1),($I46/VLOOKUP(A46,'อายุการใช้งาน-ห้ามลบ'!$A$2:$H$70,8,FALSE)/365)*MIN($E46-DATE(RIGHT(D46,4),MID(D46,4,2),LEFT(D46,2)),VLOOKUP(A46,'อายุการใช้งาน-ห้ามลบ'!$A$2:$H$70,8,FALSE)*365)),2)*-1)</f>
        <v> </v>
      </c>
      <c r="K46" s="25" t="str">
        <f t="shared" si="0"/>
        <v> </v>
      </c>
      <c r="L46" s="26" t="str">
        <f>IF(E46=0," ",IF((365*VLOOKUP(A46,'อายุการใช้งาน-ห้ามลบ'!$A$2:$H$70,8,FALSE)-MIN($E46-DATE(RIGHT(D46,4),MID(D46,4,2),LEFT(D46,2)),VLOOKUP(A46,'อายุการใช้งาน-ห้ามลบ'!$A$2:$H$70,8,FALSE)*365)-((ROUNDDOWN((365*VLOOKUP(A46,'อายุการใช้งาน-ห้ามลบ'!$A$2:$H$70,8,FALSE)-MIN($E46-DATE(RIGHT(D46,4),MID(D46,4,2),LEFT(D46,2)),VLOOKUP(A46,'อายุการใช้งาน-ห้ามลบ'!$A$2:$H$70,8,FALSE)*365))/365,0))*365))/30&gt;=11.49,(ROUNDDOWN((365*VLOOKUP(A46,'อายุการใช้งาน-ห้ามลบ'!$A$2:$H$70,8,FALSE)-MIN($E46-DATE(RIGHT(D46,4),MID(D46,4,2),LEFT(D46,2)),VLOOKUP(A46,'อายุการใช้งาน-ห้ามลบ'!$A$2:$H$70,8,FALSE)*365))/365,0)+1),ROUNDDOWN((365*VLOOKUP(A46,'อายุการใช้งาน-ห้ามลบ'!$A$2:$H$70,8,FALSE)-MIN($E46-DATE(RIGHT(D46,4),MID(D46,4,2),LEFT(D46,2)),VLOOKUP(A46,'อายุการใช้งาน-ห้ามลบ'!$A$2:$H$70,8,FALSE)*365))/365,0)))</f>
        <v> </v>
      </c>
      <c r="M46" s="26" t="str">
        <f>IF(E46=0," ",IF((365*VLOOKUP(A46,'อายุการใช้งาน-ห้ามลบ'!$A$2:$H$70,8,FALSE)-MIN($E46-DATE(RIGHT(D46,4),MID(D46,4,2),LEFT(D46,2)),VLOOKUP(A46,'อายุการใช้งาน-ห้ามลบ'!$A$2:$H$70,8,FALSE)*365)-((ROUNDDOWN((365*VLOOKUP(A46,'อายุการใช้งาน-ห้ามลบ'!$A$2:$H$70,8,FALSE)-MIN($E46-DATE(RIGHT(D46,4),MID(D46,4,2),LEFT(D46,2)),VLOOKUP(A46,'อายุการใช้งาน-ห้ามลบ'!$A$2:$H$70,8,FALSE)*365))/365,0))*365))/30&gt;=11.49,0,(365*VLOOKUP(A46,'อายุการใช้งาน-ห้ามลบ'!$A$2:$H$70,8,FALSE)-MIN($E46-DATE(RIGHT(D46,4),MID(D46,4,2),LEFT(D46,2)),VLOOKUP(A46,'อายุการใช้งาน-ห้ามลบ'!$A$2:$H$70,8,FALSE)*365)-((ROUNDDOWN((365*VLOOKUP(A46,'อายุการใช้งาน-ห้ามลบ'!$A$2:$H$70,8,FALSE)-MIN($E46-DATE(RIGHT(D46,4),MID(D46,4,2),LEFT(D46,2)),VLOOKUP(A46,'อายุการใช้งาน-ห้ามลบ'!$A$2:$H$70,8,FALSE)*365))/365,0))*365))/30))</f>
        <v> </v>
      </c>
      <c r="N46" s="36"/>
    </row>
    <row r="47" spans="1:14" ht="22.5" customHeight="1">
      <c r="A47" s="15"/>
      <c r="B47" s="28"/>
      <c r="C47" s="17"/>
      <c r="D47" s="18"/>
      <c r="E47" s="19"/>
      <c r="F47" s="28"/>
      <c r="G47" s="21"/>
      <c r="H47" s="21"/>
      <c r="I47" s="30"/>
      <c r="J47" s="24" t="str">
        <f>IF(E47=0," ",ROUND(IF((365*VLOOKUP(A47,'อายุการใช้งาน-ห้ามลบ'!$A$2:$H$70,8,FALSE)-MIN($E47-DATE(RIGHT(D47,4),MID(D47,4,2),LEFT(D47,2)),VLOOKUP(A47,'อายุการใช้งาน-ห้ามลบ'!$A$2:$H$70,8,FALSE)*365))=0,($I47-1),($I47/VLOOKUP(A47,'อายุการใช้งาน-ห้ามลบ'!$A$2:$H$70,8,FALSE)/365)*MIN($E47-DATE(RIGHT(D47,4),MID(D47,4,2),LEFT(D47,2)),VLOOKUP(A47,'อายุการใช้งาน-ห้ามลบ'!$A$2:$H$70,8,FALSE)*365)),2)*-1)</f>
        <v> </v>
      </c>
      <c r="K47" s="25" t="str">
        <f t="shared" si="0"/>
        <v> </v>
      </c>
      <c r="L47" s="26" t="str">
        <f>IF(E47=0," ",IF((365*VLOOKUP(A47,'อายุการใช้งาน-ห้ามลบ'!$A$2:$H$70,8,FALSE)-MIN($E47-DATE(RIGHT(D47,4),MID(D47,4,2),LEFT(D47,2)),VLOOKUP(A47,'อายุการใช้งาน-ห้ามลบ'!$A$2:$H$70,8,FALSE)*365)-((ROUNDDOWN((365*VLOOKUP(A47,'อายุการใช้งาน-ห้ามลบ'!$A$2:$H$70,8,FALSE)-MIN($E47-DATE(RIGHT(D47,4),MID(D47,4,2),LEFT(D47,2)),VLOOKUP(A47,'อายุการใช้งาน-ห้ามลบ'!$A$2:$H$70,8,FALSE)*365))/365,0))*365))/30&gt;=11.49,(ROUNDDOWN((365*VLOOKUP(A47,'อายุการใช้งาน-ห้ามลบ'!$A$2:$H$70,8,FALSE)-MIN($E47-DATE(RIGHT(D47,4),MID(D47,4,2),LEFT(D47,2)),VLOOKUP(A47,'อายุการใช้งาน-ห้ามลบ'!$A$2:$H$70,8,FALSE)*365))/365,0)+1),ROUNDDOWN((365*VLOOKUP(A47,'อายุการใช้งาน-ห้ามลบ'!$A$2:$H$70,8,FALSE)-MIN($E47-DATE(RIGHT(D47,4),MID(D47,4,2),LEFT(D47,2)),VLOOKUP(A47,'อายุการใช้งาน-ห้ามลบ'!$A$2:$H$70,8,FALSE)*365))/365,0)))</f>
        <v> </v>
      </c>
      <c r="M47" s="26" t="str">
        <f>IF(E47=0," ",IF((365*VLOOKUP(A47,'อายุการใช้งาน-ห้ามลบ'!$A$2:$H$70,8,FALSE)-MIN($E47-DATE(RIGHT(D47,4),MID(D47,4,2),LEFT(D47,2)),VLOOKUP(A47,'อายุการใช้งาน-ห้ามลบ'!$A$2:$H$70,8,FALSE)*365)-((ROUNDDOWN((365*VLOOKUP(A47,'อายุการใช้งาน-ห้ามลบ'!$A$2:$H$70,8,FALSE)-MIN($E47-DATE(RIGHT(D47,4),MID(D47,4,2),LEFT(D47,2)),VLOOKUP(A47,'อายุการใช้งาน-ห้ามลบ'!$A$2:$H$70,8,FALSE)*365))/365,0))*365))/30&gt;=11.49,0,(365*VLOOKUP(A47,'อายุการใช้งาน-ห้ามลบ'!$A$2:$H$70,8,FALSE)-MIN($E47-DATE(RIGHT(D47,4),MID(D47,4,2),LEFT(D47,2)),VLOOKUP(A47,'อายุการใช้งาน-ห้ามลบ'!$A$2:$H$70,8,FALSE)*365)-((ROUNDDOWN((365*VLOOKUP(A47,'อายุการใช้งาน-ห้ามลบ'!$A$2:$H$70,8,FALSE)-MIN($E47-DATE(RIGHT(D47,4),MID(D47,4,2),LEFT(D47,2)),VLOOKUP(A47,'อายุการใช้งาน-ห้ามลบ'!$A$2:$H$70,8,FALSE)*365))/365,0))*365))/30))</f>
        <v> </v>
      </c>
      <c r="N47" s="36"/>
    </row>
    <row r="48" spans="1:14" ht="22.5" customHeight="1">
      <c r="A48" s="15"/>
      <c r="B48" s="28"/>
      <c r="C48" s="17"/>
      <c r="D48" s="18"/>
      <c r="E48" s="19"/>
      <c r="F48" s="28"/>
      <c r="G48" s="21"/>
      <c r="H48" s="21"/>
      <c r="I48" s="30"/>
      <c r="J48" s="24" t="str">
        <f>IF(E48=0," ",ROUND(IF((365*VLOOKUP(A48,'อายุการใช้งาน-ห้ามลบ'!$A$2:$H$70,8,FALSE)-MIN($E48-DATE(RIGHT(D48,4),MID(D48,4,2),LEFT(D48,2)),VLOOKUP(A48,'อายุการใช้งาน-ห้ามลบ'!$A$2:$H$70,8,FALSE)*365))=0,($I48-1),($I48/VLOOKUP(A48,'อายุการใช้งาน-ห้ามลบ'!$A$2:$H$70,8,FALSE)/365)*MIN($E48-DATE(RIGHT(D48,4),MID(D48,4,2),LEFT(D48,2)),VLOOKUP(A48,'อายุการใช้งาน-ห้ามลบ'!$A$2:$H$70,8,FALSE)*365)),2)*-1)</f>
        <v> </v>
      </c>
      <c r="K48" s="25" t="str">
        <f t="shared" si="0"/>
        <v> </v>
      </c>
      <c r="L48" s="26" t="str">
        <f>IF(E48=0," ",IF((365*VLOOKUP(A48,'อายุการใช้งาน-ห้ามลบ'!$A$2:$H$70,8,FALSE)-MIN($E48-DATE(RIGHT(D48,4),MID(D48,4,2),LEFT(D48,2)),VLOOKUP(A48,'อายุการใช้งาน-ห้ามลบ'!$A$2:$H$70,8,FALSE)*365)-((ROUNDDOWN((365*VLOOKUP(A48,'อายุการใช้งาน-ห้ามลบ'!$A$2:$H$70,8,FALSE)-MIN($E48-DATE(RIGHT(D48,4),MID(D48,4,2),LEFT(D48,2)),VLOOKUP(A48,'อายุการใช้งาน-ห้ามลบ'!$A$2:$H$70,8,FALSE)*365))/365,0))*365))/30&gt;=11.49,(ROUNDDOWN((365*VLOOKUP(A48,'อายุการใช้งาน-ห้ามลบ'!$A$2:$H$70,8,FALSE)-MIN($E48-DATE(RIGHT(D48,4),MID(D48,4,2),LEFT(D48,2)),VLOOKUP(A48,'อายุการใช้งาน-ห้ามลบ'!$A$2:$H$70,8,FALSE)*365))/365,0)+1),ROUNDDOWN((365*VLOOKUP(A48,'อายุการใช้งาน-ห้ามลบ'!$A$2:$H$70,8,FALSE)-MIN($E48-DATE(RIGHT(D48,4),MID(D48,4,2),LEFT(D48,2)),VLOOKUP(A48,'อายุการใช้งาน-ห้ามลบ'!$A$2:$H$70,8,FALSE)*365))/365,0)))</f>
        <v> </v>
      </c>
      <c r="M48" s="26" t="str">
        <f>IF(E48=0," ",IF((365*VLOOKUP(A48,'อายุการใช้งาน-ห้ามลบ'!$A$2:$H$70,8,FALSE)-MIN($E48-DATE(RIGHT(D48,4),MID(D48,4,2),LEFT(D48,2)),VLOOKUP(A48,'อายุการใช้งาน-ห้ามลบ'!$A$2:$H$70,8,FALSE)*365)-((ROUNDDOWN((365*VLOOKUP(A48,'อายุการใช้งาน-ห้ามลบ'!$A$2:$H$70,8,FALSE)-MIN($E48-DATE(RIGHT(D48,4),MID(D48,4,2),LEFT(D48,2)),VLOOKUP(A48,'อายุการใช้งาน-ห้ามลบ'!$A$2:$H$70,8,FALSE)*365))/365,0))*365))/30&gt;=11.49,0,(365*VLOOKUP(A48,'อายุการใช้งาน-ห้ามลบ'!$A$2:$H$70,8,FALSE)-MIN($E48-DATE(RIGHT(D48,4),MID(D48,4,2),LEFT(D48,2)),VLOOKUP(A48,'อายุการใช้งาน-ห้ามลบ'!$A$2:$H$70,8,FALSE)*365)-((ROUNDDOWN((365*VLOOKUP(A48,'อายุการใช้งาน-ห้ามลบ'!$A$2:$H$70,8,FALSE)-MIN($E48-DATE(RIGHT(D48,4),MID(D48,4,2),LEFT(D48,2)),VLOOKUP(A48,'อายุการใช้งาน-ห้ามลบ'!$A$2:$H$70,8,FALSE)*365))/365,0))*365))/30))</f>
        <v> </v>
      </c>
      <c r="N48" s="36"/>
    </row>
    <row r="49" spans="1:14" ht="22.5" customHeight="1">
      <c r="A49" s="15"/>
      <c r="B49" s="28"/>
      <c r="C49" s="17"/>
      <c r="D49" s="18"/>
      <c r="E49" s="19"/>
      <c r="F49" s="28"/>
      <c r="G49" s="21"/>
      <c r="H49" s="21"/>
      <c r="I49" s="30"/>
      <c r="J49" s="24" t="str">
        <f>IF(E49=0," ",ROUND(IF((365*VLOOKUP(A49,'อายุการใช้งาน-ห้ามลบ'!$A$2:$H$70,8,FALSE)-MIN($E49-DATE(RIGHT(D49,4),MID(D49,4,2),LEFT(D49,2)),VLOOKUP(A49,'อายุการใช้งาน-ห้ามลบ'!$A$2:$H$70,8,FALSE)*365))=0,($I49-1),($I49/VLOOKUP(A49,'อายุการใช้งาน-ห้ามลบ'!$A$2:$H$70,8,FALSE)/365)*MIN($E49-DATE(RIGHT(D49,4),MID(D49,4,2),LEFT(D49,2)),VLOOKUP(A49,'อายุการใช้งาน-ห้ามลบ'!$A$2:$H$70,8,FALSE)*365)),2)*-1)</f>
        <v> </v>
      </c>
      <c r="K49" s="25" t="str">
        <f t="shared" si="0"/>
        <v> </v>
      </c>
      <c r="L49" s="26" t="str">
        <f>IF(E49=0," ",IF((365*VLOOKUP(A49,'อายุการใช้งาน-ห้ามลบ'!$A$2:$H$70,8,FALSE)-MIN($E49-DATE(RIGHT(D49,4),MID(D49,4,2),LEFT(D49,2)),VLOOKUP(A49,'อายุการใช้งาน-ห้ามลบ'!$A$2:$H$70,8,FALSE)*365)-((ROUNDDOWN((365*VLOOKUP(A49,'อายุการใช้งาน-ห้ามลบ'!$A$2:$H$70,8,FALSE)-MIN($E49-DATE(RIGHT(D49,4),MID(D49,4,2),LEFT(D49,2)),VLOOKUP(A49,'อายุการใช้งาน-ห้ามลบ'!$A$2:$H$70,8,FALSE)*365))/365,0))*365))/30&gt;=11.49,(ROUNDDOWN((365*VLOOKUP(A49,'อายุการใช้งาน-ห้ามลบ'!$A$2:$H$70,8,FALSE)-MIN($E49-DATE(RIGHT(D49,4),MID(D49,4,2),LEFT(D49,2)),VLOOKUP(A49,'อายุการใช้งาน-ห้ามลบ'!$A$2:$H$70,8,FALSE)*365))/365,0)+1),ROUNDDOWN((365*VLOOKUP(A49,'อายุการใช้งาน-ห้ามลบ'!$A$2:$H$70,8,FALSE)-MIN($E49-DATE(RIGHT(D49,4),MID(D49,4,2),LEFT(D49,2)),VLOOKUP(A49,'อายุการใช้งาน-ห้ามลบ'!$A$2:$H$70,8,FALSE)*365))/365,0)))</f>
        <v> </v>
      </c>
      <c r="M49" s="26" t="str">
        <f>IF(E49=0," ",IF((365*VLOOKUP(A49,'อายุการใช้งาน-ห้ามลบ'!$A$2:$H$70,8,FALSE)-MIN($E49-DATE(RIGHT(D49,4),MID(D49,4,2),LEFT(D49,2)),VLOOKUP(A49,'อายุการใช้งาน-ห้ามลบ'!$A$2:$H$70,8,FALSE)*365)-((ROUNDDOWN((365*VLOOKUP(A49,'อายุการใช้งาน-ห้ามลบ'!$A$2:$H$70,8,FALSE)-MIN($E49-DATE(RIGHT(D49,4),MID(D49,4,2),LEFT(D49,2)),VLOOKUP(A49,'อายุการใช้งาน-ห้ามลบ'!$A$2:$H$70,8,FALSE)*365))/365,0))*365))/30&gt;=11.49,0,(365*VLOOKUP(A49,'อายุการใช้งาน-ห้ามลบ'!$A$2:$H$70,8,FALSE)-MIN($E49-DATE(RIGHT(D49,4),MID(D49,4,2),LEFT(D49,2)),VLOOKUP(A49,'อายุการใช้งาน-ห้ามลบ'!$A$2:$H$70,8,FALSE)*365)-((ROUNDDOWN((365*VLOOKUP(A49,'อายุการใช้งาน-ห้ามลบ'!$A$2:$H$70,8,FALSE)-MIN($E49-DATE(RIGHT(D49,4),MID(D49,4,2),LEFT(D49,2)),VLOOKUP(A49,'อายุการใช้งาน-ห้ามลบ'!$A$2:$H$70,8,FALSE)*365))/365,0))*365))/30))</f>
        <v> </v>
      </c>
      <c r="N49" s="36"/>
    </row>
    <row r="50" spans="1:14" ht="22.5" customHeight="1">
      <c r="A50" s="15"/>
      <c r="B50" s="28"/>
      <c r="C50" s="17"/>
      <c r="D50" s="18"/>
      <c r="E50" s="19"/>
      <c r="F50" s="28"/>
      <c r="G50" s="21"/>
      <c r="H50" s="21"/>
      <c r="I50" s="30"/>
      <c r="J50" s="24" t="str">
        <f>IF(E50=0," ",ROUND(IF((365*VLOOKUP(A50,'อายุการใช้งาน-ห้ามลบ'!$A$2:$H$70,8,FALSE)-MIN($E50-DATE(RIGHT(D50,4),MID(D50,4,2),LEFT(D50,2)),VLOOKUP(A50,'อายุการใช้งาน-ห้ามลบ'!$A$2:$H$70,8,FALSE)*365))=0,($I50-1),($I50/VLOOKUP(A50,'อายุการใช้งาน-ห้ามลบ'!$A$2:$H$70,8,FALSE)/365)*MIN($E50-DATE(RIGHT(D50,4),MID(D50,4,2),LEFT(D50,2)),VLOOKUP(A50,'อายุการใช้งาน-ห้ามลบ'!$A$2:$H$70,8,FALSE)*365)),2)*-1)</f>
        <v> </v>
      </c>
      <c r="K50" s="25" t="str">
        <f t="shared" si="0"/>
        <v> </v>
      </c>
      <c r="L50" s="26" t="str">
        <f>IF(E50=0," ",IF((365*VLOOKUP(A50,'อายุการใช้งาน-ห้ามลบ'!$A$2:$H$70,8,FALSE)-MIN($E50-DATE(RIGHT(D50,4),MID(D50,4,2),LEFT(D50,2)),VLOOKUP(A50,'อายุการใช้งาน-ห้ามลบ'!$A$2:$H$70,8,FALSE)*365)-((ROUNDDOWN((365*VLOOKUP(A50,'อายุการใช้งาน-ห้ามลบ'!$A$2:$H$70,8,FALSE)-MIN($E50-DATE(RIGHT(D50,4),MID(D50,4,2),LEFT(D50,2)),VLOOKUP(A50,'อายุการใช้งาน-ห้ามลบ'!$A$2:$H$70,8,FALSE)*365))/365,0))*365))/30&gt;=11.49,(ROUNDDOWN((365*VLOOKUP(A50,'อายุการใช้งาน-ห้ามลบ'!$A$2:$H$70,8,FALSE)-MIN($E50-DATE(RIGHT(D50,4),MID(D50,4,2),LEFT(D50,2)),VLOOKUP(A50,'อายุการใช้งาน-ห้ามลบ'!$A$2:$H$70,8,FALSE)*365))/365,0)+1),ROUNDDOWN((365*VLOOKUP(A50,'อายุการใช้งาน-ห้ามลบ'!$A$2:$H$70,8,FALSE)-MIN($E50-DATE(RIGHT(D50,4),MID(D50,4,2),LEFT(D50,2)),VLOOKUP(A50,'อายุการใช้งาน-ห้ามลบ'!$A$2:$H$70,8,FALSE)*365))/365,0)))</f>
        <v> </v>
      </c>
      <c r="M50" s="26" t="str">
        <f>IF(E50=0," ",IF((365*VLOOKUP(A50,'อายุการใช้งาน-ห้ามลบ'!$A$2:$H$70,8,FALSE)-MIN($E50-DATE(RIGHT(D50,4),MID(D50,4,2),LEFT(D50,2)),VLOOKUP(A50,'อายุการใช้งาน-ห้ามลบ'!$A$2:$H$70,8,FALSE)*365)-((ROUNDDOWN((365*VLOOKUP(A50,'อายุการใช้งาน-ห้ามลบ'!$A$2:$H$70,8,FALSE)-MIN($E50-DATE(RIGHT(D50,4),MID(D50,4,2),LEFT(D50,2)),VLOOKUP(A50,'อายุการใช้งาน-ห้ามลบ'!$A$2:$H$70,8,FALSE)*365))/365,0))*365))/30&gt;=11.49,0,(365*VLOOKUP(A50,'อายุการใช้งาน-ห้ามลบ'!$A$2:$H$70,8,FALSE)-MIN($E50-DATE(RIGHT(D50,4),MID(D50,4,2),LEFT(D50,2)),VLOOKUP(A50,'อายุการใช้งาน-ห้ามลบ'!$A$2:$H$70,8,FALSE)*365)-((ROUNDDOWN((365*VLOOKUP(A50,'อายุการใช้งาน-ห้ามลบ'!$A$2:$H$70,8,FALSE)-MIN($E50-DATE(RIGHT(D50,4),MID(D50,4,2),LEFT(D50,2)),VLOOKUP(A50,'อายุการใช้งาน-ห้ามลบ'!$A$2:$H$70,8,FALSE)*365))/365,0))*365))/30))</f>
        <v> </v>
      </c>
      <c r="N50" s="36"/>
    </row>
    <row r="51" spans="1:14" ht="22.5" customHeight="1">
      <c r="A51" s="15"/>
      <c r="B51" s="28"/>
      <c r="C51" s="17"/>
      <c r="D51" s="18"/>
      <c r="E51" s="19"/>
      <c r="F51" s="28"/>
      <c r="G51" s="21"/>
      <c r="H51" s="21"/>
      <c r="I51" s="30"/>
      <c r="J51" s="24" t="str">
        <f>IF(E51=0," ",ROUND(IF((365*VLOOKUP(A51,'อายุการใช้งาน-ห้ามลบ'!$A$2:$H$70,8,FALSE)-MIN($E51-DATE(RIGHT(D51,4),MID(D51,4,2),LEFT(D51,2)),VLOOKUP(A51,'อายุการใช้งาน-ห้ามลบ'!$A$2:$H$70,8,FALSE)*365))=0,($I51-1),($I51/VLOOKUP(A51,'อายุการใช้งาน-ห้ามลบ'!$A$2:$H$70,8,FALSE)/365)*MIN($E51-DATE(RIGHT(D51,4),MID(D51,4,2),LEFT(D51,2)),VLOOKUP(A51,'อายุการใช้งาน-ห้ามลบ'!$A$2:$H$70,8,FALSE)*365)),2)*-1)</f>
        <v> </v>
      </c>
      <c r="K51" s="25" t="str">
        <f t="shared" si="0"/>
        <v> </v>
      </c>
      <c r="L51" s="26" t="str">
        <f>IF(E51=0," ",IF((365*VLOOKUP(A51,'อายุการใช้งาน-ห้ามลบ'!$A$2:$H$70,8,FALSE)-MIN($E51-DATE(RIGHT(D51,4),MID(D51,4,2),LEFT(D51,2)),VLOOKUP(A51,'อายุการใช้งาน-ห้ามลบ'!$A$2:$H$70,8,FALSE)*365)-((ROUNDDOWN((365*VLOOKUP(A51,'อายุการใช้งาน-ห้ามลบ'!$A$2:$H$70,8,FALSE)-MIN($E51-DATE(RIGHT(D51,4),MID(D51,4,2),LEFT(D51,2)),VLOOKUP(A51,'อายุการใช้งาน-ห้ามลบ'!$A$2:$H$70,8,FALSE)*365))/365,0))*365))/30&gt;=11.49,(ROUNDDOWN((365*VLOOKUP(A51,'อายุการใช้งาน-ห้ามลบ'!$A$2:$H$70,8,FALSE)-MIN($E51-DATE(RIGHT(D51,4),MID(D51,4,2),LEFT(D51,2)),VLOOKUP(A51,'อายุการใช้งาน-ห้ามลบ'!$A$2:$H$70,8,FALSE)*365))/365,0)+1),ROUNDDOWN((365*VLOOKUP(A51,'อายุการใช้งาน-ห้ามลบ'!$A$2:$H$70,8,FALSE)-MIN($E51-DATE(RIGHT(D51,4),MID(D51,4,2),LEFT(D51,2)),VLOOKUP(A51,'อายุการใช้งาน-ห้ามลบ'!$A$2:$H$70,8,FALSE)*365))/365,0)))</f>
        <v> </v>
      </c>
      <c r="M51" s="26" t="str">
        <f>IF(E51=0," ",IF((365*VLOOKUP(A51,'อายุการใช้งาน-ห้ามลบ'!$A$2:$H$70,8,FALSE)-MIN($E51-DATE(RIGHT(D51,4),MID(D51,4,2),LEFT(D51,2)),VLOOKUP(A51,'อายุการใช้งาน-ห้ามลบ'!$A$2:$H$70,8,FALSE)*365)-((ROUNDDOWN((365*VLOOKUP(A51,'อายุการใช้งาน-ห้ามลบ'!$A$2:$H$70,8,FALSE)-MIN($E51-DATE(RIGHT(D51,4),MID(D51,4,2),LEFT(D51,2)),VLOOKUP(A51,'อายุการใช้งาน-ห้ามลบ'!$A$2:$H$70,8,FALSE)*365))/365,0))*365))/30&gt;=11.49,0,(365*VLOOKUP(A51,'อายุการใช้งาน-ห้ามลบ'!$A$2:$H$70,8,FALSE)-MIN($E51-DATE(RIGHT(D51,4),MID(D51,4,2),LEFT(D51,2)),VLOOKUP(A51,'อายุการใช้งาน-ห้ามลบ'!$A$2:$H$70,8,FALSE)*365)-((ROUNDDOWN((365*VLOOKUP(A51,'อายุการใช้งาน-ห้ามลบ'!$A$2:$H$70,8,FALSE)-MIN($E51-DATE(RIGHT(D51,4),MID(D51,4,2),LEFT(D51,2)),VLOOKUP(A51,'อายุการใช้งาน-ห้ามลบ'!$A$2:$H$70,8,FALSE)*365))/365,0))*365))/30))</f>
        <v> </v>
      </c>
      <c r="N51" s="36"/>
    </row>
    <row r="52" spans="1:14" ht="22.5" customHeight="1">
      <c r="A52" s="15"/>
      <c r="B52" s="28"/>
      <c r="C52" s="17"/>
      <c r="D52" s="18"/>
      <c r="E52" s="19"/>
      <c r="F52" s="28"/>
      <c r="G52" s="21"/>
      <c r="H52" s="21"/>
      <c r="I52" s="30"/>
      <c r="J52" s="24" t="str">
        <f>IF(E52=0," ",ROUND(IF((365*VLOOKUP(A52,'อายุการใช้งาน-ห้ามลบ'!$A$2:$H$70,8,FALSE)-MIN($E52-DATE(RIGHT(D52,4),MID(D52,4,2),LEFT(D52,2)),VLOOKUP(A52,'อายุการใช้งาน-ห้ามลบ'!$A$2:$H$70,8,FALSE)*365))=0,($I52-1),($I52/VLOOKUP(A52,'อายุการใช้งาน-ห้ามลบ'!$A$2:$H$70,8,FALSE)/365)*MIN($E52-DATE(RIGHT(D52,4),MID(D52,4,2),LEFT(D52,2)),VLOOKUP(A52,'อายุการใช้งาน-ห้ามลบ'!$A$2:$H$70,8,FALSE)*365)),2)*-1)</f>
        <v> </v>
      </c>
      <c r="K52" s="25" t="str">
        <f t="shared" si="0"/>
        <v> </v>
      </c>
      <c r="L52" s="26" t="str">
        <f>IF(E52=0," ",IF((365*VLOOKUP(A52,'อายุการใช้งาน-ห้ามลบ'!$A$2:$H$70,8,FALSE)-MIN($E52-DATE(RIGHT(D52,4),MID(D52,4,2),LEFT(D52,2)),VLOOKUP(A52,'อายุการใช้งาน-ห้ามลบ'!$A$2:$H$70,8,FALSE)*365)-((ROUNDDOWN((365*VLOOKUP(A52,'อายุการใช้งาน-ห้ามลบ'!$A$2:$H$70,8,FALSE)-MIN($E52-DATE(RIGHT(D52,4),MID(D52,4,2),LEFT(D52,2)),VLOOKUP(A52,'อายุการใช้งาน-ห้ามลบ'!$A$2:$H$70,8,FALSE)*365))/365,0))*365))/30&gt;=11.49,(ROUNDDOWN((365*VLOOKUP(A52,'อายุการใช้งาน-ห้ามลบ'!$A$2:$H$70,8,FALSE)-MIN($E52-DATE(RIGHT(D52,4),MID(D52,4,2),LEFT(D52,2)),VLOOKUP(A52,'อายุการใช้งาน-ห้ามลบ'!$A$2:$H$70,8,FALSE)*365))/365,0)+1),ROUNDDOWN((365*VLOOKUP(A52,'อายุการใช้งาน-ห้ามลบ'!$A$2:$H$70,8,FALSE)-MIN($E52-DATE(RIGHT(D52,4),MID(D52,4,2),LEFT(D52,2)),VLOOKUP(A52,'อายุการใช้งาน-ห้ามลบ'!$A$2:$H$70,8,FALSE)*365))/365,0)))</f>
        <v> </v>
      </c>
      <c r="M52" s="26" t="str">
        <f>IF(E52=0," ",IF((365*VLOOKUP(A52,'อายุการใช้งาน-ห้ามลบ'!$A$2:$H$70,8,FALSE)-MIN($E52-DATE(RIGHT(D52,4),MID(D52,4,2),LEFT(D52,2)),VLOOKUP(A52,'อายุการใช้งาน-ห้ามลบ'!$A$2:$H$70,8,FALSE)*365)-((ROUNDDOWN((365*VLOOKUP(A52,'อายุการใช้งาน-ห้ามลบ'!$A$2:$H$70,8,FALSE)-MIN($E52-DATE(RIGHT(D52,4),MID(D52,4,2),LEFT(D52,2)),VLOOKUP(A52,'อายุการใช้งาน-ห้ามลบ'!$A$2:$H$70,8,FALSE)*365))/365,0))*365))/30&gt;=11.49,0,(365*VLOOKUP(A52,'อายุการใช้งาน-ห้ามลบ'!$A$2:$H$70,8,FALSE)-MIN($E52-DATE(RIGHT(D52,4),MID(D52,4,2),LEFT(D52,2)),VLOOKUP(A52,'อายุการใช้งาน-ห้ามลบ'!$A$2:$H$70,8,FALSE)*365)-((ROUNDDOWN((365*VLOOKUP(A52,'อายุการใช้งาน-ห้ามลบ'!$A$2:$H$70,8,FALSE)-MIN($E52-DATE(RIGHT(D52,4),MID(D52,4,2),LEFT(D52,2)),VLOOKUP(A52,'อายุการใช้งาน-ห้ามลบ'!$A$2:$H$70,8,FALSE)*365))/365,0))*365))/30))</f>
        <v> </v>
      </c>
      <c r="N52" s="36"/>
    </row>
    <row r="53" spans="1:14" ht="22.5" customHeight="1">
      <c r="A53" s="15"/>
      <c r="B53" s="28"/>
      <c r="C53" s="17"/>
      <c r="D53" s="18"/>
      <c r="E53" s="19"/>
      <c r="F53" s="28"/>
      <c r="G53" s="21"/>
      <c r="H53" s="21"/>
      <c r="I53" s="30"/>
      <c r="J53" s="24" t="str">
        <f>IF(E53=0," ",ROUND(IF((365*VLOOKUP(A53,'อายุการใช้งาน-ห้ามลบ'!$A$2:$H$70,8,FALSE)-MIN($E53-DATE(RIGHT(D53,4),MID(D53,4,2),LEFT(D53,2)),VLOOKUP(A53,'อายุการใช้งาน-ห้ามลบ'!$A$2:$H$70,8,FALSE)*365))=0,($I53-1),($I53/VLOOKUP(A53,'อายุการใช้งาน-ห้ามลบ'!$A$2:$H$70,8,FALSE)/365)*MIN($E53-DATE(RIGHT(D53,4),MID(D53,4,2),LEFT(D53,2)),VLOOKUP(A53,'อายุการใช้งาน-ห้ามลบ'!$A$2:$H$70,8,FALSE)*365)),2)*-1)</f>
        <v> </v>
      </c>
      <c r="K53" s="25" t="str">
        <f t="shared" si="0"/>
        <v> </v>
      </c>
      <c r="L53" s="26" t="str">
        <f>IF(E53=0," ",IF((365*VLOOKUP(A53,'อายุการใช้งาน-ห้ามลบ'!$A$2:$H$70,8,FALSE)-MIN($E53-DATE(RIGHT(D53,4),MID(D53,4,2),LEFT(D53,2)),VLOOKUP(A53,'อายุการใช้งาน-ห้ามลบ'!$A$2:$H$70,8,FALSE)*365)-((ROUNDDOWN((365*VLOOKUP(A53,'อายุการใช้งาน-ห้ามลบ'!$A$2:$H$70,8,FALSE)-MIN($E53-DATE(RIGHT(D53,4),MID(D53,4,2),LEFT(D53,2)),VLOOKUP(A53,'อายุการใช้งาน-ห้ามลบ'!$A$2:$H$70,8,FALSE)*365))/365,0))*365))/30&gt;=11.49,(ROUNDDOWN((365*VLOOKUP(A53,'อายุการใช้งาน-ห้ามลบ'!$A$2:$H$70,8,FALSE)-MIN($E53-DATE(RIGHT(D53,4),MID(D53,4,2),LEFT(D53,2)),VLOOKUP(A53,'อายุการใช้งาน-ห้ามลบ'!$A$2:$H$70,8,FALSE)*365))/365,0)+1),ROUNDDOWN((365*VLOOKUP(A53,'อายุการใช้งาน-ห้ามลบ'!$A$2:$H$70,8,FALSE)-MIN($E53-DATE(RIGHT(D53,4),MID(D53,4,2),LEFT(D53,2)),VLOOKUP(A53,'อายุการใช้งาน-ห้ามลบ'!$A$2:$H$70,8,FALSE)*365))/365,0)))</f>
        <v> </v>
      </c>
      <c r="M53" s="26" t="str">
        <f>IF(E53=0," ",IF((365*VLOOKUP(A53,'อายุการใช้งาน-ห้ามลบ'!$A$2:$H$70,8,FALSE)-MIN($E53-DATE(RIGHT(D53,4),MID(D53,4,2),LEFT(D53,2)),VLOOKUP(A53,'อายุการใช้งาน-ห้ามลบ'!$A$2:$H$70,8,FALSE)*365)-((ROUNDDOWN((365*VLOOKUP(A53,'อายุการใช้งาน-ห้ามลบ'!$A$2:$H$70,8,FALSE)-MIN($E53-DATE(RIGHT(D53,4),MID(D53,4,2),LEFT(D53,2)),VLOOKUP(A53,'อายุการใช้งาน-ห้ามลบ'!$A$2:$H$70,8,FALSE)*365))/365,0))*365))/30&gt;=11.49,0,(365*VLOOKUP(A53,'อายุการใช้งาน-ห้ามลบ'!$A$2:$H$70,8,FALSE)-MIN($E53-DATE(RIGHT(D53,4),MID(D53,4,2),LEFT(D53,2)),VLOOKUP(A53,'อายุการใช้งาน-ห้ามลบ'!$A$2:$H$70,8,FALSE)*365)-((ROUNDDOWN((365*VLOOKUP(A53,'อายุการใช้งาน-ห้ามลบ'!$A$2:$H$70,8,FALSE)-MIN($E53-DATE(RIGHT(D53,4),MID(D53,4,2),LEFT(D53,2)),VLOOKUP(A53,'อายุการใช้งาน-ห้ามลบ'!$A$2:$H$70,8,FALSE)*365))/365,0))*365))/30))</f>
        <v> </v>
      </c>
      <c r="N53" s="36"/>
    </row>
    <row r="54" spans="1:14" ht="22.5" customHeight="1">
      <c r="A54" s="15"/>
      <c r="B54" s="28"/>
      <c r="C54" s="17"/>
      <c r="D54" s="18"/>
      <c r="E54" s="19"/>
      <c r="F54" s="28"/>
      <c r="G54" s="21"/>
      <c r="H54" s="21"/>
      <c r="I54" s="30"/>
      <c r="J54" s="24" t="str">
        <f>IF(E54=0," ",ROUND(IF((365*VLOOKUP(A54,'อายุการใช้งาน-ห้ามลบ'!$A$2:$H$70,8,FALSE)-MIN($E54-DATE(RIGHT(D54,4),MID(D54,4,2),LEFT(D54,2)),VLOOKUP(A54,'อายุการใช้งาน-ห้ามลบ'!$A$2:$H$70,8,FALSE)*365))=0,($I54-1),($I54/VLOOKUP(A54,'อายุการใช้งาน-ห้ามลบ'!$A$2:$H$70,8,FALSE)/365)*MIN($E54-DATE(RIGHT(D54,4),MID(D54,4,2),LEFT(D54,2)),VLOOKUP(A54,'อายุการใช้งาน-ห้ามลบ'!$A$2:$H$70,8,FALSE)*365)),2)*-1)</f>
        <v> </v>
      </c>
      <c r="K54" s="25" t="str">
        <f t="shared" si="0"/>
        <v> </v>
      </c>
      <c r="L54" s="26" t="str">
        <f>IF(E54=0," ",IF((365*VLOOKUP(A54,'อายุการใช้งาน-ห้ามลบ'!$A$2:$H$70,8,FALSE)-MIN($E54-DATE(RIGHT(D54,4),MID(D54,4,2),LEFT(D54,2)),VLOOKUP(A54,'อายุการใช้งาน-ห้ามลบ'!$A$2:$H$70,8,FALSE)*365)-((ROUNDDOWN((365*VLOOKUP(A54,'อายุการใช้งาน-ห้ามลบ'!$A$2:$H$70,8,FALSE)-MIN($E54-DATE(RIGHT(D54,4),MID(D54,4,2),LEFT(D54,2)),VLOOKUP(A54,'อายุการใช้งาน-ห้ามลบ'!$A$2:$H$70,8,FALSE)*365))/365,0))*365))/30&gt;=11.49,(ROUNDDOWN((365*VLOOKUP(A54,'อายุการใช้งาน-ห้ามลบ'!$A$2:$H$70,8,FALSE)-MIN($E54-DATE(RIGHT(D54,4),MID(D54,4,2),LEFT(D54,2)),VLOOKUP(A54,'อายุการใช้งาน-ห้ามลบ'!$A$2:$H$70,8,FALSE)*365))/365,0)+1),ROUNDDOWN((365*VLOOKUP(A54,'อายุการใช้งาน-ห้ามลบ'!$A$2:$H$70,8,FALSE)-MIN($E54-DATE(RIGHT(D54,4),MID(D54,4,2),LEFT(D54,2)),VLOOKUP(A54,'อายุการใช้งาน-ห้ามลบ'!$A$2:$H$70,8,FALSE)*365))/365,0)))</f>
        <v> </v>
      </c>
      <c r="M54" s="26" t="str">
        <f>IF(E54=0," ",IF((365*VLOOKUP(A54,'อายุการใช้งาน-ห้ามลบ'!$A$2:$H$70,8,FALSE)-MIN($E54-DATE(RIGHT(D54,4),MID(D54,4,2),LEFT(D54,2)),VLOOKUP(A54,'อายุการใช้งาน-ห้ามลบ'!$A$2:$H$70,8,FALSE)*365)-((ROUNDDOWN((365*VLOOKUP(A54,'อายุการใช้งาน-ห้ามลบ'!$A$2:$H$70,8,FALSE)-MIN($E54-DATE(RIGHT(D54,4),MID(D54,4,2),LEFT(D54,2)),VLOOKUP(A54,'อายุการใช้งาน-ห้ามลบ'!$A$2:$H$70,8,FALSE)*365))/365,0))*365))/30&gt;=11.49,0,(365*VLOOKUP(A54,'อายุการใช้งาน-ห้ามลบ'!$A$2:$H$70,8,FALSE)-MIN($E54-DATE(RIGHT(D54,4),MID(D54,4,2),LEFT(D54,2)),VLOOKUP(A54,'อายุการใช้งาน-ห้ามลบ'!$A$2:$H$70,8,FALSE)*365)-((ROUNDDOWN((365*VLOOKUP(A54,'อายุการใช้งาน-ห้ามลบ'!$A$2:$H$70,8,FALSE)-MIN($E54-DATE(RIGHT(D54,4),MID(D54,4,2),LEFT(D54,2)),VLOOKUP(A54,'อายุการใช้งาน-ห้ามลบ'!$A$2:$H$70,8,FALSE)*365))/365,0))*365))/30))</f>
        <v> </v>
      </c>
      <c r="N54" s="36"/>
    </row>
    <row r="55" spans="1:14" ht="22.5" customHeight="1">
      <c r="A55" s="15"/>
      <c r="B55" s="28"/>
      <c r="C55" s="17"/>
      <c r="D55" s="18"/>
      <c r="E55" s="19"/>
      <c r="F55" s="28"/>
      <c r="G55" s="21"/>
      <c r="H55" s="21"/>
      <c r="I55" s="30"/>
      <c r="J55" s="24" t="str">
        <f>IF(E55=0," ",ROUND(IF((365*VLOOKUP(A55,'อายุการใช้งาน-ห้ามลบ'!$A$2:$H$70,8,FALSE)-MIN($E55-DATE(RIGHT(D55,4),MID(D55,4,2),LEFT(D55,2)),VLOOKUP(A55,'อายุการใช้งาน-ห้ามลบ'!$A$2:$H$70,8,FALSE)*365))=0,($I55-1),($I55/VLOOKUP(A55,'อายุการใช้งาน-ห้ามลบ'!$A$2:$H$70,8,FALSE)/365)*MIN($E55-DATE(RIGHT(D55,4),MID(D55,4,2),LEFT(D55,2)),VLOOKUP(A55,'อายุการใช้งาน-ห้ามลบ'!$A$2:$H$70,8,FALSE)*365)),2)*-1)</f>
        <v> </v>
      </c>
      <c r="K55" s="25" t="str">
        <f t="shared" si="0"/>
        <v> </v>
      </c>
      <c r="L55" s="26" t="str">
        <f>IF(E55=0," ",IF((365*VLOOKUP(A55,'อายุการใช้งาน-ห้ามลบ'!$A$2:$H$70,8,FALSE)-MIN($E55-DATE(RIGHT(D55,4),MID(D55,4,2),LEFT(D55,2)),VLOOKUP(A55,'อายุการใช้งาน-ห้ามลบ'!$A$2:$H$70,8,FALSE)*365)-((ROUNDDOWN((365*VLOOKUP(A55,'อายุการใช้งาน-ห้ามลบ'!$A$2:$H$70,8,FALSE)-MIN($E55-DATE(RIGHT(D55,4),MID(D55,4,2),LEFT(D55,2)),VLOOKUP(A55,'อายุการใช้งาน-ห้ามลบ'!$A$2:$H$70,8,FALSE)*365))/365,0))*365))/30&gt;=11.49,(ROUNDDOWN((365*VLOOKUP(A55,'อายุการใช้งาน-ห้ามลบ'!$A$2:$H$70,8,FALSE)-MIN($E55-DATE(RIGHT(D55,4),MID(D55,4,2),LEFT(D55,2)),VLOOKUP(A55,'อายุการใช้งาน-ห้ามลบ'!$A$2:$H$70,8,FALSE)*365))/365,0)+1),ROUNDDOWN((365*VLOOKUP(A55,'อายุการใช้งาน-ห้ามลบ'!$A$2:$H$70,8,FALSE)-MIN($E55-DATE(RIGHT(D55,4),MID(D55,4,2),LEFT(D55,2)),VLOOKUP(A55,'อายุการใช้งาน-ห้ามลบ'!$A$2:$H$70,8,FALSE)*365))/365,0)))</f>
        <v> </v>
      </c>
      <c r="M55" s="26" t="str">
        <f>IF(E55=0," ",IF((365*VLOOKUP(A55,'อายุการใช้งาน-ห้ามลบ'!$A$2:$H$70,8,FALSE)-MIN($E55-DATE(RIGHT(D55,4),MID(D55,4,2),LEFT(D55,2)),VLOOKUP(A55,'อายุการใช้งาน-ห้ามลบ'!$A$2:$H$70,8,FALSE)*365)-((ROUNDDOWN((365*VLOOKUP(A55,'อายุการใช้งาน-ห้ามลบ'!$A$2:$H$70,8,FALSE)-MIN($E55-DATE(RIGHT(D55,4),MID(D55,4,2),LEFT(D55,2)),VLOOKUP(A55,'อายุการใช้งาน-ห้ามลบ'!$A$2:$H$70,8,FALSE)*365))/365,0))*365))/30&gt;=11.49,0,(365*VLOOKUP(A55,'อายุการใช้งาน-ห้ามลบ'!$A$2:$H$70,8,FALSE)-MIN($E55-DATE(RIGHT(D55,4),MID(D55,4,2),LEFT(D55,2)),VLOOKUP(A55,'อายุการใช้งาน-ห้ามลบ'!$A$2:$H$70,8,FALSE)*365)-((ROUNDDOWN((365*VLOOKUP(A55,'อายุการใช้งาน-ห้ามลบ'!$A$2:$H$70,8,FALSE)-MIN($E55-DATE(RIGHT(D55,4),MID(D55,4,2),LEFT(D55,2)),VLOOKUP(A55,'อายุการใช้งาน-ห้ามลบ'!$A$2:$H$70,8,FALSE)*365))/365,0))*365))/30))</f>
        <v> </v>
      </c>
      <c r="N55" s="36"/>
    </row>
    <row r="56" spans="1:14" ht="22.5" customHeight="1">
      <c r="A56" s="15"/>
      <c r="B56" s="28"/>
      <c r="C56" s="17"/>
      <c r="D56" s="18"/>
      <c r="E56" s="19"/>
      <c r="F56" s="28"/>
      <c r="G56" s="21"/>
      <c r="H56" s="21"/>
      <c r="I56" s="30"/>
      <c r="J56" s="24" t="str">
        <f>IF(E56=0," ",ROUND(IF((365*VLOOKUP(A56,'อายุการใช้งาน-ห้ามลบ'!$A$2:$H$70,8,FALSE)-MIN($E56-DATE(RIGHT(D56,4),MID(D56,4,2),LEFT(D56,2)),VLOOKUP(A56,'อายุการใช้งาน-ห้ามลบ'!$A$2:$H$70,8,FALSE)*365))=0,($I56-1),($I56/VLOOKUP(A56,'อายุการใช้งาน-ห้ามลบ'!$A$2:$H$70,8,FALSE)/365)*MIN($E56-DATE(RIGHT(D56,4),MID(D56,4,2),LEFT(D56,2)),VLOOKUP(A56,'อายุการใช้งาน-ห้ามลบ'!$A$2:$H$70,8,FALSE)*365)),2)*-1)</f>
        <v> </v>
      </c>
      <c r="K56" s="25" t="str">
        <f t="shared" si="0"/>
        <v> </v>
      </c>
      <c r="L56" s="26" t="str">
        <f>IF(E56=0," ",IF((365*VLOOKUP(A56,'อายุการใช้งาน-ห้ามลบ'!$A$2:$H$70,8,FALSE)-MIN($E56-DATE(RIGHT(D56,4),MID(D56,4,2),LEFT(D56,2)),VLOOKUP(A56,'อายุการใช้งาน-ห้ามลบ'!$A$2:$H$70,8,FALSE)*365)-((ROUNDDOWN((365*VLOOKUP(A56,'อายุการใช้งาน-ห้ามลบ'!$A$2:$H$70,8,FALSE)-MIN($E56-DATE(RIGHT(D56,4),MID(D56,4,2),LEFT(D56,2)),VLOOKUP(A56,'อายุการใช้งาน-ห้ามลบ'!$A$2:$H$70,8,FALSE)*365))/365,0))*365))/30&gt;=11.49,(ROUNDDOWN((365*VLOOKUP(A56,'อายุการใช้งาน-ห้ามลบ'!$A$2:$H$70,8,FALSE)-MIN($E56-DATE(RIGHT(D56,4),MID(D56,4,2),LEFT(D56,2)),VLOOKUP(A56,'อายุการใช้งาน-ห้ามลบ'!$A$2:$H$70,8,FALSE)*365))/365,0)+1),ROUNDDOWN((365*VLOOKUP(A56,'อายุการใช้งาน-ห้ามลบ'!$A$2:$H$70,8,FALSE)-MIN($E56-DATE(RIGHT(D56,4),MID(D56,4,2),LEFT(D56,2)),VLOOKUP(A56,'อายุการใช้งาน-ห้ามลบ'!$A$2:$H$70,8,FALSE)*365))/365,0)))</f>
        <v> </v>
      </c>
      <c r="M56" s="26" t="str">
        <f>IF(E56=0," ",IF((365*VLOOKUP(A56,'อายุการใช้งาน-ห้ามลบ'!$A$2:$H$70,8,FALSE)-MIN($E56-DATE(RIGHT(D56,4),MID(D56,4,2),LEFT(D56,2)),VLOOKUP(A56,'อายุการใช้งาน-ห้ามลบ'!$A$2:$H$70,8,FALSE)*365)-((ROUNDDOWN((365*VLOOKUP(A56,'อายุการใช้งาน-ห้ามลบ'!$A$2:$H$70,8,FALSE)-MIN($E56-DATE(RIGHT(D56,4),MID(D56,4,2),LEFT(D56,2)),VLOOKUP(A56,'อายุการใช้งาน-ห้ามลบ'!$A$2:$H$70,8,FALSE)*365))/365,0))*365))/30&gt;=11.49,0,(365*VLOOKUP(A56,'อายุการใช้งาน-ห้ามลบ'!$A$2:$H$70,8,FALSE)-MIN($E56-DATE(RIGHT(D56,4),MID(D56,4,2),LEFT(D56,2)),VLOOKUP(A56,'อายุการใช้งาน-ห้ามลบ'!$A$2:$H$70,8,FALSE)*365)-((ROUNDDOWN((365*VLOOKUP(A56,'อายุการใช้งาน-ห้ามลบ'!$A$2:$H$70,8,FALSE)-MIN($E56-DATE(RIGHT(D56,4),MID(D56,4,2),LEFT(D56,2)),VLOOKUP(A56,'อายุการใช้งาน-ห้ามลบ'!$A$2:$H$70,8,FALSE)*365))/365,0))*365))/30))</f>
        <v> </v>
      </c>
      <c r="N56" s="36"/>
    </row>
    <row r="57" spans="1:14" ht="22.5" customHeight="1">
      <c r="A57" s="15"/>
      <c r="B57" s="28"/>
      <c r="C57" s="17"/>
      <c r="D57" s="18"/>
      <c r="E57" s="19"/>
      <c r="F57" s="28"/>
      <c r="G57" s="21"/>
      <c r="H57" s="21"/>
      <c r="I57" s="30"/>
      <c r="J57" s="24" t="str">
        <f>IF(E57=0," ",ROUND(IF((365*VLOOKUP(A57,'อายุการใช้งาน-ห้ามลบ'!$A$2:$H$70,8,FALSE)-MIN($E57-DATE(RIGHT(D57,4),MID(D57,4,2),LEFT(D57,2)),VLOOKUP(A57,'อายุการใช้งาน-ห้ามลบ'!$A$2:$H$70,8,FALSE)*365))=0,($I57-1),($I57/VLOOKUP(A57,'อายุการใช้งาน-ห้ามลบ'!$A$2:$H$70,8,FALSE)/365)*MIN($E57-DATE(RIGHT(D57,4),MID(D57,4,2),LEFT(D57,2)),VLOOKUP(A57,'อายุการใช้งาน-ห้ามลบ'!$A$2:$H$70,8,FALSE)*365)),2)*-1)</f>
        <v> </v>
      </c>
      <c r="K57" s="25" t="str">
        <f t="shared" si="0"/>
        <v> </v>
      </c>
      <c r="L57" s="26" t="str">
        <f>IF(E57=0," ",IF((365*VLOOKUP(A57,'อายุการใช้งาน-ห้ามลบ'!$A$2:$H$70,8,FALSE)-MIN($E57-DATE(RIGHT(D57,4),MID(D57,4,2),LEFT(D57,2)),VLOOKUP(A57,'อายุการใช้งาน-ห้ามลบ'!$A$2:$H$70,8,FALSE)*365)-((ROUNDDOWN((365*VLOOKUP(A57,'อายุการใช้งาน-ห้ามลบ'!$A$2:$H$70,8,FALSE)-MIN($E57-DATE(RIGHT(D57,4),MID(D57,4,2),LEFT(D57,2)),VLOOKUP(A57,'อายุการใช้งาน-ห้ามลบ'!$A$2:$H$70,8,FALSE)*365))/365,0))*365))/30&gt;=11.49,(ROUNDDOWN((365*VLOOKUP(A57,'อายุการใช้งาน-ห้ามลบ'!$A$2:$H$70,8,FALSE)-MIN($E57-DATE(RIGHT(D57,4),MID(D57,4,2),LEFT(D57,2)),VLOOKUP(A57,'อายุการใช้งาน-ห้ามลบ'!$A$2:$H$70,8,FALSE)*365))/365,0)+1),ROUNDDOWN((365*VLOOKUP(A57,'อายุการใช้งาน-ห้ามลบ'!$A$2:$H$70,8,FALSE)-MIN($E57-DATE(RIGHT(D57,4),MID(D57,4,2),LEFT(D57,2)),VLOOKUP(A57,'อายุการใช้งาน-ห้ามลบ'!$A$2:$H$70,8,FALSE)*365))/365,0)))</f>
        <v> </v>
      </c>
      <c r="M57" s="26" t="str">
        <f>IF(E57=0," ",IF((365*VLOOKUP(A57,'อายุการใช้งาน-ห้ามลบ'!$A$2:$H$70,8,FALSE)-MIN($E57-DATE(RIGHT(D57,4),MID(D57,4,2),LEFT(D57,2)),VLOOKUP(A57,'อายุการใช้งาน-ห้ามลบ'!$A$2:$H$70,8,FALSE)*365)-((ROUNDDOWN((365*VLOOKUP(A57,'อายุการใช้งาน-ห้ามลบ'!$A$2:$H$70,8,FALSE)-MIN($E57-DATE(RIGHT(D57,4),MID(D57,4,2),LEFT(D57,2)),VLOOKUP(A57,'อายุการใช้งาน-ห้ามลบ'!$A$2:$H$70,8,FALSE)*365))/365,0))*365))/30&gt;=11.49,0,(365*VLOOKUP(A57,'อายุการใช้งาน-ห้ามลบ'!$A$2:$H$70,8,FALSE)-MIN($E57-DATE(RIGHT(D57,4),MID(D57,4,2),LEFT(D57,2)),VLOOKUP(A57,'อายุการใช้งาน-ห้ามลบ'!$A$2:$H$70,8,FALSE)*365)-((ROUNDDOWN((365*VLOOKUP(A57,'อายุการใช้งาน-ห้ามลบ'!$A$2:$H$70,8,FALSE)-MIN($E57-DATE(RIGHT(D57,4),MID(D57,4,2),LEFT(D57,2)),VLOOKUP(A57,'อายุการใช้งาน-ห้ามลบ'!$A$2:$H$70,8,FALSE)*365))/365,0))*365))/30))</f>
        <v> </v>
      </c>
      <c r="N57" s="36"/>
    </row>
    <row r="58" spans="1:14" ht="22.5" customHeight="1">
      <c r="A58" s="15"/>
      <c r="B58" s="28"/>
      <c r="C58" s="17"/>
      <c r="D58" s="18"/>
      <c r="E58" s="19"/>
      <c r="F58" s="28"/>
      <c r="G58" s="21"/>
      <c r="H58" s="21"/>
      <c r="I58" s="30"/>
      <c r="J58" s="24" t="str">
        <f>IF(E58=0," ",ROUND(IF((365*VLOOKUP(A58,'อายุการใช้งาน-ห้ามลบ'!$A$2:$H$70,8,FALSE)-MIN($E58-DATE(RIGHT(D58,4),MID(D58,4,2),LEFT(D58,2)),VLOOKUP(A58,'อายุการใช้งาน-ห้ามลบ'!$A$2:$H$70,8,FALSE)*365))=0,($I58-1),($I58/VLOOKUP(A58,'อายุการใช้งาน-ห้ามลบ'!$A$2:$H$70,8,FALSE)/365)*MIN($E58-DATE(RIGHT(D58,4),MID(D58,4,2),LEFT(D58,2)),VLOOKUP(A58,'อายุการใช้งาน-ห้ามลบ'!$A$2:$H$70,8,FALSE)*365)),2)*-1)</f>
        <v> </v>
      </c>
      <c r="K58" s="25" t="str">
        <f t="shared" si="0"/>
        <v> </v>
      </c>
      <c r="L58" s="26" t="str">
        <f>IF(E58=0," ",IF((365*VLOOKUP(A58,'อายุการใช้งาน-ห้ามลบ'!$A$2:$H$70,8,FALSE)-MIN($E58-DATE(RIGHT(D58,4),MID(D58,4,2),LEFT(D58,2)),VLOOKUP(A58,'อายุการใช้งาน-ห้ามลบ'!$A$2:$H$70,8,FALSE)*365)-((ROUNDDOWN((365*VLOOKUP(A58,'อายุการใช้งาน-ห้ามลบ'!$A$2:$H$70,8,FALSE)-MIN($E58-DATE(RIGHT(D58,4),MID(D58,4,2),LEFT(D58,2)),VLOOKUP(A58,'อายุการใช้งาน-ห้ามลบ'!$A$2:$H$70,8,FALSE)*365))/365,0))*365))/30&gt;=11.49,(ROUNDDOWN((365*VLOOKUP(A58,'อายุการใช้งาน-ห้ามลบ'!$A$2:$H$70,8,FALSE)-MIN($E58-DATE(RIGHT(D58,4),MID(D58,4,2),LEFT(D58,2)),VLOOKUP(A58,'อายุการใช้งาน-ห้ามลบ'!$A$2:$H$70,8,FALSE)*365))/365,0)+1),ROUNDDOWN((365*VLOOKUP(A58,'อายุการใช้งาน-ห้ามลบ'!$A$2:$H$70,8,FALSE)-MIN($E58-DATE(RIGHT(D58,4),MID(D58,4,2),LEFT(D58,2)),VLOOKUP(A58,'อายุการใช้งาน-ห้ามลบ'!$A$2:$H$70,8,FALSE)*365))/365,0)))</f>
        <v> </v>
      </c>
      <c r="M58" s="26" t="str">
        <f>IF(E58=0," ",IF((365*VLOOKUP(A58,'อายุการใช้งาน-ห้ามลบ'!$A$2:$H$70,8,FALSE)-MIN($E58-DATE(RIGHT(D58,4),MID(D58,4,2),LEFT(D58,2)),VLOOKUP(A58,'อายุการใช้งาน-ห้ามลบ'!$A$2:$H$70,8,FALSE)*365)-((ROUNDDOWN((365*VLOOKUP(A58,'อายุการใช้งาน-ห้ามลบ'!$A$2:$H$70,8,FALSE)-MIN($E58-DATE(RIGHT(D58,4),MID(D58,4,2),LEFT(D58,2)),VLOOKUP(A58,'อายุการใช้งาน-ห้ามลบ'!$A$2:$H$70,8,FALSE)*365))/365,0))*365))/30&gt;=11.49,0,(365*VLOOKUP(A58,'อายุการใช้งาน-ห้ามลบ'!$A$2:$H$70,8,FALSE)-MIN($E58-DATE(RIGHT(D58,4),MID(D58,4,2),LEFT(D58,2)),VLOOKUP(A58,'อายุการใช้งาน-ห้ามลบ'!$A$2:$H$70,8,FALSE)*365)-((ROUNDDOWN((365*VLOOKUP(A58,'อายุการใช้งาน-ห้ามลบ'!$A$2:$H$70,8,FALSE)-MIN($E58-DATE(RIGHT(D58,4),MID(D58,4,2),LEFT(D58,2)),VLOOKUP(A58,'อายุการใช้งาน-ห้ามลบ'!$A$2:$H$70,8,FALSE)*365))/365,0))*365))/30))</f>
        <v> </v>
      </c>
      <c r="N58" s="36"/>
    </row>
    <row r="59" spans="1:14" ht="22.5" customHeight="1">
      <c r="A59" s="15"/>
      <c r="B59" s="28"/>
      <c r="C59" s="17"/>
      <c r="D59" s="18"/>
      <c r="E59" s="19"/>
      <c r="F59" s="28"/>
      <c r="G59" s="21"/>
      <c r="H59" s="21"/>
      <c r="I59" s="30"/>
      <c r="J59" s="24" t="str">
        <f>IF(E59=0," ",ROUND(IF((365*VLOOKUP(A59,'อายุการใช้งาน-ห้ามลบ'!$A$2:$H$70,8,FALSE)-MIN($E59-DATE(RIGHT(D59,4),MID(D59,4,2),LEFT(D59,2)),VLOOKUP(A59,'อายุการใช้งาน-ห้ามลบ'!$A$2:$H$70,8,FALSE)*365))=0,($I59-1),($I59/VLOOKUP(A59,'อายุการใช้งาน-ห้ามลบ'!$A$2:$H$70,8,FALSE)/365)*MIN($E59-DATE(RIGHT(D59,4),MID(D59,4,2),LEFT(D59,2)),VLOOKUP(A59,'อายุการใช้งาน-ห้ามลบ'!$A$2:$H$70,8,FALSE)*365)),2)*-1)</f>
        <v> </v>
      </c>
      <c r="K59" s="25" t="str">
        <f t="shared" si="0"/>
        <v> </v>
      </c>
      <c r="L59" s="26" t="str">
        <f>IF(E59=0," ",IF((365*VLOOKUP(A59,'อายุการใช้งาน-ห้ามลบ'!$A$2:$H$70,8,FALSE)-MIN($E59-DATE(RIGHT(D59,4),MID(D59,4,2),LEFT(D59,2)),VLOOKUP(A59,'อายุการใช้งาน-ห้ามลบ'!$A$2:$H$70,8,FALSE)*365)-((ROUNDDOWN((365*VLOOKUP(A59,'อายุการใช้งาน-ห้ามลบ'!$A$2:$H$70,8,FALSE)-MIN($E59-DATE(RIGHT(D59,4),MID(D59,4,2),LEFT(D59,2)),VLOOKUP(A59,'อายุการใช้งาน-ห้ามลบ'!$A$2:$H$70,8,FALSE)*365))/365,0))*365))/30&gt;=11.49,(ROUNDDOWN((365*VLOOKUP(A59,'อายุการใช้งาน-ห้ามลบ'!$A$2:$H$70,8,FALSE)-MIN($E59-DATE(RIGHT(D59,4),MID(D59,4,2),LEFT(D59,2)),VLOOKUP(A59,'อายุการใช้งาน-ห้ามลบ'!$A$2:$H$70,8,FALSE)*365))/365,0)+1),ROUNDDOWN((365*VLOOKUP(A59,'อายุการใช้งาน-ห้ามลบ'!$A$2:$H$70,8,FALSE)-MIN($E59-DATE(RIGHT(D59,4),MID(D59,4,2),LEFT(D59,2)),VLOOKUP(A59,'อายุการใช้งาน-ห้ามลบ'!$A$2:$H$70,8,FALSE)*365))/365,0)))</f>
        <v> </v>
      </c>
      <c r="M59" s="26" t="str">
        <f>IF(E59=0," ",IF((365*VLOOKUP(A59,'อายุการใช้งาน-ห้ามลบ'!$A$2:$H$70,8,FALSE)-MIN($E59-DATE(RIGHT(D59,4),MID(D59,4,2),LEFT(D59,2)),VLOOKUP(A59,'อายุการใช้งาน-ห้ามลบ'!$A$2:$H$70,8,FALSE)*365)-((ROUNDDOWN((365*VLOOKUP(A59,'อายุการใช้งาน-ห้ามลบ'!$A$2:$H$70,8,FALSE)-MIN($E59-DATE(RIGHT(D59,4),MID(D59,4,2),LEFT(D59,2)),VLOOKUP(A59,'อายุการใช้งาน-ห้ามลบ'!$A$2:$H$70,8,FALSE)*365))/365,0))*365))/30&gt;=11.49,0,(365*VLOOKUP(A59,'อายุการใช้งาน-ห้ามลบ'!$A$2:$H$70,8,FALSE)-MIN($E59-DATE(RIGHT(D59,4),MID(D59,4,2),LEFT(D59,2)),VLOOKUP(A59,'อายุการใช้งาน-ห้ามลบ'!$A$2:$H$70,8,FALSE)*365)-((ROUNDDOWN((365*VLOOKUP(A59,'อายุการใช้งาน-ห้ามลบ'!$A$2:$H$70,8,FALSE)-MIN($E59-DATE(RIGHT(D59,4),MID(D59,4,2),LEFT(D59,2)),VLOOKUP(A59,'อายุการใช้งาน-ห้ามลบ'!$A$2:$H$70,8,FALSE)*365))/365,0))*365))/30))</f>
        <v> </v>
      </c>
      <c r="N59" s="36"/>
    </row>
    <row r="60" spans="1:14" ht="22.5" customHeight="1">
      <c r="A60" s="15"/>
      <c r="B60" s="28"/>
      <c r="C60" s="17"/>
      <c r="D60" s="18"/>
      <c r="E60" s="19"/>
      <c r="F60" s="28"/>
      <c r="G60" s="21"/>
      <c r="H60" s="21"/>
      <c r="I60" s="30"/>
      <c r="J60" s="24" t="str">
        <f>IF(E60=0," ",ROUND(IF((365*VLOOKUP(A60,'อายุการใช้งาน-ห้ามลบ'!$A$2:$H$70,8,FALSE)-MIN($E60-DATE(RIGHT(D60,4),MID(D60,4,2),LEFT(D60,2)),VLOOKUP(A60,'อายุการใช้งาน-ห้ามลบ'!$A$2:$H$70,8,FALSE)*365))=0,($I60-1),($I60/VLOOKUP(A60,'อายุการใช้งาน-ห้ามลบ'!$A$2:$H$70,8,FALSE)/365)*MIN($E60-DATE(RIGHT(D60,4),MID(D60,4,2),LEFT(D60,2)),VLOOKUP(A60,'อายุการใช้งาน-ห้ามลบ'!$A$2:$H$70,8,FALSE)*365)),2)*-1)</f>
        <v> </v>
      </c>
      <c r="K60" s="25" t="str">
        <f t="shared" si="0"/>
        <v> </v>
      </c>
      <c r="L60" s="26" t="str">
        <f>IF(E60=0," ",IF((365*VLOOKUP(A60,'อายุการใช้งาน-ห้ามลบ'!$A$2:$H$70,8,FALSE)-MIN($E60-DATE(RIGHT(D60,4),MID(D60,4,2),LEFT(D60,2)),VLOOKUP(A60,'อายุการใช้งาน-ห้ามลบ'!$A$2:$H$70,8,FALSE)*365)-((ROUNDDOWN((365*VLOOKUP(A60,'อายุการใช้งาน-ห้ามลบ'!$A$2:$H$70,8,FALSE)-MIN($E60-DATE(RIGHT(D60,4),MID(D60,4,2),LEFT(D60,2)),VLOOKUP(A60,'อายุการใช้งาน-ห้ามลบ'!$A$2:$H$70,8,FALSE)*365))/365,0))*365))/30&gt;=11.49,(ROUNDDOWN((365*VLOOKUP(A60,'อายุการใช้งาน-ห้ามลบ'!$A$2:$H$70,8,FALSE)-MIN($E60-DATE(RIGHT(D60,4),MID(D60,4,2),LEFT(D60,2)),VLOOKUP(A60,'อายุการใช้งาน-ห้ามลบ'!$A$2:$H$70,8,FALSE)*365))/365,0)+1),ROUNDDOWN((365*VLOOKUP(A60,'อายุการใช้งาน-ห้ามลบ'!$A$2:$H$70,8,FALSE)-MIN($E60-DATE(RIGHT(D60,4),MID(D60,4,2),LEFT(D60,2)),VLOOKUP(A60,'อายุการใช้งาน-ห้ามลบ'!$A$2:$H$70,8,FALSE)*365))/365,0)))</f>
        <v> </v>
      </c>
      <c r="M60" s="26" t="str">
        <f>IF(E60=0," ",IF((365*VLOOKUP(A60,'อายุการใช้งาน-ห้ามลบ'!$A$2:$H$70,8,FALSE)-MIN($E60-DATE(RIGHT(D60,4),MID(D60,4,2),LEFT(D60,2)),VLOOKUP(A60,'อายุการใช้งาน-ห้ามลบ'!$A$2:$H$70,8,FALSE)*365)-((ROUNDDOWN((365*VLOOKUP(A60,'อายุการใช้งาน-ห้ามลบ'!$A$2:$H$70,8,FALSE)-MIN($E60-DATE(RIGHT(D60,4),MID(D60,4,2),LEFT(D60,2)),VLOOKUP(A60,'อายุการใช้งาน-ห้ามลบ'!$A$2:$H$70,8,FALSE)*365))/365,0))*365))/30&gt;=11.49,0,(365*VLOOKUP(A60,'อายุการใช้งาน-ห้ามลบ'!$A$2:$H$70,8,FALSE)-MIN($E60-DATE(RIGHT(D60,4),MID(D60,4,2),LEFT(D60,2)),VLOOKUP(A60,'อายุการใช้งาน-ห้ามลบ'!$A$2:$H$70,8,FALSE)*365)-((ROUNDDOWN((365*VLOOKUP(A60,'อายุการใช้งาน-ห้ามลบ'!$A$2:$H$70,8,FALSE)-MIN($E60-DATE(RIGHT(D60,4),MID(D60,4,2),LEFT(D60,2)),VLOOKUP(A60,'อายุการใช้งาน-ห้ามลบ'!$A$2:$H$70,8,FALSE)*365))/365,0))*365))/30))</f>
        <v> </v>
      </c>
      <c r="N60" s="36"/>
    </row>
    <row r="61" spans="1:14" ht="22.5" customHeight="1">
      <c r="A61" s="15"/>
      <c r="B61" s="28"/>
      <c r="C61" s="17"/>
      <c r="D61" s="18"/>
      <c r="E61" s="19"/>
      <c r="F61" s="28"/>
      <c r="G61" s="21"/>
      <c r="H61" s="21"/>
      <c r="I61" s="30"/>
      <c r="J61" s="24" t="str">
        <f>IF(E61=0," ",ROUND(IF((365*VLOOKUP(A61,'อายุการใช้งาน-ห้ามลบ'!$A$2:$H$70,8,FALSE)-MIN($E61-DATE(RIGHT(D61,4),MID(D61,4,2),LEFT(D61,2)),VLOOKUP(A61,'อายุการใช้งาน-ห้ามลบ'!$A$2:$H$70,8,FALSE)*365))=0,($I61-1),($I61/VLOOKUP(A61,'อายุการใช้งาน-ห้ามลบ'!$A$2:$H$70,8,FALSE)/365)*MIN($E61-DATE(RIGHT(D61,4),MID(D61,4,2),LEFT(D61,2)),VLOOKUP(A61,'อายุการใช้งาน-ห้ามลบ'!$A$2:$H$70,8,FALSE)*365)),2)*-1)</f>
        <v> </v>
      </c>
      <c r="K61" s="25" t="str">
        <f t="shared" si="0"/>
        <v> </v>
      </c>
      <c r="L61" s="26" t="str">
        <f>IF(E61=0," ",IF((365*VLOOKUP(A61,'อายุการใช้งาน-ห้ามลบ'!$A$2:$H$70,8,FALSE)-MIN($E61-DATE(RIGHT(D61,4),MID(D61,4,2),LEFT(D61,2)),VLOOKUP(A61,'อายุการใช้งาน-ห้ามลบ'!$A$2:$H$70,8,FALSE)*365)-((ROUNDDOWN((365*VLOOKUP(A61,'อายุการใช้งาน-ห้ามลบ'!$A$2:$H$70,8,FALSE)-MIN($E61-DATE(RIGHT(D61,4),MID(D61,4,2),LEFT(D61,2)),VLOOKUP(A61,'อายุการใช้งาน-ห้ามลบ'!$A$2:$H$70,8,FALSE)*365))/365,0))*365))/30&gt;=11.49,(ROUNDDOWN((365*VLOOKUP(A61,'อายุการใช้งาน-ห้ามลบ'!$A$2:$H$70,8,FALSE)-MIN($E61-DATE(RIGHT(D61,4),MID(D61,4,2),LEFT(D61,2)),VLOOKUP(A61,'อายุการใช้งาน-ห้ามลบ'!$A$2:$H$70,8,FALSE)*365))/365,0)+1),ROUNDDOWN((365*VLOOKUP(A61,'อายุการใช้งาน-ห้ามลบ'!$A$2:$H$70,8,FALSE)-MIN($E61-DATE(RIGHT(D61,4),MID(D61,4,2),LEFT(D61,2)),VLOOKUP(A61,'อายุการใช้งาน-ห้ามลบ'!$A$2:$H$70,8,FALSE)*365))/365,0)))</f>
        <v> </v>
      </c>
      <c r="M61" s="26" t="str">
        <f>IF(E61=0," ",IF((365*VLOOKUP(A61,'อายุการใช้งาน-ห้ามลบ'!$A$2:$H$70,8,FALSE)-MIN($E61-DATE(RIGHT(D61,4),MID(D61,4,2),LEFT(D61,2)),VLOOKUP(A61,'อายุการใช้งาน-ห้ามลบ'!$A$2:$H$70,8,FALSE)*365)-((ROUNDDOWN((365*VLOOKUP(A61,'อายุการใช้งาน-ห้ามลบ'!$A$2:$H$70,8,FALSE)-MIN($E61-DATE(RIGHT(D61,4),MID(D61,4,2),LEFT(D61,2)),VLOOKUP(A61,'อายุการใช้งาน-ห้ามลบ'!$A$2:$H$70,8,FALSE)*365))/365,0))*365))/30&gt;=11.49,0,(365*VLOOKUP(A61,'อายุการใช้งาน-ห้ามลบ'!$A$2:$H$70,8,FALSE)-MIN($E61-DATE(RIGHT(D61,4),MID(D61,4,2),LEFT(D61,2)),VLOOKUP(A61,'อายุการใช้งาน-ห้ามลบ'!$A$2:$H$70,8,FALSE)*365)-((ROUNDDOWN((365*VLOOKUP(A61,'อายุการใช้งาน-ห้ามลบ'!$A$2:$H$70,8,FALSE)-MIN($E61-DATE(RIGHT(D61,4),MID(D61,4,2),LEFT(D61,2)),VLOOKUP(A61,'อายุการใช้งาน-ห้ามลบ'!$A$2:$H$70,8,FALSE)*365))/365,0))*365))/30))</f>
        <v> </v>
      </c>
      <c r="N61" s="36"/>
    </row>
    <row r="62" spans="1:14" ht="22.5" customHeight="1">
      <c r="A62" s="15"/>
      <c r="B62" s="28"/>
      <c r="C62" s="17"/>
      <c r="D62" s="18"/>
      <c r="E62" s="19"/>
      <c r="F62" s="28"/>
      <c r="G62" s="21"/>
      <c r="H62" s="21"/>
      <c r="I62" s="30"/>
      <c r="J62" s="24" t="str">
        <f>IF(E62=0," ",ROUND(IF((365*VLOOKUP(A62,'อายุการใช้งาน-ห้ามลบ'!$A$2:$H$70,8,FALSE)-MIN($E62-DATE(RIGHT(D62,4),MID(D62,4,2),LEFT(D62,2)),VLOOKUP(A62,'อายุการใช้งาน-ห้ามลบ'!$A$2:$H$70,8,FALSE)*365))=0,($I62-1),($I62/VLOOKUP(A62,'อายุการใช้งาน-ห้ามลบ'!$A$2:$H$70,8,FALSE)/365)*MIN($E62-DATE(RIGHT(D62,4),MID(D62,4,2),LEFT(D62,2)),VLOOKUP(A62,'อายุการใช้งาน-ห้ามลบ'!$A$2:$H$70,8,FALSE)*365)),2)*-1)</f>
        <v> </v>
      </c>
      <c r="K62" s="25" t="str">
        <f t="shared" si="0"/>
        <v> </v>
      </c>
      <c r="L62" s="26" t="str">
        <f>IF(E62=0," ",IF((365*VLOOKUP(A62,'อายุการใช้งาน-ห้ามลบ'!$A$2:$H$70,8,FALSE)-MIN($E62-DATE(RIGHT(D62,4),MID(D62,4,2),LEFT(D62,2)),VLOOKUP(A62,'อายุการใช้งาน-ห้ามลบ'!$A$2:$H$70,8,FALSE)*365)-((ROUNDDOWN((365*VLOOKUP(A62,'อายุการใช้งาน-ห้ามลบ'!$A$2:$H$70,8,FALSE)-MIN($E62-DATE(RIGHT(D62,4),MID(D62,4,2),LEFT(D62,2)),VLOOKUP(A62,'อายุการใช้งาน-ห้ามลบ'!$A$2:$H$70,8,FALSE)*365))/365,0))*365))/30&gt;=11.49,(ROUNDDOWN((365*VLOOKUP(A62,'อายุการใช้งาน-ห้ามลบ'!$A$2:$H$70,8,FALSE)-MIN($E62-DATE(RIGHT(D62,4),MID(D62,4,2),LEFT(D62,2)),VLOOKUP(A62,'อายุการใช้งาน-ห้ามลบ'!$A$2:$H$70,8,FALSE)*365))/365,0)+1),ROUNDDOWN((365*VLOOKUP(A62,'อายุการใช้งาน-ห้ามลบ'!$A$2:$H$70,8,FALSE)-MIN($E62-DATE(RIGHT(D62,4),MID(D62,4,2),LEFT(D62,2)),VLOOKUP(A62,'อายุการใช้งาน-ห้ามลบ'!$A$2:$H$70,8,FALSE)*365))/365,0)))</f>
        <v> </v>
      </c>
      <c r="M62" s="26" t="str">
        <f>IF(E62=0," ",IF((365*VLOOKUP(A62,'อายุการใช้งาน-ห้ามลบ'!$A$2:$H$70,8,FALSE)-MIN($E62-DATE(RIGHT(D62,4),MID(D62,4,2),LEFT(D62,2)),VLOOKUP(A62,'อายุการใช้งาน-ห้ามลบ'!$A$2:$H$70,8,FALSE)*365)-((ROUNDDOWN((365*VLOOKUP(A62,'อายุการใช้งาน-ห้ามลบ'!$A$2:$H$70,8,FALSE)-MIN($E62-DATE(RIGHT(D62,4),MID(D62,4,2),LEFT(D62,2)),VLOOKUP(A62,'อายุการใช้งาน-ห้ามลบ'!$A$2:$H$70,8,FALSE)*365))/365,0))*365))/30&gt;=11.49,0,(365*VLOOKUP(A62,'อายุการใช้งาน-ห้ามลบ'!$A$2:$H$70,8,FALSE)-MIN($E62-DATE(RIGHT(D62,4),MID(D62,4,2),LEFT(D62,2)),VLOOKUP(A62,'อายุการใช้งาน-ห้ามลบ'!$A$2:$H$70,8,FALSE)*365)-((ROUNDDOWN((365*VLOOKUP(A62,'อายุการใช้งาน-ห้ามลบ'!$A$2:$H$70,8,FALSE)-MIN($E62-DATE(RIGHT(D62,4),MID(D62,4,2),LEFT(D62,2)),VLOOKUP(A62,'อายุการใช้งาน-ห้ามลบ'!$A$2:$H$70,8,FALSE)*365))/365,0))*365))/30))</f>
        <v> </v>
      </c>
      <c r="N62" s="36"/>
    </row>
    <row r="63" spans="1:14" ht="22.5" customHeight="1">
      <c r="A63" s="15"/>
      <c r="B63" s="28"/>
      <c r="C63" s="17"/>
      <c r="D63" s="18"/>
      <c r="E63" s="19"/>
      <c r="F63" s="28"/>
      <c r="G63" s="21"/>
      <c r="H63" s="21"/>
      <c r="I63" s="30"/>
      <c r="J63" s="24" t="str">
        <f>IF(E63=0," ",ROUND(IF((365*VLOOKUP(A63,'อายุการใช้งาน-ห้ามลบ'!$A$2:$H$70,8,FALSE)-MIN($E63-DATE(RIGHT(D63,4),MID(D63,4,2),LEFT(D63,2)),VLOOKUP(A63,'อายุการใช้งาน-ห้ามลบ'!$A$2:$H$70,8,FALSE)*365))=0,($I63-1),($I63/VLOOKUP(A63,'อายุการใช้งาน-ห้ามลบ'!$A$2:$H$70,8,FALSE)/365)*MIN($E63-DATE(RIGHT(D63,4),MID(D63,4,2),LEFT(D63,2)),VLOOKUP(A63,'อายุการใช้งาน-ห้ามลบ'!$A$2:$H$70,8,FALSE)*365)),2)*-1)</f>
        <v> </v>
      </c>
      <c r="K63" s="25" t="str">
        <f t="shared" si="0"/>
        <v> </v>
      </c>
      <c r="L63" s="26" t="str">
        <f>IF(E63=0," ",IF((365*VLOOKUP(A63,'อายุการใช้งาน-ห้ามลบ'!$A$2:$H$70,8,FALSE)-MIN($E63-DATE(RIGHT(D63,4),MID(D63,4,2),LEFT(D63,2)),VLOOKUP(A63,'อายุการใช้งาน-ห้ามลบ'!$A$2:$H$70,8,FALSE)*365)-((ROUNDDOWN((365*VLOOKUP(A63,'อายุการใช้งาน-ห้ามลบ'!$A$2:$H$70,8,FALSE)-MIN($E63-DATE(RIGHT(D63,4),MID(D63,4,2),LEFT(D63,2)),VLOOKUP(A63,'อายุการใช้งาน-ห้ามลบ'!$A$2:$H$70,8,FALSE)*365))/365,0))*365))/30&gt;=11.49,(ROUNDDOWN((365*VLOOKUP(A63,'อายุการใช้งาน-ห้ามลบ'!$A$2:$H$70,8,FALSE)-MIN($E63-DATE(RIGHT(D63,4),MID(D63,4,2),LEFT(D63,2)),VLOOKUP(A63,'อายุการใช้งาน-ห้ามลบ'!$A$2:$H$70,8,FALSE)*365))/365,0)+1),ROUNDDOWN((365*VLOOKUP(A63,'อายุการใช้งาน-ห้ามลบ'!$A$2:$H$70,8,FALSE)-MIN($E63-DATE(RIGHT(D63,4),MID(D63,4,2),LEFT(D63,2)),VLOOKUP(A63,'อายุการใช้งาน-ห้ามลบ'!$A$2:$H$70,8,FALSE)*365))/365,0)))</f>
        <v> </v>
      </c>
      <c r="M63" s="26" t="str">
        <f>IF(E63=0," ",IF((365*VLOOKUP(A63,'อายุการใช้งาน-ห้ามลบ'!$A$2:$H$70,8,FALSE)-MIN($E63-DATE(RIGHT(D63,4),MID(D63,4,2),LEFT(D63,2)),VLOOKUP(A63,'อายุการใช้งาน-ห้ามลบ'!$A$2:$H$70,8,FALSE)*365)-((ROUNDDOWN((365*VLOOKUP(A63,'อายุการใช้งาน-ห้ามลบ'!$A$2:$H$70,8,FALSE)-MIN($E63-DATE(RIGHT(D63,4),MID(D63,4,2),LEFT(D63,2)),VLOOKUP(A63,'อายุการใช้งาน-ห้ามลบ'!$A$2:$H$70,8,FALSE)*365))/365,0))*365))/30&gt;=11.49,0,(365*VLOOKUP(A63,'อายุการใช้งาน-ห้ามลบ'!$A$2:$H$70,8,FALSE)-MIN($E63-DATE(RIGHT(D63,4),MID(D63,4,2),LEFT(D63,2)),VLOOKUP(A63,'อายุการใช้งาน-ห้ามลบ'!$A$2:$H$70,8,FALSE)*365)-((ROUNDDOWN((365*VLOOKUP(A63,'อายุการใช้งาน-ห้ามลบ'!$A$2:$H$70,8,FALSE)-MIN($E63-DATE(RIGHT(D63,4),MID(D63,4,2),LEFT(D63,2)),VLOOKUP(A63,'อายุการใช้งาน-ห้ามลบ'!$A$2:$H$70,8,FALSE)*365))/365,0))*365))/30))</f>
        <v> </v>
      </c>
      <c r="N63" s="36"/>
    </row>
    <row r="64" spans="1:14" ht="22.5" customHeight="1">
      <c r="A64" s="15"/>
      <c r="B64" s="28"/>
      <c r="C64" s="17"/>
      <c r="D64" s="18"/>
      <c r="E64" s="19"/>
      <c r="F64" s="28"/>
      <c r="G64" s="21"/>
      <c r="H64" s="21"/>
      <c r="I64" s="30"/>
      <c r="J64" s="24" t="str">
        <f>IF(E64=0," ",ROUND(IF((365*VLOOKUP(A64,'อายุการใช้งาน-ห้ามลบ'!$A$2:$H$70,8,FALSE)-MIN($E64-DATE(RIGHT(D64,4),MID(D64,4,2),LEFT(D64,2)),VLOOKUP(A64,'อายุการใช้งาน-ห้ามลบ'!$A$2:$H$70,8,FALSE)*365))=0,($I64-1),($I64/VLOOKUP(A64,'อายุการใช้งาน-ห้ามลบ'!$A$2:$H$70,8,FALSE)/365)*MIN($E64-DATE(RIGHT(D64,4),MID(D64,4,2),LEFT(D64,2)),VLOOKUP(A64,'อายุการใช้งาน-ห้ามลบ'!$A$2:$H$70,8,FALSE)*365)),2)*-1)</f>
        <v> </v>
      </c>
      <c r="K64" s="25" t="str">
        <f t="shared" si="0"/>
        <v> </v>
      </c>
      <c r="L64" s="26" t="str">
        <f>IF(E64=0," ",IF((365*VLOOKUP(A64,'อายุการใช้งาน-ห้ามลบ'!$A$2:$H$70,8,FALSE)-MIN($E64-DATE(RIGHT(D64,4),MID(D64,4,2),LEFT(D64,2)),VLOOKUP(A64,'อายุการใช้งาน-ห้ามลบ'!$A$2:$H$70,8,FALSE)*365)-((ROUNDDOWN((365*VLOOKUP(A64,'อายุการใช้งาน-ห้ามลบ'!$A$2:$H$70,8,FALSE)-MIN($E64-DATE(RIGHT(D64,4),MID(D64,4,2),LEFT(D64,2)),VLOOKUP(A64,'อายุการใช้งาน-ห้ามลบ'!$A$2:$H$70,8,FALSE)*365))/365,0))*365))/30&gt;=11.49,(ROUNDDOWN((365*VLOOKUP(A64,'อายุการใช้งาน-ห้ามลบ'!$A$2:$H$70,8,FALSE)-MIN($E64-DATE(RIGHT(D64,4),MID(D64,4,2),LEFT(D64,2)),VLOOKUP(A64,'อายุการใช้งาน-ห้ามลบ'!$A$2:$H$70,8,FALSE)*365))/365,0)+1),ROUNDDOWN((365*VLOOKUP(A64,'อายุการใช้งาน-ห้ามลบ'!$A$2:$H$70,8,FALSE)-MIN($E64-DATE(RIGHT(D64,4),MID(D64,4,2),LEFT(D64,2)),VLOOKUP(A64,'อายุการใช้งาน-ห้ามลบ'!$A$2:$H$70,8,FALSE)*365))/365,0)))</f>
        <v> </v>
      </c>
      <c r="M64" s="26" t="str">
        <f>IF(E64=0," ",IF((365*VLOOKUP(A64,'อายุการใช้งาน-ห้ามลบ'!$A$2:$H$70,8,FALSE)-MIN($E64-DATE(RIGHT(D64,4),MID(D64,4,2),LEFT(D64,2)),VLOOKUP(A64,'อายุการใช้งาน-ห้ามลบ'!$A$2:$H$70,8,FALSE)*365)-((ROUNDDOWN((365*VLOOKUP(A64,'อายุการใช้งาน-ห้ามลบ'!$A$2:$H$70,8,FALSE)-MIN($E64-DATE(RIGHT(D64,4),MID(D64,4,2),LEFT(D64,2)),VLOOKUP(A64,'อายุการใช้งาน-ห้ามลบ'!$A$2:$H$70,8,FALSE)*365))/365,0))*365))/30&gt;=11.49,0,(365*VLOOKUP(A64,'อายุการใช้งาน-ห้ามลบ'!$A$2:$H$70,8,FALSE)-MIN($E64-DATE(RIGHT(D64,4),MID(D64,4,2),LEFT(D64,2)),VLOOKUP(A64,'อายุการใช้งาน-ห้ามลบ'!$A$2:$H$70,8,FALSE)*365)-((ROUNDDOWN((365*VLOOKUP(A64,'อายุการใช้งาน-ห้ามลบ'!$A$2:$H$70,8,FALSE)-MIN($E64-DATE(RIGHT(D64,4),MID(D64,4,2),LEFT(D64,2)),VLOOKUP(A64,'อายุการใช้งาน-ห้ามลบ'!$A$2:$H$70,8,FALSE)*365))/365,0))*365))/30))</f>
        <v> </v>
      </c>
      <c r="N64" s="36"/>
    </row>
    <row r="65" spans="1:14" ht="22.5" customHeight="1">
      <c r="A65" s="15"/>
      <c r="B65" s="28"/>
      <c r="C65" s="17"/>
      <c r="D65" s="18"/>
      <c r="E65" s="19"/>
      <c r="F65" s="28"/>
      <c r="G65" s="21"/>
      <c r="H65" s="21"/>
      <c r="I65" s="30"/>
      <c r="J65" s="24" t="str">
        <f>IF(E65=0," ",ROUND(IF((365*VLOOKUP(A65,'อายุการใช้งาน-ห้ามลบ'!$A$2:$H$70,8,FALSE)-MIN($E65-DATE(RIGHT(D65,4),MID(D65,4,2),LEFT(D65,2)),VLOOKUP(A65,'อายุการใช้งาน-ห้ามลบ'!$A$2:$H$70,8,FALSE)*365))=0,($I65-1),($I65/VLOOKUP(A65,'อายุการใช้งาน-ห้ามลบ'!$A$2:$H$70,8,FALSE)/365)*MIN($E65-DATE(RIGHT(D65,4),MID(D65,4,2),LEFT(D65,2)),VLOOKUP(A65,'อายุการใช้งาน-ห้ามลบ'!$A$2:$H$70,8,FALSE)*365)),2)*-1)</f>
        <v> </v>
      </c>
      <c r="K65" s="25" t="str">
        <f t="shared" si="0"/>
        <v> </v>
      </c>
      <c r="L65" s="26" t="str">
        <f>IF(E65=0," ",IF((365*VLOOKUP(A65,'อายุการใช้งาน-ห้ามลบ'!$A$2:$H$70,8,FALSE)-MIN($E65-DATE(RIGHT(D65,4),MID(D65,4,2),LEFT(D65,2)),VLOOKUP(A65,'อายุการใช้งาน-ห้ามลบ'!$A$2:$H$70,8,FALSE)*365)-((ROUNDDOWN((365*VLOOKUP(A65,'อายุการใช้งาน-ห้ามลบ'!$A$2:$H$70,8,FALSE)-MIN($E65-DATE(RIGHT(D65,4),MID(D65,4,2),LEFT(D65,2)),VLOOKUP(A65,'อายุการใช้งาน-ห้ามลบ'!$A$2:$H$70,8,FALSE)*365))/365,0))*365))/30&gt;=11.49,(ROUNDDOWN((365*VLOOKUP(A65,'อายุการใช้งาน-ห้ามลบ'!$A$2:$H$70,8,FALSE)-MIN($E65-DATE(RIGHT(D65,4),MID(D65,4,2),LEFT(D65,2)),VLOOKUP(A65,'อายุการใช้งาน-ห้ามลบ'!$A$2:$H$70,8,FALSE)*365))/365,0)+1),ROUNDDOWN((365*VLOOKUP(A65,'อายุการใช้งาน-ห้ามลบ'!$A$2:$H$70,8,FALSE)-MIN($E65-DATE(RIGHT(D65,4),MID(D65,4,2),LEFT(D65,2)),VLOOKUP(A65,'อายุการใช้งาน-ห้ามลบ'!$A$2:$H$70,8,FALSE)*365))/365,0)))</f>
        <v> </v>
      </c>
      <c r="M65" s="26" t="str">
        <f>IF(E65=0," ",IF((365*VLOOKUP(A65,'อายุการใช้งาน-ห้ามลบ'!$A$2:$H$70,8,FALSE)-MIN($E65-DATE(RIGHT(D65,4),MID(D65,4,2),LEFT(D65,2)),VLOOKUP(A65,'อายุการใช้งาน-ห้ามลบ'!$A$2:$H$70,8,FALSE)*365)-((ROUNDDOWN((365*VLOOKUP(A65,'อายุการใช้งาน-ห้ามลบ'!$A$2:$H$70,8,FALSE)-MIN($E65-DATE(RIGHT(D65,4),MID(D65,4,2),LEFT(D65,2)),VLOOKUP(A65,'อายุการใช้งาน-ห้ามลบ'!$A$2:$H$70,8,FALSE)*365))/365,0))*365))/30&gt;=11.49,0,(365*VLOOKUP(A65,'อายุการใช้งาน-ห้ามลบ'!$A$2:$H$70,8,FALSE)-MIN($E65-DATE(RIGHT(D65,4),MID(D65,4,2),LEFT(D65,2)),VLOOKUP(A65,'อายุการใช้งาน-ห้ามลบ'!$A$2:$H$70,8,FALSE)*365)-((ROUNDDOWN((365*VLOOKUP(A65,'อายุการใช้งาน-ห้ามลบ'!$A$2:$H$70,8,FALSE)-MIN($E65-DATE(RIGHT(D65,4),MID(D65,4,2),LEFT(D65,2)),VLOOKUP(A65,'อายุการใช้งาน-ห้ามลบ'!$A$2:$H$70,8,FALSE)*365))/365,0))*365))/30))</f>
        <v> </v>
      </c>
      <c r="N65" s="36"/>
    </row>
    <row r="66" spans="1:14" ht="22.5" customHeight="1">
      <c r="A66" s="15"/>
      <c r="B66" s="28"/>
      <c r="C66" s="17"/>
      <c r="D66" s="18"/>
      <c r="E66" s="19"/>
      <c r="F66" s="28"/>
      <c r="G66" s="21"/>
      <c r="H66" s="21"/>
      <c r="I66" s="30"/>
      <c r="J66" s="24" t="str">
        <f>IF(E66=0," ",ROUND(IF((365*VLOOKUP(A66,'อายุการใช้งาน-ห้ามลบ'!$A$2:$H$70,8,FALSE)-MIN($E66-DATE(RIGHT(D66,4),MID(D66,4,2),LEFT(D66,2)),VLOOKUP(A66,'อายุการใช้งาน-ห้ามลบ'!$A$2:$H$70,8,FALSE)*365))=0,($I66-1),($I66/VLOOKUP(A66,'อายุการใช้งาน-ห้ามลบ'!$A$2:$H$70,8,FALSE)/365)*MIN($E66-DATE(RIGHT(D66,4),MID(D66,4,2),LEFT(D66,2)),VLOOKUP(A66,'อายุการใช้งาน-ห้ามลบ'!$A$2:$H$70,8,FALSE)*365)),2)*-1)</f>
        <v> </v>
      </c>
      <c r="K66" s="25" t="str">
        <f t="shared" si="0"/>
        <v> </v>
      </c>
      <c r="L66" s="26" t="str">
        <f>IF(E66=0," ",IF((365*VLOOKUP(A66,'อายุการใช้งาน-ห้ามลบ'!$A$2:$H$70,8,FALSE)-MIN($E66-DATE(RIGHT(D66,4),MID(D66,4,2),LEFT(D66,2)),VLOOKUP(A66,'อายุการใช้งาน-ห้ามลบ'!$A$2:$H$70,8,FALSE)*365)-((ROUNDDOWN((365*VLOOKUP(A66,'อายุการใช้งาน-ห้ามลบ'!$A$2:$H$70,8,FALSE)-MIN($E66-DATE(RIGHT(D66,4),MID(D66,4,2),LEFT(D66,2)),VLOOKUP(A66,'อายุการใช้งาน-ห้ามลบ'!$A$2:$H$70,8,FALSE)*365))/365,0))*365))/30&gt;=11.49,(ROUNDDOWN((365*VLOOKUP(A66,'อายุการใช้งาน-ห้ามลบ'!$A$2:$H$70,8,FALSE)-MIN($E66-DATE(RIGHT(D66,4),MID(D66,4,2),LEFT(D66,2)),VLOOKUP(A66,'อายุการใช้งาน-ห้ามลบ'!$A$2:$H$70,8,FALSE)*365))/365,0)+1),ROUNDDOWN((365*VLOOKUP(A66,'อายุการใช้งาน-ห้ามลบ'!$A$2:$H$70,8,FALSE)-MIN($E66-DATE(RIGHT(D66,4),MID(D66,4,2),LEFT(D66,2)),VLOOKUP(A66,'อายุการใช้งาน-ห้ามลบ'!$A$2:$H$70,8,FALSE)*365))/365,0)))</f>
        <v> </v>
      </c>
      <c r="M66" s="26" t="str">
        <f>IF(E66=0," ",IF((365*VLOOKUP(A66,'อายุการใช้งาน-ห้ามลบ'!$A$2:$H$70,8,FALSE)-MIN($E66-DATE(RIGHT(D66,4),MID(D66,4,2),LEFT(D66,2)),VLOOKUP(A66,'อายุการใช้งาน-ห้ามลบ'!$A$2:$H$70,8,FALSE)*365)-((ROUNDDOWN((365*VLOOKUP(A66,'อายุการใช้งาน-ห้ามลบ'!$A$2:$H$70,8,FALSE)-MIN($E66-DATE(RIGHT(D66,4),MID(D66,4,2),LEFT(D66,2)),VLOOKUP(A66,'อายุการใช้งาน-ห้ามลบ'!$A$2:$H$70,8,FALSE)*365))/365,0))*365))/30&gt;=11.49,0,(365*VLOOKUP(A66,'อายุการใช้งาน-ห้ามลบ'!$A$2:$H$70,8,FALSE)-MIN($E66-DATE(RIGHT(D66,4),MID(D66,4,2),LEFT(D66,2)),VLOOKUP(A66,'อายุการใช้งาน-ห้ามลบ'!$A$2:$H$70,8,FALSE)*365)-((ROUNDDOWN((365*VLOOKUP(A66,'อายุการใช้งาน-ห้ามลบ'!$A$2:$H$70,8,FALSE)-MIN($E66-DATE(RIGHT(D66,4),MID(D66,4,2),LEFT(D66,2)),VLOOKUP(A66,'อายุการใช้งาน-ห้ามลบ'!$A$2:$H$70,8,FALSE)*365))/365,0))*365))/30))</f>
        <v> </v>
      </c>
      <c r="N66" s="36"/>
    </row>
    <row r="67" spans="1:14" ht="22.5" customHeight="1">
      <c r="A67" s="15"/>
      <c r="B67" s="28"/>
      <c r="C67" s="17"/>
      <c r="D67" s="18"/>
      <c r="E67" s="19"/>
      <c r="F67" s="28"/>
      <c r="G67" s="21"/>
      <c r="H67" s="21"/>
      <c r="I67" s="30"/>
      <c r="J67" s="24" t="str">
        <f>IF(E67=0," ",ROUND(IF((365*VLOOKUP(A67,'อายุการใช้งาน-ห้ามลบ'!$A$2:$H$70,8,FALSE)-MIN($E67-DATE(RIGHT(D67,4),MID(D67,4,2),LEFT(D67,2)),VLOOKUP(A67,'อายุการใช้งาน-ห้ามลบ'!$A$2:$H$70,8,FALSE)*365))=0,($I67-1),($I67/VLOOKUP(A67,'อายุการใช้งาน-ห้ามลบ'!$A$2:$H$70,8,FALSE)/365)*MIN($E67-DATE(RIGHT(D67,4),MID(D67,4,2),LEFT(D67,2)),VLOOKUP(A67,'อายุการใช้งาน-ห้ามลบ'!$A$2:$H$70,8,FALSE)*365)),2)*-1)</f>
        <v> </v>
      </c>
      <c r="K67" s="25" t="str">
        <f t="shared" si="0"/>
        <v> </v>
      </c>
      <c r="L67" s="26" t="str">
        <f>IF(E67=0," ",IF((365*VLOOKUP(A67,'อายุการใช้งาน-ห้ามลบ'!$A$2:$H$70,8,FALSE)-MIN($E67-DATE(RIGHT(D67,4),MID(D67,4,2),LEFT(D67,2)),VLOOKUP(A67,'อายุการใช้งาน-ห้ามลบ'!$A$2:$H$70,8,FALSE)*365)-((ROUNDDOWN((365*VLOOKUP(A67,'อายุการใช้งาน-ห้ามลบ'!$A$2:$H$70,8,FALSE)-MIN($E67-DATE(RIGHT(D67,4),MID(D67,4,2),LEFT(D67,2)),VLOOKUP(A67,'อายุการใช้งาน-ห้ามลบ'!$A$2:$H$70,8,FALSE)*365))/365,0))*365))/30&gt;=11.49,(ROUNDDOWN((365*VLOOKUP(A67,'อายุการใช้งาน-ห้ามลบ'!$A$2:$H$70,8,FALSE)-MIN($E67-DATE(RIGHT(D67,4),MID(D67,4,2),LEFT(D67,2)),VLOOKUP(A67,'อายุการใช้งาน-ห้ามลบ'!$A$2:$H$70,8,FALSE)*365))/365,0)+1),ROUNDDOWN((365*VLOOKUP(A67,'อายุการใช้งาน-ห้ามลบ'!$A$2:$H$70,8,FALSE)-MIN($E67-DATE(RIGHT(D67,4),MID(D67,4,2),LEFT(D67,2)),VLOOKUP(A67,'อายุการใช้งาน-ห้ามลบ'!$A$2:$H$70,8,FALSE)*365))/365,0)))</f>
        <v> </v>
      </c>
      <c r="M67" s="26" t="str">
        <f>IF(E67=0," ",IF((365*VLOOKUP(A67,'อายุการใช้งาน-ห้ามลบ'!$A$2:$H$70,8,FALSE)-MIN($E67-DATE(RIGHT(D67,4),MID(D67,4,2),LEFT(D67,2)),VLOOKUP(A67,'อายุการใช้งาน-ห้ามลบ'!$A$2:$H$70,8,FALSE)*365)-((ROUNDDOWN((365*VLOOKUP(A67,'อายุการใช้งาน-ห้ามลบ'!$A$2:$H$70,8,FALSE)-MIN($E67-DATE(RIGHT(D67,4),MID(D67,4,2),LEFT(D67,2)),VLOOKUP(A67,'อายุการใช้งาน-ห้ามลบ'!$A$2:$H$70,8,FALSE)*365))/365,0))*365))/30&gt;=11.49,0,(365*VLOOKUP(A67,'อายุการใช้งาน-ห้ามลบ'!$A$2:$H$70,8,FALSE)-MIN($E67-DATE(RIGHT(D67,4),MID(D67,4,2),LEFT(D67,2)),VLOOKUP(A67,'อายุการใช้งาน-ห้ามลบ'!$A$2:$H$70,8,FALSE)*365)-((ROUNDDOWN((365*VLOOKUP(A67,'อายุการใช้งาน-ห้ามลบ'!$A$2:$H$70,8,FALSE)-MIN($E67-DATE(RIGHT(D67,4),MID(D67,4,2),LEFT(D67,2)),VLOOKUP(A67,'อายุการใช้งาน-ห้ามลบ'!$A$2:$H$70,8,FALSE)*365))/365,0))*365))/30))</f>
        <v> </v>
      </c>
      <c r="N67" s="36"/>
    </row>
    <row r="68" spans="1:14" ht="22.5" customHeight="1">
      <c r="A68" s="15"/>
      <c r="B68" s="28"/>
      <c r="C68" s="17"/>
      <c r="D68" s="18"/>
      <c r="E68" s="19"/>
      <c r="F68" s="28"/>
      <c r="G68" s="21"/>
      <c r="H68" s="21"/>
      <c r="I68" s="30"/>
      <c r="J68" s="24" t="str">
        <f>IF(E68=0," ",ROUND(IF((365*VLOOKUP(A68,'อายุการใช้งาน-ห้ามลบ'!$A$2:$H$70,8,FALSE)-MIN($E68-DATE(RIGHT(D68,4),MID(D68,4,2),LEFT(D68,2)),VLOOKUP(A68,'อายุการใช้งาน-ห้ามลบ'!$A$2:$H$70,8,FALSE)*365))=0,($I68-1),($I68/VLOOKUP(A68,'อายุการใช้งาน-ห้ามลบ'!$A$2:$H$70,8,FALSE)/365)*MIN($E68-DATE(RIGHT(D68,4),MID(D68,4,2),LEFT(D68,2)),VLOOKUP(A68,'อายุการใช้งาน-ห้ามลบ'!$A$2:$H$70,8,FALSE)*365)),2)*-1)</f>
        <v> </v>
      </c>
      <c r="K68" s="25" t="str">
        <f t="shared" si="0"/>
        <v> </v>
      </c>
      <c r="L68" s="26" t="str">
        <f>IF(E68=0," ",IF((365*VLOOKUP(A68,'อายุการใช้งาน-ห้ามลบ'!$A$2:$H$70,8,FALSE)-MIN($E68-DATE(RIGHT(D68,4),MID(D68,4,2),LEFT(D68,2)),VLOOKUP(A68,'อายุการใช้งาน-ห้ามลบ'!$A$2:$H$70,8,FALSE)*365)-((ROUNDDOWN((365*VLOOKUP(A68,'อายุการใช้งาน-ห้ามลบ'!$A$2:$H$70,8,FALSE)-MIN($E68-DATE(RIGHT(D68,4),MID(D68,4,2),LEFT(D68,2)),VLOOKUP(A68,'อายุการใช้งาน-ห้ามลบ'!$A$2:$H$70,8,FALSE)*365))/365,0))*365))/30&gt;=11.49,(ROUNDDOWN((365*VLOOKUP(A68,'อายุการใช้งาน-ห้ามลบ'!$A$2:$H$70,8,FALSE)-MIN($E68-DATE(RIGHT(D68,4),MID(D68,4,2),LEFT(D68,2)),VLOOKUP(A68,'อายุการใช้งาน-ห้ามลบ'!$A$2:$H$70,8,FALSE)*365))/365,0)+1),ROUNDDOWN((365*VLOOKUP(A68,'อายุการใช้งาน-ห้ามลบ'!$A$2:$H$70,8,FALSE)-MIN($E68-DATE(RIGHT(D68,4),MID(D68,4,2),LEFT(D68,2)),VLOOKUP(A68,'อายุการใช้งาน-ห้ามลบ'!$A$2:$H$70,8,FALSE)*365))/365,0)))</f>
        <v> </v>
      </c>
      <c r="M68" s="26" t="str">
        <f>IF(E68=0," ",IF((365*VLOOKUP(A68,'อายุการใช้งาน-ห้ามลบ'!$A$2:$H$70,8,FALSE)-MIN($E68-DATE(RIGHT(D68,4),MID(D68,4,2),LEFT(D68,2)),VLOOKUP(A68,'อายุการใช้งาน-ห้ามลบ'!$A$2:$H$70,8,FALSE)*365)-((ROUNDDOWN((365*VLOOKUP(A68,'อายุการใช้งาน-ห้ามลบ'!$A$2:$H$70,8,FALSE)-MIN($E68-DATE(RIGHT(D68,4),MID(D68,4,2),LEFT(D68,2)),VLOOKUP(A68,'อายุการใช้งาน-ห้ามลบ'!$A$2:$H$70,8,FALSE)*365))/365,0))*365))/30&gt;=11.49,0,(365*VLOOKUP(A68,'อายุการใช้งาน-ห้ามลบ'!$A$2:$H$70,8,FALSE)-MIN($E68-DATE(RIGHT(D68,4),MID(D68,4,2),LEFT(D68,2)),VLOOKUP(A68,'อายุการใช้งาน-ห้ามลบ'!$A$2:$H$70,8,FALSE)*365)-((ROUNDDOWN((365*VLOOKUP(A68,'อายุการใช้งาน-ห้ามลบ'!$A$2:$H$70,8,FALSE)-MIN($E68-DATE(RIGHT(D68,4),MID(D68,4,2),LEFT(D68,2)),VLOOKUP(A68,'อายุการใช้งาน-ห้ามลบ'!$A$2:$H$70,8,FALSE)*365))/365,0))*365))/30))</f>
        <v> </v>
      </c>
      <c r="N68" s="36"/>
    </row>
    <row r="69" spans="1:14" ht="22.5" customHeight="1">
      <c r="A69" s="15"/>
      <c r="B69" s="28"/>
      <c r="C69" s="17"/>
      <c r="D69" s="18"/>
      <c r="E69" s="19"/>
      <c r="F69" s="28"/>
      <c r="G69" s="21"/>
      <c r="H69" s="21"/>
      <c r="I69" s="30"/>
      <c r="J69" s="24" t="str">
        <f>IF(E69=0," ",ROUND(IF((365*VLOOKUP(A69,'อายุการใช้งาน-ห้ามลบ'!$A$2:$H$70,8,FALSE)-MIN($E69-DATE(RIGHT(D69,4),MID(D69,4,2),LEFT(D69,2)),VLOOKUP(A69,'อายุการใช้งาน-ห้ามลบ'!$A$2:$H$70,8,FALSE)*365))=0,($I69-1),($I69/VLOOKUP(A69,'อายุการใช้งาน-ห้ามลบ'!$A$2:$H$70,8,FALSE)/365)*MIN($E69-DATE(RIGHT(D69,4),MID(D69,4,2),LEFT(D69,2)),VLOOKUP(A69,'อายุการใช้งาน-ห้ามลบ'!$A$2:$H$70,8,FALSE)*365)),2)*-1)</f>
        <v> </v>
      </c>
      <c r="K69" s="25" t="str">
        <f t="shared" si="0"/>
        <v> </v>
      </c>
      <c r="L69" s="26" t="str">
        <f>IF(E69=0," ",IF((365*VLOOKUP(A69,'อายุการใช้งาน-ห้ามลบ'!$A$2:$H$70,8,FALSE)-MIN($E69-DATE(RIGHT(D69,4),MID(D69,4,2),LEFT(D69,2)),VLOOKUP(A69,'อายุการใช้งาน-ห้ามลบ'!$A$2:$H$70,8,FALSE)*365)-((ROUNDDOWN((365*VLOOKUP(A69,'อายุการใช้งาน-ห้ามลบ'!$A$2:$H$70,8,FALSE)-MIN($E69-DATE(RIGHT(D69,4),MID(D69,4,2),LEFT(D69,2)),VLOOKUP(A69,'อายุการใช้งาน-ห้ามลบ'!$A$2:$H$70,8,FALSE)*365))/365,0))*365))/30&gt;=11.49,(ROUNDDOWN((365*VLOOKUP(A69,'อายุการใช้งาน-ห้ามลบ'!$A$2:$H$70,8,FALSE)-MIN($E69-DATE(RIGHT(D69,4),MID(D69,4,2),LEFT(D69,2)),VLOOKUP(A69,'อายุการใช้งาน-ห้ามลบ'!$A$2:$H$70,8,FALSE)*365))/365,0)+1),ROUNDDOWN((365*VLOOKUP(A69,'อายุการใช้งาน-ห้ามลบ'!$A$2:$H$70,8,FALSE)-MIN($E69-DATE(RIGHT(D69,4),MID(D69,4,2),LEFT(D69,2)),VLOOKUP(A69,'อายุการใช้งาน-ห้ามลบ'!$A$2:$H$70,8,FALSE)*365))/365,0)))</f>
        <v> </v>
      </c>
      <c r="M69" s="26" t="str">
        <f>IF(E69=0," ",IF((365*VLOOKUP(A69,'อายุการใช้งาน-ห้ามลบ'!$A$2:$H$70,8,FALSE)-MIN($E69-DATE(RIGHT(D69,4),MID(D69,4,2),LEFT(D69,2)),VLOOKUP(A69,'อายุการใช้งาน-ห้ามลบ'!$A$2:$H$70,8,FALSE)*365)-((ROUNDDOWN((365*VLOOKUP(A69,'อายุการใช้งาน-ห้ามลบ'!$A$2:$H$70,8,FALSE)-MIN($E69-DATE(RIGHT(D69,4),MID(D69,4,2),LEFT(D69,2)),VLOOKUP(A69,'อายุการใช้งาน-ห้ามลบ'!$A$2:$H$70,8,FALSE)*365))/365,0))*365))/30&gt;=11.49,0,(365*VLOOKUP(A69,'อายุการใช้งาน-ห้ามลบ'!$A$2:$H$70,8,FALSE)-MIN($E69-DATE(RIGHT(D69,4),MID(D69,4,2),LEFT(D69,2)),VLOOKUP(A69,'อายุการใช้งาน-ห้ามลบ'!$A$2:$H$70,8,FALSE)*365)-((ROUNDDOWN((365*VLOOKUP(A69,'อายุการใช้งาน-ห้ามลบ'!$A$2:$H$70,8,FALSE)-MIN($E69-DATE(RIGHT(D69,4),MID(D69,4,2),LEFT(D69,2)),VLOOKUP(A69,'อายุการใช้งาน-ห้ามลบ'!$A$2:$H$70,8,FALSE)*365))/365,0))*365))/30))</f>
        <v> </v>
      </c>
      <c r="N69" s="36"/>
    </row>
    <row r="70" spans="1:14" ht="22.5" customHeight="1">
      <c r="A70" s="15"/>
      <c r="B70" s="28"/>
      <c r="C70" s="17"/>
      <c r="D70" s="18"/>
      <c r="E70" s="19"/>
      <c r="F70" s="28"/>
      <c r="G70" s="21"/>
      <c r="H70" s="21"/>
      <c r="I70" s="30"/>
      <c r="J70" s="24" t="str">
        <f>IF(E70=0," ",ROUND(IF((365*VLOOKUP(A70,'อายุการใช้งาน-ห้ามลบ'!$A$2:$H$70,8,FALSE)-MIN($E70-DATE(RIGHT(D70,4),MID(D70,4,2),LEFT(D70,2)),VLOOKUP(A70,'อายุการใช้งาน-ห้ามลบ'!$A$2:$H$70,8,FALSE)*365))=0,($I70-1),($I70/VLOOKUP(A70,'อายุการใช้งาน-ห้ามลบ'!$A$2:$H$70,8,FALSE)/365)*MIN($E70-DATE(RIGHT(D70,4),MID(D70,4,2),LEFT(D70,2)),VLOOKUP(A70,'อายุการใช้งาน-ห้ามลบ'!$A$2:$H$70,8,FALSE)*365)),2)*-1)</f>
        <v> </v>
      </c>
      <c r="K70" s="25" t="str">
        <f t="shared" si="0"/>
        <v> </v>
      </c>
      <c r="L70" s="26" t="str">
        <f>IF(E70=0," ",IF((365*VLOOKUP(A70,'อายุการใช้งาน-ห้ามลบ'!$A$2:$H$70,8,FALSE)-MIN($E70-DATE(RIGHT(D70,4),MID(D70,4,2),LEFT(D70,2)),VLOOKUP(A70,'อายุการใช้งาน-ห้ามลบ'!$A$2:$H$70,8,FALSE)*365)-((ROUNDDOWN((365*VLOOKUP(A70,'อายุการใช้งาน-ห้ามลบ'!$A$2:$H$70,8,FALSE)-MIN($E70-DATE(RIGHT(D70,4),MID(D70,4,2),LEFT(D70,2)),VLOOKUP(A70,'อายุการใช้งาน-ห้ามลบ'!$A$2:$H$70,8,FALSE)*365))/365,0))*365))/30&gt;=11.49,(ROUNDDOWN((365*VLOOKUP(A70,'อายุการใช้งาน-ห้ามลบ'!$A$2:$H$70,8,FALSE)-MIN($E70-DATE(RIGHT(D70,4),MID(D70,4,2),LEFT(D70,2)),VLOOKUP(A70,'อายุการใช้งาน-ห้ามลบ'!$A$2:$H$70,8,FALSE)*365))/365,0)+1),ROUNDDOWN((365*VLOOKUP(A70,'อายุการใช้งาน-ห้ามลบ'!$A$2:$H$70,8,FALSE)-MIN($E70-DATE(RIGHT(D70,4),MID(D70,4,2),LEFT(D70,2)),VLOOKUP(A70,'อายุการใช้งาน-ห้ามลบ'!$A$2:$H$70,8,FALSE)*365))/365,0)))</f>
        <v> </v>
      </c>
      <c r="M70" s="26" t="str">
        <f>IF(E70=0," ",IF((365*VLOOKUP(A70,'อายุการใช้งาน-ห้ามลบ'!$A$2:$H$70,8,FALSE)-MIN($E70-DATE(RIGHT(D70,4),MID(D70,4,2),LEFT(D70,2)),VLOOKUP(A70,'อายุการใช้งาน-ห้ามลบ'!$A$2:$H$70,8,FALSE)*365)-((ROUNDDOWN((365*VLOOKUP(A70,'อายุการใช้งาน-ห้ามลบ'!$A$2:$H$70,8,FALSE)-MIN($E70-DATE(RIGHT(D70,4),MID(D70,4,2),LEFT(D70,2)),VLOOKUP(A70,'อายุการใช้งาน-ห้ามลบ'!$A$2:$H$70,8,FALSE)*365))/365,0))*365))/30&gt;=11.49,0,(365*VLOOKUP(A70,'อายุการใช้งาน-ห้ามลบ'!$A$2:$H$70,8,FALSE)-MIN($E70-DATE(RIGHT(D70,4),MID(D70,4,2),LEFT(D70,2)),VLOOKUP(A70,'อายุการใช้งาน-ห้ามลบ'!$A$2:$H$70,8,FALSE)*365)-((ROUNDDOWN((365*VLOOKUP(A70,'อายุการใช้งาน-ห้ามลบ'!$A$2:$H$70,8,FALSE)-MIN($E70-DATE(RIGHT(D70,4),MID(D70,4,2),LEFT(D70,2)),VLOOKUP(A70,'อายุการใช้งาน-ห้ามลบ'!$A$2:$H$70,8,FALSE)*365))/365,0))*365))/30))</f>
        <v> </v>
      </c>
      <c r="N70" s="36"/>
    </row>
    <row r="71" spans="1:14" ht="22.5" customHeight="1">
      <c r="A71" s="15"/>
      <c r="B71" s="28"/>
      <c r="C71" s="17"/>
      <c r="D71" s="18"/>
      <c r="E71" s="19"/>
      <c r="F71" s="28"/>
      <c r="G71" s="21"/>
      <c r="H71" s="21"/>
      <c r="I71" s="30"/>
      <c r="J71" s="24" t="str">
        <f>IF(E71=0," ",ROUND(IF((365*VLOOKUP(A71,'อายุการใช้งาน-ห้ามลบ'!$A$2:$H$70,8,FALSE)-MIN($E71-DATE(RIGHT(D71,4),MID(D71,4,2),LEFT(D71,2)),VLOOKUP(A71,'อายุการใช้งาน-ห้ามลบ'!$A$2:$H$70,8,FALSE)*365))=0,($I71-1),($I71/VLOOKUP(A71,'อายุการใช้งาน-ห้ามลบ'!$A$2:$H$70,8,FALSE)/365)*MIN($E71-DATE(RIGHT(D71,4),MID(D71,4,2),LEFT(D71,2)),VLOOKUP(A71,'อายุการใช้งาน-ห้ามลบ'!$A$2:$H$70,8,FALSE)*365)),2)*-1)</f>
        <v> </v>
      </c>
      <c r="K71" s="25" t="str">
        <f t="shared" si="0"/>
        <v> </v>
      </c>
      <c r="L71" s="26" t="str">
        <f>IF(E71=0," ",IF((365*VLOOKUP(A71,'อายุการใช้งาน-ห้ามลบ'!$A$2:$H$70,8,FALSE)-MIN($E71-DATE(RIGHT(D71,4),MID(D71,4,2),LEFT(D71,2)),VLOOKUP(A71,'อายุการใช้งาน-ห้ามลบ'!$A$2:$H$70,8,FALSE)*365)-((ROUNDDOWN((365*VLOOKUP(A71,'อายุการใช้งาน-ห้ามลบ'!$A$2:$H$70,8,FALSE)-MIN($E71-DATE(RIGHT(D71,4),MID(D71,4,2),LEFT(D71,2)),VLOOKUP(A71,'อายุการใช้งาน-ห้ามลบ'!$A$2:$H$70,8,FALSE)*365))/365,0))*365))/30&gt;=11.49,(ROUNDDOWN((365*VLOOKUP(A71,'อายุการใช้งาน-ห้ามลบ'!$A$2:$H$70,8,FALSE)-MIN($E71-DATE(RIGHT(D71,4),MID(D71,4,2),LEFT(D71,2)),VLOOKUP(A71,'อายุการใช้งาน-ห้ามลบ'!$A$2:$H$70,8,FALSE)*365))/365,0)+1),ROUNDDOWN((365*VLOOKUP(A71,'อายุการใช้งาน-ห้ามลบ'!$A$2:$H$70,8,FALSE)-MIN($E71-DATE(RIGHT(D71,4),MID(D71,4,2),LEFT(D71,2)),VLOOKUP(A71,'อายุการใช้งาน-ห้ามลบ'!$A$2:$H$70,8,FALSE)*365))/365,0)))</f>
        <v> </v>
      </c>
      <c r="M71" s="26" t="str">
        <f>IF(E71=0," ",IF((365*VLOOKUP(A71,'อายุการใช้งาน-ห้ามลบ'!$A$2:$H$70,8,FALSE)-MIN($E71-DATE(RIGHT(D71,4),MID(D71,4,2),LEFT(D71,2)),VLOOKUP(A71,'อายุการใช้งาน-ห้ามลบ'!$A$2:$H$70,8,FALSE)*365)-((ROUNDDOWN((365*VLOOKUP(A71,'อายุการใช้งาน-ห้ามลบ'!$A$2:$H$70,8,FALSE)-MIN($E71-DATE(RIGHT(D71,4),MID(D71,4,2),LEFT(D71,2)),VLOOKUP(A71,'อายุการใช้งาน-ห้ามลบ'!$A$2:$H$70,8,FALSE)*365))/365,0))*365))/30&gt;=11.49,0,(365*VLOOKUP(A71,'อายุการใช้งาน-ห้ามลบ'!$A$2:$H$70,8,FALSE)-MIN($E71-DATE(RIGHT(D71,4),MID(D71,4,2),LEFT(D71,2)),VLOOKUP(A71,'อายุการใช้งาน-ห้ามลบ'!$A$2:$H$70,8,FALSE)*365)-((ROUNDDOWN((365*VLOOKUP(A71,'อายุการใช้งาน-ห้ามลบ'!$A$2:$H$70,8,FALSE)-MIN($E71-DATE(RIGHT(D71,4),MID(D71,4,2),LEFT(D71,2)),VLOOKUP(A71,'อายุการใช้งาน-ห้ามลบ'!$A$2:$H$70,8,FALSE)*365))/365,0))*365))/30))</f>
        <v> </v>
      </c>
      <c r="N71" s="36"/>
    </row>
    <row r="72" spans="1:14" ht="22.5" customHeight="1">
      <c r="A72" s="15"/>
      <c r="B72" s="28"/>
      <c r="C72" s="17"/>
      <c r="D72" s="18"/>
      <c r="E72" s="19"/>
      <c r="F72" s="28"/>
      <c r="G72" s="21"/>
      <c r="H72" s="21"/>
      <c r="I72" s="30"/>
      <c r="J72" s="24" t="str">
        <f>IF(E72=0," ",ROUND(IF((365*VLOOKUP(A72,'อายุการใช้งาน-ห้ามลบ'!$A$2:$H$70,8,FALSE)-MIN($E72-DATE(RIGHT(D72,4),MID(D72,4,2),LEFT(D72,2)),VLOOKUP(A72,'อายุการใช้งาน-ห้ามลบ'!$A$2:$H$70,8,FALSE)*365))=0,($I72-1),($I72/VLOOKUP(A72,'อายุการใช้งาน-ห้ามลบ'!$A$2:$H$70,8,FALSE)/365)*MIN($E72-DATE(RIGHT(D72,4),MID(D72,4,2),LEFT(D72,2)),VLOOKUP(A72,'อายุการใช้งาน-ห้ามลบ'!$A$2:$H$70,8,FALSE)*365)),2)*-1)</f>
        <v> </v>
      </c>
      <c r="K72" s="25" t="str">
        <f t="shared" si="0"/>
        <v> </v>
      </c>
      <c r="L72" s="26" t="str">
        <f>IF(E72=0," ",IF((365*VLOOKUP(A72,'อายุการใช้งาน-ห้ามลบ'!$A$2:$H$70,8,FALSE)-MIN($E72-DATE(RIGHT(D72,4),MID(D72,4,2),LEFT(D72,2)),VLOOKUP(A72,'อายุการใช้งาน-ห้ามลบ'!$A$2:$H$70,8,FALSE)*365)-((ROUNDDOWN((365*VLOOKUP(A72,'อายุการใช้งาน-ห้ามลบ'!$A$2:$H$70,8,FALSE)-MIN($E72-DATE(RIGHT(D72,4),MID(D72,4,2),LEFT(D72,2)),VLOOKUP(A72,'อายุการใช้งาน-ห้ามลบ'!$A$2:$H$70,8,FALSE)*365))/365,0))*365))/30&gt;=11.49,(ROUNDDOWN((365*VLOOKUP(A72,'อายุการใช้งาน-ห้ามลบ'!$A$2:$H$70,8,FALSE)-MIN($E72-DATE(RIGHT(D72,4),MID(D72,4,2),LEFT(D72,2)),VLOOKUP(A72,'อายุการใช้งาน-ห้ามลบ'!$A$2:$H$70,8,FALSE)*365))/365,0)+1),ROUNDDOWN((365*VLOOKUP(A72,'อายุการใช้งาน-ห้ามลบ'!$A$2:$H$70,8,FALSE)-MIN($E72-DATE(RIGHT(D72,4),MID(D72,4,2),LEFT(D72,2)),VLOOKUP(A72,'อายุการใช้งาน-ห้ามลบ'!$A$2:$H$70,8,FALSE)*365))/365,0)))</f>
        <v> </v>
      </c>
      <c r="M72" s="26" t="str">
        <f>IF(E72=0," ",IF((365*VLOOKUP(A72,'อายุการใช้งาน-ห้ามลบ'!$A$2:$H$70,8,FALSE)-MIN($E72-DATE(RIGHT(D72,4),MID(D72,4,2),LEFT(D72,2)),VLOOKUP(A72,'อายุการใช้งาน-ห้ามลบ'!$A$2:$H$70,8,FALSE)*365)-((ROUNDDOWN((365*VLOOKUP(A72,'อายุการใช้งาน-ห้ามลบ'!$A$2:$H$70,8,FALSE)-MIN($E72-DATE(RIGHT(D72,4),MID(D72,4,2),LEFT(D72,2)),VLOOKUP(A72,'อายุการใช้งาน-ห้ามลบ'!$A$2:$H$70,8,FALSE)*365))/365,0))*365))/30&gt;=11.49,0,(365*VLOOKUP(A72,'อายุการใช้งาน-ห้ามลบ'!$A$2:$H$70,8,FALSE)-MIN($E72-DATE(RIGHT(D72,4),MID(D72,4,2),LEFT(D72,2)),VLOOKUP(A72,'อายุการใช้งาน-ห้ามลบ'!$A$2:$H$70,8,FALSE)*365)-((ROUNDDOWN((365*VLOOKUP(A72,'อายุการใช้งาน-ห้ามลบ'!$A$2:$H$70,8,FALSE)-MIN($E72-DATE(RIGHT(D72,4),MID(D72,4,2),LEFT(D72,2)),VLOOKUP(A72,'อายุการใช้งาน-ห้ามลบ'!$A$2:$H$70,8,FALSE)*365))/365,0))*365))/30))</f>
        <v> </v>
      </c>
      <c r="N72" s="36"/>
    </row>
    <row r="73" spans="1:14" ht="22.5" customHeight="1">
      <c r="A73" s="15"/>
      <c r="B73" s="28"/>
      <c r="C73" s="17"/>
      <c r="D73" s="18"/>
      <c r="E73" s="19"/>
      <c r="F73" s="28"/>
      <c r="G73" s="21"/>
      <c r="H73" s="21"/>
      <c r="I73" s="30"/>
      <c r="J73" s="24" t="str">
        <f>IF(E73=0," ",ROUND(IF((365*VLOOKUP(A73,'อายุการใช้งาน-ห้ามลบ'!$A$2:$H$70,8,FALSE)-MIN($E73-DATE(RIGHT(D73,4),MID(D73,4,2),LEFT(D73,2)),VLOOKUP(A73,'อายุการใช้งาน-ห้ามลบ'!$A$2:$H$70,8,FALSE)*365))=0,($I73-1),($I73/VLOOKUP(A73,'อายุการใช้งาน-ห้ามลบ'!$A$2:$H$70,8,FALSE)/365)*MIN($E73-DATE(RIGHT(D73,4),MID(D73,4,2),LEFT(D73,2)),VLOOKUP(A73,'อายุการใช้งาน-ห้ามลบ'!$A$2:$H$70,8,FALSE)*365)),2)*-1)</f>
        <v> </v>
      </c>
      <c r="K73" s="25" t="str">
        <f t="shared" si="0"/>
        <v> </v>
      </c>
      <c r="L73" s="26" t="str">
        <f>IF(E73=0," ",IF((365*VLOOKUP(A73,'อายุการใช้งาน-ห้ามลบ'!$A$2:$H$70,8,FALSE)-MIN($E73-DATE(RIGHT(D73,4),MID(D73,4,2),LEFT(D73,2)),VLOOKUP(A73,'อายุการใช้งาน-ห้ามลบ'!$A$2:$H$70,8,FALSE)*365)-((ROUNDDOWN((365*VLOOKUP(A73,'อายุการใช้งาน-ห้ามลบ'!$A$2:$H$70,8,FALSE)-MIN($E73-DATE(RIGHT(D73,4),MID(D73,4,2),LEFT(D73,2)),VLOOKUP(A73,'อายุการใช้งาน-ห้ามลบ'!$A$2:$H$70,8,FALSE)*365))/365,0))*365))/30&gt;=11.49,(ROUNDDOWN((365*VLOOKUP(A73,'อายุการใช้งาน-ห้ามลบ'!$A$2:$H$70,8,FALSE)-MIN($E73-DATE(RIGHT(D73,4),MID(D73,4,2),LEFT(D73,2)),VLOOKUP(A73,'อายุการใช้งาน-ห้ามลบ'!$A$2:$H$70,8,FALSE)*365))/365,0)+1),ROUNDDOWN((365*VLOOKUP(A73,'อายุการใช้งาน-ห้ามลบ'!$A$2:$H$70,8,FALSE)-MIN($E73-DATE(RIGHT(D73,4),MID(D73,4,2),LEFT(D73,2)),VLOOKUP(A73,'อายุการใช้งาน-ห้ามลบ'!$A$2:$H$70,8,FALSE)*365))/365,0)))</f>
        <v> </v>
      </c>
      <c r="M73" s="26" t="str">
        <f>IF(E73=0," ",IF((365*VLOOKUP(A73,'อายุการใช้งาน-ห้ามลบ'!$A$2:$H$70,8,FALSE)-MIN($E73-DATE(RIGHT(D73,4),MID(D73,4,2),LEFT(D73,2)),VLOOKUP(A73,'อายุการใช้งาน-ห้ามลบ'!$A$2:$H$70,8,FALSE)*365)-((ROUNDDOWN((365*VLOOKUP(A73,'อายุการใช้งาน-ห้ามลบ'!$A$2:$H$70,8,FALSE)-MIN($E73-DATE(RIGHT(D73,4),MID(D73,4,2),LEFT(D73,2)),VLOOKUP(A73,'อายุการใช้งาน-ห้ามลบ'!$A$2:$H$70,8,FALSE)*365))/365,0))*365))/30&gt;=11.49,0,(365*VLOOKUP(A73,'อายุการใช้งาน-ห้ามลบ'!$A$2:$H$70,8,FALSE)-MIN($E73-DATE(RIGHT(D73,4),MID(D73,4,2),LEFT(D73,2)),VLOOKUP(A73,'อายุการใช้งาน-ห้ามลบ'!$A$2:$H$70,8,FALSE)*365)-((ROUNDDOWN((365*VLOOKUP(A73,'อายุการใช้งาน-ห้ามลบ'!$A$2:$H$70,8,FALSE)-MIN($E73-DATE(RIGHT(D73,4),MID(D73,4,2),LEFT(D73,2)),VLOOKUP(A73,'อายุการใช้งาน-ห้ามลบ'!$A$2:$H$70,8,FALSE)*365))/365,0))*365))/30))</f>
        <v> </v>
      </c>
      <c r="N73" s="36"/>
    </row>
    <row r="74" spans="1:14" ht="22.5" customHeight="1">
      <c r="A74" s="15"/>
      <c r="B74" s="28"/>
      <c r="C74" s="17"/>
      <c r="D74" s="18"/>
      <c r="E74" s="19"/>
      <c r="F74" s="28"/>
      <c r="G74" s="21"/>
      <c r="H74" s="21"/>
      <c r="I74" s="30"/>
      <c r="J74" s="24" t="str">
        <f>IF(E74=0," ",ROUND(IF((365*VLOOKUP(A74,'อายุการใช้งาน-ห้ามลบ'!$A$2:$H$70,8,FALSE)-MIN($E74-DATE(RIGHT(D74,4),MID(D74,4,2),LEFT(D74,2)),VLOOKUP(A74,'อายุการใช้งาน-ห้ามลบ'!$A$2:$H$70,8,FALSE)*365))=0,($I74-1),($I74/VLOOKUP(A74,'อายุการใช้งาน-ห้ามลบ'!$A$2:$H$70,8,FALSE)/365)*MIN($E74-DATE(RIGHT(D74,4),MID(D74,4,2),LEFT(D74,2)),VLOOKUP(A74,'อายุการใช้งาน-ห้ามลบ'!$A$2:$H$70,8,FALSE)*365)),2)*-1)</f>
        <v> </v>
      </c>
      <c r="K74" s="25" t="str">
        <f t="shared" si="0"/>
        <v> </v>
      </c>
      <c r="L74" s="26" t="str">
        <f>IF(E74=0," ",IF((365*VLOOKUP(A74,'อายุการใช้งาน-ห้ามลบ'!$A$2:$H$70,8,FALSE)-MIN($E74-DATE(RIGHT(D74,4),MID(D74,4,2),LEFT(D74,2)),VLOOKUP(A74,'อายุการใช้งาน-ห้ามลบ'!$A$2:$H$70,8,FALSE)*365)-((ROUNDDOWN((365*VLOOKUP(A74,'อายุการใช้งาน-ห้ามลบ'!$A$2:$H$70,8,FALSE)-MIN($E74-DATE(RIGHT(D74,4),MID(D74,4,2),LEFT(D74,2)),VLOOKUP(A74,'อายุการใช้งาน-ห้ามลบ'!$A$2:$H$70,8,FALSE)*365))/365,0))*365))/30&gt;=11.49,(ROUNDDOWN((365*VLOOKUP(A74,'อายุการใช้งาน-ห้ามลบ'!$A$2:$H$70,8,FALSE)-MIN($E74-DATE(RIGHT(D74,4),MID(D74,4,2),LEFT(D74,2)),VLOOKUP(A74,'อายุการใช้งาน-ห้ามลบ'!$A$2:$H$70,8,FALSE)*365))/365,0)+1),ROUNDDOWN((365*VLOOKUP(A74,'อายุการใช้งาน-ห้ามลบ'!$A$2:$H$70,8,FALSE)-MIN($E74-DATE(RIGHT(D74,4),MID(D74,4,2),LEFT(D74,2)),VLOOKUP(A74,'อายุการใช้งาน-ห้ามลบ'!$A$2:$H$70,8,FALSE)*365))/365,0)))</f>
        <v> </v>
      </c>
      <c r="M74" s="26" t="str">
        <f>IF(E74=0," ",IF((365*VLOOKUP(A74,'อายุการใช้งาน-ห้ามลบ'!$A$2:$H$70,8,FALSE)-MIN($E74-DATE(RIGHT(D74,4),MID(D74,4,2),LEFT(D74,2)),VLOOKUP(A74,'อายุการใช้งาน-ห้ามลบ'!$A$2:$H$70,8,FALSE)*365)-((ROUNDDOWN((365*VLOOKUP(A74,'อายุการใช้งาน-ห้ามลบ'!$A$2:$H$70,8,FALSE)-MIN($E74-DATE(RIGHT(D74,4),MID(D74,4,2),LEFT(D74,2)),VLOOKUP(A74,'อายุการใช้งาน-ห้ามลบ'!$A$2:$H$70,8,FALSE)*365))/365,0))*365))/30&gt;=11.49,0,(365*VLOOKUP(A74,'อายุการใช้งาน-ห้ามลบ'!$A$2:$H$70,8,FALSE)-MIN($E74-DATE(RIGHT(D74,4),MID(D74,4,2),LEFT(D74,2)),VLOOKUP(A74,'อายุการใช้งาน-ห้ามลบ'!$A$2:$H$70,8,FALSE)*365)-((ROUNDDOWN((365*VLOOKUP(A74,'อายุการใช้งาน-ห้ามลบ'!$A$2:$H$70,8,FALSE)-MIN($E74-DATE(RIGHT(D74,4),MID(D74,4,2),LEFT(D74,2)),VLOOKUP(A74,'อายุการใช้งาน-ห้ามลบ'!$A$2:$H$70,8,FALSE)*365))/365,0))*365))/30))</f>
        <v> </v>
      </c>
      <c r="N74" s="36"/>
    </row>
    <row r="75" spans="1:14" ht="22.5" customHeight="1">
      <c r="A75" s="15"/>
      <c r="B75" s="28"/>
      <c r="C75" s="17"/>
      <c r="D75" s="18"/>
      <c r="E75" s="19"/>
      <c r="F75" s="28"/>
      <c r="G75" s="21"/>
      <c r="H75" s="21"/>
      <c r="I75" s="30"/>
      <c r="J75" s="24" t="str">
        <f>IF(E75=0," ",ROUND(IF((365*VLOOKUP(A75,'อายุการใช้งาน-ห้ามลบ'!$A$2:$H$70,8,FALSE)-MIN($E75-DATE(RIGHT(D75,4),MID(D75,4,2),LEFT(D75,2)),VLOOKUP(A75,'อายุการใช้งาน-ห้ามลบ'!$A$2:$H$70,8,FALSE)*365))=0,($I75-1),($I75/VLOOKUP(A75,'อายุการใช้งาน-ห้ามลบ'!$A$2:$H$70,8,FALSE)/365)*MIN($E75-DATE(RIGHT(D75,4),MID(D75,4,2),LEFT(D75,2)),VLOOKUP(A75,'อายุการใช้งาน-ห้ามลบ'!$A$2:$H$70,8,FALSE)*365)),2)*-1)</f>
        <v> </v>
      </c>
      <c r="K75" s="25" t="str">
        <f t="shared" si="0"/>
        <v> </v>
      </c>
      <c r="L75" s="26" t="str">
        <f>IF(E75=0," ",IF((365*VLOOKUP(A75,'อายุการใช้งาน-ห้ามลบ'!$A$2:$H$70,8,FALSE)-MIN($E75-DATE(RIGHT(D75,4),MID(D75,4,2),LEFT(D75,2)),VLOOKUP(A75,'อายุการใช้งาน-ห้ามลบ'!$A$2:$H$70,8,FALSE)*365)-((ROUNDDOWN((365*VLOOKUP(A75,'อายุการใช้งาน-ห้ามลบ'!$A$2:$H$70,8,FALSE)-MIN($E75-DATE(RIGHT(D75,4),MID(D75,4,2),LEFT(D75,2)),VLOOKUP(A75,'อายุการใช้งาน-ห้ามลบ'!$A$2:$H$70,8,FALSE)*365))/365,0))*365))/30&gt;=11.49,(ROUNDDOWN((365*VLOOKUP(A75,'อายุการใช้งาน-ห้ามลบ'!$A$2:$H$70,8,FALSE)-MIN($E75-DATE(RIGHT(D75,4),MID(D75,4,2),LEFT(D75,2)),VLOOKUP(A75,'อายุการใช้งาน-ห้ามลบ'!$A$2:$H$70,8,FALSE)*365))/365,0)+1),ROUNDDOWN((365*VLOOKUP(A75,'อายุการใช้งาน-ห้ามลบ'!$A$2:$H$70,8,FALSE)-MIN($E75-DATE(RIGHT(D75,4),MID(D75,4,2),LEFT(D75,2)),VLOOKUP(A75,'อายุการใช้งาน-ห้ามลบ'!$A$2:$H$70,8,FALSE)*365))/365,0)))</f>
        <v> </v>
      </c>
      <c r="M75" s="26" t="str">
        <f>IF(E75=0," ",IF((365*VLOOKUP(A75,'อายุการใช้งาน-ห้ามลบ'!$A$2:$H$70,8,FALSE)-MIN($E75-DATE(RIGHT(D75,4),MID(D75,4,2),LEFT(D75,2)),VLOOKUP(A75,'อายุการใช้งาน-ห้ามลบ'!$A$2:$H$70,8,FALSE)*365)-((ROUNDDOWN((365*VLOOKUP(A75,'อายุการใช้งาน-ห้ามลบ'!$A$2:$H$70,8,FALSE)-MIN($E75-DATE(RIGHT(D75,4),MID(D75,4,2),LEFT(D75,2)),VLOOKUP(A75,'อายุการใช้งาน-ห้ามลบ'!$A$2:$H$70,8,FALSE)*365))/365,0))*365))/30&gt;=11.49,0,(365*VLOOKUP(A75,'อายุการใช้งาน-ห้ามลบ'!$A$2:$H$70,8,FALSE)-MIN($E75-DATE(RIGHT(D75,4),MID(D75,4,2),LEFT(D75,2)),VLOOKUP(A75,'อายุการใช้งาน-ห้ามลบ'!$A$2:$H$70,8,FALSE)*365)-((ROUNDDOWN((365*VLOOKUP(A75,'อายุการใช้งาน-ห้ามลบ'!$A$2:$H$70,8,FALSE)-MIN($E75-DATE(RIGHT(D75,4),MID(D75,4,2),LEFT(D75,2)),VLOOKUP(A75,'อายุการใช้งาน-ห้ามลบ'!$A$2:$H$70,8,FALSE)*365))/365,0))*365))/30))</f>
        <v> </v>
      </c>
      <c r="N75" s="36"/>
    </row>
    <row r="76" spans="1:14" ht="22.5" customHeight="1">
      <c r="A76" s="15"/>
      <c r="B76" s="28"/>
      <c r="C76" s="17"/>
      <c r="D76" s="18"/>
      <c r="E76" s="19"/>
      <c r="F76" s="28"/>
      <c r="G76" s="21"/>
      <c r="H76" s="21"/>
      <c r="I76" s="30"/>
      <c r="J76" s="24" t="str">
        <f>IF(E76=0," ",ROUND(IF((365*VLOOKUP(A76,'อายุการใช้งาน-ห้ามลบ'!$A$2:$H$70,8,FALSE)-MIN($E76-DATE(RIGHT(D76,4),MID(D76,4,2),LEFT(D76,2)),VLOOKUP(A76,'อายุการใช้งาน-ห้ามลบ'!$A$2:$H$70,8,FALSE)*365))=0,($I76-1),($I76/VLOOKUP(A76,'อายุการใช้งาน-ห้ามลบ'!$A$2:$H$70,8,FALSE)/365)*MIN($E76-DATE(RIGHT(D76,4),MID(D76,4,2),LEFT(D76,2)),VLOOKUP(A76,'อายุการใช้งาน-ห้ามลบ'!$A$2:$H$70,8,FALSE)*365)),2)*-1)</f>
        <v> </v>
      </c>
      <c r="K76" s="25" t="str">
        <f t="shared" si="0"/>
        <v> </v>
      </c>
      <c r="L76" s="26" t="str">
        <f>IF(E76=0," ",IF((365*VLOOKUP(A76,'อายุการใช้งาน-ห้ามลบ'!$A$2:$H$70,8,FALSE)-MIN($E76-DATE(RIGHT(D76,4),MID(D76,4,2),LEFT(D76,2)),VLOOKUP(A76,'อายุการใช้งาน-ห้ามลบ'!$A$2:$H$70,8,FALSE)*365)-((ROUNDDOWN((365*VLOOKUP(A76,'อายุการใช้งาน-ห้ามลบ'!$A$2:$H$70,8,FALSE)-MIN($E76-DATE(RIGHT(D76,4),MID(D76,4,2),LEFT(D76,2)),VLOOKUP(A76,'อายุการใช้งาน-ห้ามลบ'!$A$2:$H$70,8,FALSE)*365))/365,0))*365))/30&gt;=11.49,(ROUNDDOWN((365*VLOOKUP(A76,'อายุการใช้งาน-ห้ามลบ'!$A$2:$H$70,8,FALSE)-MIN($E76-DATE(RIGHT(D76,4),MID(D76,4,2),LEFT(D76,2)),VLOOKUP(A76,'อายุการใช้งาน-ห้ามลบ'!$A$2:$H$70,8,FALSE)*365))/365,0)+1),ROUNDDOWN((365*VLOOKUP(A76,'อายุการใช้งาน-ห้ามลบ'!$A$2:$H$70,8,FALSE)-MIN($E76-DATE(RIGHT(D76,4),MID(D76,4,2),LEFT(D76,2)),VLOOKUP(A76,'อายุการใช้งาน-ห้ามลบ'!$A$2:$H$70,8,FALSE)*365))/365,0)))</f>
        <v> </v>
      </c>
      <c r="M76" s="26" t="str">
        <f>IF(E76=0," ",IF((365*VLOOKUP(A76,'อายุการใช้งาน-ห้ามลบ'!$A$2:$H$70,8,FALSE)-MIN($E76-DATE(RIGHT(D76,4),MID(D76,4,2),LEFT(D76,2)),VLOOKUP(A76,'อายุการใช้งาน-ห้ามลบ'!$A$2:$H$70,8,FALSE)*365)-((ROUNDDOWN((365*VLOOKUP(A76,'อายุการใช้งาน-ห้ามลบ'!$A$2:$H$70,8,FALSE)-MIN($E76-DATE(RIGHT(D76,4),MID(D76,4,2),LEFT(D76,2)),VLOOKUP(A76,'อายุการใช้งาน-ห้ามลบ'!$A$2:$H$70,8,FALSE)*365))/365,0))*365))/30&gt;=11.49,0,(365*VLOOKUP(A76,'อายุการใช้งาน-ห้ามลบ'!$A$2:$H$70,8,FALSE)-MIN($E76-DATE(RIGHT(D76,4),MID(D76,4,2),LEFT(D76,2)),VLOOKUP(A76,'อายุการใช้งาน-ห้ามลบ'!$A$2:$H$70,8,FALSE)*365)-((ROUNDDOWN((365*VLOOKUP(A76,'อายุการใช้งาน-ห้ามลบ'!$A$2:$H$70,8,FALSE)-MIN($E76-DATE(RIGHT(D76,4),MID(D76,4,2),LEFT(D76,2)),VLOOKUP(A76,'อายุการใช้งาน-ห้ามลบ'!$A$2:$H$70,8,FALSE)*365))/365,0))*365))/30))</f>
        <v> </v>
      </c>
      <c r="N76" s="36"/>
    </row>
    <row r="77" spans="1:14" ht="22.5" customHeight="1">
      <c r="A77" s="15"/>
      <c r="B77" s="28"/>
      <c r="C77" s="17"/>
      <c r="D77" s="18"/>
      <c r="E77" s="19"/>
      <c r="F77" s="28"/>
      <c r="G77" s="21"/>
      <c r="H77" s="21"/>
      <c r="I77" s="30"/>
      <c r="J77" s="24" t="str">
        <f>IF(E77=0," ",ROUND(IF((365*VLOOKUP(A77,'อายุการใช้งาน-ห้ามลบ'!$A$2:$H$70,8,FALSE)-MIN($E77-DATE(RIGHT(D77,4),MID(D77,4,2),LEFT(D77,2)),VLOOKUP(A77,'อายุการใช้งาน-ห้ามลบ'!$A$2:$H$70,8,FALSE)*365))=0,($I77-1),($I77/VLOOKUP(A77,'อายุการใช้งาน-ห้ามลบ'!$A$2:$H$70,8,FALSE)/365)*MIN($E77-DATE(RIGHT(D77,4),MID(D77,4,2),LEFT(D77,2)),VLOOKUP(A77,'อายุการใช้งาน-ห้ามลบ'!$A$2:$H$70,8,FALSE)*365)),2)*-1)</f>
        <v> </v>
      </c>
      <c r="K77" s="25" t="str">
        <f t="shared" si="0"/>
        <v> </v>
      </c>
      <c r="L77" s="26" t="str">
        <f>IF(E77=0," ",IF((365*VLOOKUP(A77,'อายุการใช้งาน-ห้ามลบ'!$A$2:$H$70,8,FALSE)-MIN($E77-DATE(RIGHT(D77,4),MID(D77,4,2),LEFT(D77,2)),VLOOKUP(A77,'อายุการใช้งาน-ห้ามลบ'!$A$2:$H$70,8,FALSE)*365)-((ROUNDDOWN((365*VLOOKUP(A77,'อายุการใช้งาน-ห้ามลบ'!$A$2:$H$70,8,FALSE)-MIN($E77-DATE(RIGHT(D77,4),MID(D77,4,2),LEFT(D77,2)),VLOOKUP(A77,'อายุการใช้งาน-ห้ามลบ'!$A$2:$H$70,8,FALSE)*365))/365,0))*365))/30&gt;=11.49,(ROUNDDOWN((365*VLOOKUP(A77,'อายุการใช้งาน-ห้ามลบ'!$A$2:$H$70,8,FALSE)-MIN($E77-DATE(RIGHT(D77,4),MID(D77,4,2),LEFT(D77,2)),VLOOKUP(A77,'อายุการใช้งาน-ห้ามลบ'!$A$2:$H$70,8,FALSE)*365))/365,0)+1),ROUNDDOWN((365*VLOOKUP(A77,'อายุการใช้งาน-ห้ามลบ'!$A$2:$H$70,8,FALSE)-MIN($E77-DATE(RIGHT(D77,4),MID(D77,4,2),LEFT(D77,2)),VLOOKUP(A77,'อายุการใช้งาน-ห้ามลบ'!$A$2:$H$70,8,FALSE)*365))/365,0)))</f>
        <v> </v>
      </c>
      <c r="M77" s="26" t="str">
        <f>IF(E77=0," ",IF((365*VLOOKUP(A77,'อายุการใช้งาน-ห้ามลบ'!$A$2:$H$70,8,FALSE)-MIN($E77-DATE(RIGHT(D77,4),MID(D77,4,2),LEFT(D77,2)),VLOOKUP(A77,'อายุการใช้งาน-ห้ามลบ'!$A$2:$H$70,8,FALSE)*365)-((ROUNDDOWN((365*VLOOKUP(A77,'อายุการใช้งาน-ห้ามลบ'!$A$2:$H$70,8,FALSE)-MIN($E77-DATE(RIGHT(D77,4),MID(D77,4,2),LEFT(D77,2)),VLOOKUP(A77,'อายุการใช้งาน-ห้ามลบ'!$A$2:$H$70,8,FALSE)*365))/365,0))*365))/30&gt;=11.49,0,(365*VLOOKUP(A77,'อายุการใช้งาน-ห้ามลบ'!$A$2:$H$70,8,FALSE)-MIN($E77-DATE(RIGHT(D77,4),MID(D77,4,2),LEFT(D77,2)),VLOOKUP(A77,'อายุการใช้งาน-ห้ามลบ'!$A$2:$H$70,8,FALSE)*365)-((ROUNDDOWN((365*VLOOKUP(A77,'อายุการใช้งาน-ห้ามลบ'!$A$2:$H$70,8,FALSE)-MIN($E77-DATE(RIGHT(D77,4),MID(D77,4,2),LEFT(D77,2)),VLOOKUP(A77,'อายุการใช้งาน-ห้ามลบ'!$A$2:$H$70,8,FALSE)*365))/365,0))*365))/30))</f>
        <v> </v>
      </c>
      <c r="N77" s="36"/>
    </row>
    <row r="78" spans="1:14" ht="22.5" customHeight="1">
      <c r="A78" s="15"/>
      <c r="B78" s="28"/>
      <c r="C78" s="17"/>
      <c r="D78" s="18"/>
      <c r="E78" s="19"/>
      <c r="F78" s="28"/>
      <c r="G78" s="21"/>
      <c r="H78" s="21"/>
      <c r="I78" s="30"/>
      <c r="J78" s="24" t="str">
        <f>IF(E78=0," ",ROUND(IF((365*VLOOKUP(A78,'อายุการใช้งาน-ห้ามลบ'!$A$2:$H$70,8,FALSE)-MIN($E78-DATE(RIGHT(D78,4),MID(D78,4,2),LEFT(D78,2)),VLOOKUP(A78,'อายุการใช้งาน-ห้ามลบ'!$A$2:$H$70,8,FALSE)*365))=0,($I78-1),($I78/VLOOKUP(A78,'อายุการใช้งาน-ห้ามลบ'!$A$2:$H$70,8,FALSE)/365)*MIN($E78-DATE(RIGHT(D78,4),MID(D78,4,2),LEFT(D78,2)),VLOOKUP(A78,'อายุการใช้งาน-ห้ามลบ'!$A$2:$H$70,8,FALSE)*365)),2)*-1)</f>
        <v> </v>
      </c>
      <c r="K78" s="25" t="str">
        <f aca="true" t="shared" si="1" ref="K78:K141">IF(E78=0," ",SUM(I78:J78))</f>
        <v> </v>
      </c>
      <c r="L78" s="26" t="str">
        <f>IF(E78=0," ",IF((365*VLOOKUP(A78,'อายุการใช้งาน-ห้ามลบ'!$A$2:$H$70,8,FALSE)-MIN($E78-DATE(RIGHT(D78,4),MID(D78,4,2),LEFT(D78,2)),VLOOKUP(A78,'อายุการใช้งาน-ห้ามลบ'!$A$2:$H$70,8,FALSE)*365)-((ROUNDDOWN((365*VLOOKUP(A78,'อายุการใช้งาน-ห้ามลบ'!$A$2:$H$70,8,FALSE)-MIN($E78-DATE(RIGHT(D78,4),MID(D78,4,2),LEFT(D78,2)),VLOOKUP(A78,'อายุการใช้งาน-ห้ามลบ'!$A$2:$H$70,8,FALSE)*365))/365,0))*365))/30&gt;=11.49,(ROUNDDOWN((365*VLOOKUP(A78,'อายุการใช้งาน-ห้ามลบ'!$A$2:$H$70,8,FALSE)-MIN($E78-DATE(RIGHT(D78,4),MID(D78,4,2),LEFT(D78,2)),VLOOKUP(A78,'อายุการใช้งาน-ห้ามลบ'!$A$2:$H$70,8,FALSE)*365))/365,0)+1),ROUNDDOWN((365*VLOOKUP(A78,'อายุการใช้งาน-ห้ามลบ'!$A$2:$H$70,8,FALSE)-MIN($E78-DATE(RIGHT(D78,4),MID(D78,4,2),LEFT(D78,2)),VLOOKUP(A78,'อายุการใช้งาน-ห้ามลบ'!$A$2:$H$70,8,FALSE)*365))/365,0)))</f>
        <v> </v>
      </c>
      <c r="M78" s="26" t="str">
        <f>IF(E78=0," ",IF((365*VLOOKUP(A78,'อายุการใช้งาน-ห้ามลบ'!$A$2:$H$70,8,FALSE)-MIN($E78-DATE(RIGHT(D78,4),MID(D78,4,2),LEFT(D78,2)),VLOOKUP(A78,'อายุการใช้งาน-ห้ามลบ'!$A$2:$H$70,8,FALSE)*365)-((ROUNDDOWN((365*VLOOKUP(A78,'อายุการใช้งาน-ห้ามลบ'!$A$2:$H$70,8,FALSE)-MIN($E78-DATE(RIGHT(D78,4),MID(D78,4,2),LEFT(D78,2)),VLOOKUP(A78,'อายุการใช้งาน-ห้ามลบ'!$A$2:$H$70,8,FALSE)*365))/365,0))*365))/30&gt;=11.49,0,(365*VLOOKUP(A78,'อายุการใช้งาน-ห้ามลบ'!$A$2:$H$70,8,FALSE)-MIN($E78-DATE(RIGHT(D78,4),MID(D78,4,2),LEFT(D78,2)),VLOOKUP(A78,'อายุการใช้งาน-ห้ามลบ'!$A$2:$H$70,8,FALSE)*365)-((ROUNDDOWN((365*VLOOKUP(A78,'อายุการใช้งาน-ห้ามลบ'!$A$2:$H$70,8,FALSE)-MIN($E78-DATE(RIGHT(D78,4),MID(D78,4,2),LEFT(D78,2)),VLOOKUP(A78,'อายุการใช้งาน-ห้ามลบ'!$A$2:$H$70,8,FALSE)*365))/365,0))*365))/30))</f>
        <v> </v>
      </c>
      <c r="N78" s="36"/>
    </row>
    <row r="79" spans="1:14" ht="22.5" customHeight="1">
      <c r="A79" s="15"/>
      <c r="B79" s="28"/>
      <c r="C79" s="17"/>
      <c r="D79" s="18"/>
      <c r="E79" s="19"/>
      <c r="F79" s="28"/>
      <c r="G79" s="21"/>
      <c r="H79" s="21"/>
      <c r="I79" s="30"/>
      <c r="J79" s="24" t="str">
        <f>IF(E79=0," ",ROUND(IF((365*VLOOKUP(A79,'อายุการใช้งาน-ห้ามลบ'!$A$2:$H$70,8,FALSE)-MIN($E79-DATE(RIGHT(D79,4),MID(D79,4,2),LEFT(D79,2)),VLOOKUP(A79,'อายุการใช้งาน-ห้ามลบ'!$A$2:$H$70,8,FALSE)*365))=0,($I79-1),($I79/VLOOKUP(A79,'อายุการใช้งาน-ห้ามลบ'!$A$2:$H$70,8,FALSE)/365)*MIN($E79-DATE(RIGHT(D79,4),MID(D79,4,2),LEFT(D79,2)),VLOOKUP(A79,'อายุการใช้งาน-ห้ามลบ'!$A$2:$H$70,8,FALSE)*365)),2)*-1)</f>
        <v> </v>
      </c>
      <c r="K79" s="25" t="str">
        <f t="shared" si="1"/>
        <v> </v>
      </c>
      <c r="L79" s="26" t="str">
        <f>IF(E79=0," ",IF((365*VLOOKUP(A79,'อายุการใช้งาน-ห้ามลบ'!$A$2:$H$70,8,FALSE)-MIN($E79-DATE(RIGHT(D79,4),MID(D79,4,2),LEFT(D79,2)),VLOOKUP(A79,'อายุการใช้งาน-ห้ามลบ'!$A$2:$H$70,8,FALSE)*365)-((ROUNDDOWN((365*VLOOKUP(A79,'อายุการใช้งาน-ห้ามลบ'!$A$2:$H$70,8,FALSE)-MIN($E79-DATE(RIGHT(D79,4),MID(D79,4,2),LEFT(D79,2)),VLOOKUP(A79,'อายุการใช้งาน-ห้ามลบ'!$A$2:$H$70,8,FALSE)*365))/365,0))*365))/30&gt;=11.49,(ROUNDDOWN((365*VLOOKUP(A79,'อายุการใช้งาน-ห้ามลบ'!$A$2:$H$70,8,FALSE)-MIN($E79-DATE(RIGHT(D79,4),MID(D79,4,2),LEFT(D79,2)),VLOOKUP(A79,'อายุการใช้งาน-ห้ามลบ'!$A$2:$H$70,8,FALSE)*365))/365,0)+1),ROUNDDOWN((365*VLOOKUP(A79,'อายุการใช้งาน-ห้ามลบ'!$A$2:$H$70,8,FALSE)-MIN($E79-DATE(RIGHT(D79,4),MID(D79,4,2),LEFT(D79,2)),VLOOKUP(A79,'อายุการใช้งาน-ห้ามลบ'!$A$2:$H$70,8,FALSE)*365))/365,0)))</f>
        <v> </v>
      </c>
      <c r="M79" s="26" t="str">
        <f>IF(E79=0," ",IF((365*VLOOKUP(A79,'อายุการใช้งาน-ห้ามลบ'!$A$2:$H$70,8,FALSE)-MIN($E79-DATE(RIGHT(D79,4),MID(D79,4,2),LEFT(D79,2)),VLOOKUP(A79,'อายุการใช้งาน-ห้ามลบ'!$A$2:$H$70,8,FALSE)*365)-((ROUNDDOWN((365*VLOOKUP(A79,'อายุการใช้งาน-ห้ามลบ'!$A$2:$H$70,8,FALSE)-MIN($E79-DATE(RIGHT(D79,4),MID(D79,4,2),LEFT(D79,2)),VLOOKUP(A79,'อายุการใช้งาน-ห้ามลบ'!$A$2:$H$70,8,FALSE)*365))/365,0))*365))/30&gt;=11.49,0,(365*VLOOKUP(A79,'อายุการใช้งาน-ห้ามลบ'!$A$2:$H$70,8,FALSE)-MIN($E79-DATE(RIGHT(D79,4),MID(D79,4,2),LEFT(D79,2)),VLOOKUP(A79,'อายุการใช้งาน-ห้ามลบ'!$A$2:$H$70,8,FALSE)*365)-((ROUNDDOWN((365*VLOOKUP(A79,'อายุการใช้งาน-ห้ามลบ'!$A$2:$H$70,8,FALSE)-MIN($E79-DATE(RIGHT(D79,4),MID(D79,4,2),LEFT(D79,2)),VLOOKUP(A79,'อายุการใช้งาน-ห้ามลบ'!$A$2:$H$70,8,FALSE)*365))/365,0))*365))/30))</f>
        <v> </v>
      </c>
      <c r="N79" s="36"/>
    </row>
    <row r="80" spans="1:14" ht="22.5" customHeight="1">
      <c r="A80" s="15"/>
      <c r="B80" s="28"/>
      <c r="C80" s="17"/>
      <c r="D80" s="18"/>
      <c r="E80" s="19"/>
      <c r="F80" s="28"/>
      <c r="G80" s="21"/>
      <c r="H80" s="21"/>
      <c r="I80" s="30"/>
      <c r="J80" s="24" t="str">
        <f>IF(E80=0," ",ROUND(IF((365*VLOOKUP(A80,'อายุการใช้งาน-ห้ามลบ'!$A$2:$H$70,8,FALSE)-MIN($E80-DATE(RIGHT(D80,4),MID(D80,4,2),LEFT(D80,2)),VLOOKUP(A80,'อายุการใช้งาน-ห้ามลบ'!$A$2:$H$70,8,FALSE)*365))=0,($I80-1),($I80/VLOOKUP(A80,'อายุการใช้งาน-ห้ามลบ'!$A$2:$H$70,8,FALSE)/365)*MIN($E80-DATE(RIGHT(D80,4),MID(D80,4,2),LEFT(D80,2)),VLOOKUP(A80,'อายุการใช้งาน-ห้ามลบ'!$A$2:$H$70,8,FALSE)*365)),2)*-1)</f>
        <v> </v>
      </c>
      <c r="K80" s="25" t="str">
        <f t="shared" si="1"/>
        <v> </v>
      </c>
      <c r="L80" s="26" t="str">
        <f>IF(E80=0," ",IF((365*VLOOKUP(A80,'อายุการใช้งาน-ห้ามลบ'!$A$2:$H$70,8,FALSE)-MIN($E80-DATE(RIGHT(D80,4),MID(D80,4,2),LEFT(D80,2)),VLOOKUP(A80,'อายุการใช้งาน-ห้ามลบ'!$A$2:$H$70,8,FALSE)*365)-((ROUNDDOWN((365*VLOOKUP(A80,'อายุการใช้งาน-ห้ามลบ'!$A$2:$H$70,8,FALSE)-MIN($E80-DATE(RIGHT(D80,4),MID(D80,4,2),LEFT(D80,2)),VLOOKUP(A80,'อายุการใช้งาน-ห้ามลบ'!$A$2:$H$70,8,FALSE)*365))/365,0))*365))/30&gt;=11.49,(ROUNDDOWN((365*VLOOKUP(A80,'อายุการใช้งาน-ห้ามลบ'!$A$2:$H$70,8,FALSE)-MIN($E80-DATE(RIGHT(D80,4),MID(D80,4,2),LEFT(D80,2)),VLOOKUP(A80,'อายุการใช้งาน-ห้ามลบ'!$A$2:$H$70,8,FALSE)*365))/365,0)+1),ROUNDDOWN((365*VLOOKUP(A80,'อายุการใช้งาน-ห้ามลบ'!$A$2:$H$70,8,FALSE)-MIN($E80-DATE(RIGHT(D80,4),MID(D80,4,2),LEFT(D80,2)),VLOOKUP(A80,'อายุการใช้งาน-ห้ามลบ'!$A$2:$H$70,8,FALSE)*365))/365,0)))</f>
        <v> </v>
      </c>
      <c r="M80" s="26" t="str">
        <f>IF(E80=0," ",IF((365*VLOOKUP(A80,'อายุการใช้งาน-ห้ามลบ'!$A$2:$H$70,8,FALSE)-MIN($E80-DATE(RIGHT(D80,4),MID(D80,4,2),LEFT(D80,2)),VLOOKUP(A80,'อายุการใช้งาน-ห้ามลบ'!$A$2:$H$70,8,FALSE)*365)-((ROUNDDOWN((365*VLOOKUP(A80,'อายุการใช้งาน-ห้ามลบ'!$A$2:$H$70,8,FALSE)-MIN($E80-DATE(RIGHT(D80,4),MID(D80,4,2),LEFT(D80,2)),VLOOKUP(A80,'อายุการใช้งาน-ห้ามลบ'!$A$2:$H$70,8,FALSE)*365))/365,0))*365))/30&gt;=11.49,0,(365*VLOOKUP(A80,'อายุการใช้งาน-ห้ามลบ'!$A$2:$H$70,8,FALSE)-MIN($E80-DATE(RIGHT(D80,4),MID(D80,4,2),LEFT(D80,2)),VLOOKUP(A80,'อายุการใช้งาน-ห้ามลบ'!$A$2:$H$70,8,FALSE)*365)-((ROUNDDOWN((365*VLOOKUP(A80,'อายุการใช้งาน-ห้ามลบ'!$A$2:$H$70,8,FALSE)-MIN($E80-DATE(RIGHT(D80,4),MID(D80,4,2),LEFT(D80,2)),VLOOKUP(A80,'อายุการใช้งาน-ห้ามลบ'!$A$2:$H$70,8,FALSE)*365))/365,0))*365))/30))</f>
        <v> </v>
      </c>
      <c r="N80" s="36"/>
    </row>
    <row r="81" spans="1:14" ht="22.5" customHeight="1">
      <c r="A81" s="15"/>
      <c r="B81" s="28"/>
      <c r="C81" s="17"/>
      <c r="D81" s="18"/>
      <c r="E81" s="19"/>
      <c r="F81" s="28"/>
      <c r="G81" s="21"/>
      <c r="H81" s="21"/>
      <c r="I81" s="30"/>
      <c r="J81" s="24" t="str">
        <f>IF(E81=0," ",ROUND(IF((365*VLOOKUP(A81,'อายุการใช้งาน-ห้ามลบ'!$A$2:$H$70,8,FALSE)-MIN($E81-DATE(RIGHT(D81,4),MID(D81,4,2),LEFT(D81,2)),VLOOKUP(A81,'อายุการใช้งาน-ห้ามลบ'!$A$2:$H$70,8,FALSE)*365))=0,($I81-1),($I81/VLOOKUP(A81,'อายุการใช้งาน-ห้ามลบ'!$A$2:$H$70,8,FALSE)/365)*MIN($E81-DATE(RIGHT(D81,4),MID(D81,4,2),LEFT(D81,2)),VLOOKUP(A81,'อายุการใช้งาน-ห้ามลบ'!$A$2:$H$70,8,FALSE)*365)),2)*-1)</f>
        <v> </v>
      </c>
      <c r="K81" s="25" t="str">
        <f t="shared" si="1"/>
        <v> </v>
      </c>
      <c r="L81" s="26" t="str">
        <f>IF(E81=0," ",IF((365*VLOOKUP(A81,'อายุการใช้งาน-ห้ามลบ'!$A$2:$H$70,8,FALSE)-MIN($E81-DATE(RIGHT(D81,4),MID(D81,4,2),LEFT(D81,2)),VLOOKUP(A81,'อายุการใช้งาน-ห้ามลบ'!$A$2:$H$70,8,FALSE)*365)-((ROUNDDOWN((365*VLOOKUP(A81,'อายุการใช้งาน-ห้ามลบ'!$A$2:$H$70,8,FALSE)-MIN($E81-DATE(RIGHT(D81,4),MID(D81,4,2),LEFT(D81,2)),VLOOKUP(A81,'อายุการใช้งาน-ห้ามลบ'!$A$2:$H$70,8,FALSE)*365))/365,0))*365))/30&gt;=11.49,(ROUNDDOWN((365*VLOOKUP(A81,'อายุการใช้งาน-ห้ามลบ'!$A$2:$H$70,8,FALSE)-MIN($E81-DATE(RIGHT(D81,4),MID(D81,4,2),LEFT(D81,2)),VLOOKUP(A81,'อายุการใช้งาน-ห้ามลบ'!$A$2:$H$70,8,FALSE)*365))/365,0)+1),ROUNDDOWN((365*VLOOKUP(A81,'อายุการใช้งาน-ห้ามลบ'!$A$2:$H$70,8,FALSE)-MIN($E81-DATE(RIGHT(D81,4),MID(D81,4,2),LEFT(D81,2)),VLOOKUP(A81,'อายุการใช้งาน-ห้ามลบ'!$A$2:$H$70,8,FALSE)*365))/365,0)))</f>
        <v> </v>
      </c>
      <c r="M81" s="26" t="str">
        <f>IF(E81=0," ",IF((365*VLOOKUP(A81,'อายุการใช้งาน-ห้ามลบ'!$A$2:$H$70,8,FALSE)-MIN($E81-DATE(RIGHT(D81,4),MID(D81,4,2),LEFT(D81,2)),VLOOKUP(A81,'อายุการใช้งาน-ห้ามลบ'!$A$2:$H$70,8,FALSE)*365)-((ROUNDDOWN((365*VLOOKUP(A81,'อายุการใช้งาน-ห้ามลบ'!$A$2:$H$70,8,FALSE)-MIN($E81-DATE(RIGHT(D81,4),MID(D81,4,2),LEFT(D81,2)),VLOOKUP(A81,'อายุการใช้งาน-ห้ามลบ'!$A$2:$H$70,8,FALSE)*365))/365,0))*365))/30&gt;=11.49,0,(365*VLOOKUP(A81,'อายุการใช้งาน-ห้ามลบ'!$A$2:$H$70,8,FALSE)-MIN($E81-DATE(RIGHT(D81,4),MID(D81,4,2),LEFT(D81,2)),VLOOKUP(A81,'อายุการใช้งาน-ห้ามลบ'!$A$2:$H$70,8,FALSE)*365)-((ROUNDDOWN((365*VLOOKUP(A81,'อายุการใช้งาน-ห้ามลบ'!$A$2:$H$70,8,FALSE)-MIN($E81-DATE(RIGHT(D81,4),MID(D81,4,2),LEFT(D81,2)),VLOOKUP(A81,'อายุการใช้งาน-ห้ามลบ'!$A$2:$H$70,8,FALSE)*365))/365,0))*365))/30))</f>
        <v> </v>
      </c>
      <c r="N81" s="36"/>
    </row>
    <row r="82" spans="1:14" ht="22.5" customHeight="1">
      <c r="A82" s="15"/>
      <c r="B82" s="28"/>
      <c r="C82" s="17"/>
      <c r="D82" s="18"/>
      <c r="E82" s="19"/>
      <c r="F82" s="28"/>
      <c r="G82" s="21"/>
      <c r="H82" s="21"/>
      <c r="I82" s="30"/>
      <c r="J82" s="24" t="str">
        <f>IF(E82=0," ",ROUND(IF((365*VLOOKUP(A82,'อายุการใช้งาน-ห้ามลบ'!$A$2:$H$70,8,FALSE)-MIN($E82-DATE(RIGHT(D82,4),MID(D82,4,2),LEFT(D82,2)),VLOOKUP(A82,'อายุการใช้งาน-ห้ามลบ'!$A$2:$H$70,8,FALSE)*365))=0,($I82-1),($I82/VLOOKUP(A82,'อายุการใช้งาน-ห้ามลบ'!$A$2:$H$70,8,FALSE)/365)*MIN($E82-DATE(RIGHT(D82,4),MID(D82,4,2),LEFT(D82,2)),VLOOKUP(A82,'อายุการใช้งาน-ห้ามลบ'!$A$2:$H$70,8,FALSE)*365)),2)*-1)</f>
        <v> </v>
      </c>
      <c r="K82" s="25" t="str">
        <f t="shared" si="1"/>
        <v> </v>
      </c>
      <c r="L82" s="26" t="str">
        <f>IF(E82=0," ",IF((365*VLOOKUP(A82,'อายุการใช้งาน-ห้ามลบ'!$A$2:$H$70,8,FALSE)-MIN($E82-DATE(RIGHT(D82,4),MID(D82,4,2),LEFT(D82,2)),VLOOKUP(A82,'อายุการใช้งาน-ห้ามลบ'!$A$2:$H$70,8,FALSE)*365)-((ROUNDDOWN((365*VLOOKUP(A82,'อายุการใช้งาน-ห้ามลบ'!$A$2:$H$70,8,FALSE)-MIN($E82-DATE(RIGHT(D82,4),MID(D82,4,2),LEFT(D82,2)),VLOOKUP(A82,'อายุการใช้งาน-ห้ามลบ'!$A$2:$H$70,8,FALSE)*365))/365,0))*365))/30&gt;=11.49,(ROUNDDOWN((365*VLOOKUP(A82,'อายุการใช้งาน-ห้ามลบ'!$A$2:$H$70,8,FALSE)-MIN($E82-DATE(RIGHT(D82,4),MID(D82,4,2),LEFT(D82,2)),VLOOKUP(A82,'อายุการใช้งาน-ห้ามลบ'!$A$2:$H$70,8,FALSE)*365))/365,0)+1),ROUNDDOWN((365*VLOOKUP(A82,'อายุการใช้งาน-ห้ามลบ'!$A$2:$H$70,8,FALSE)-MIN($E82-DATE(RIGHT(D82,4),MID(D82,4,2),LEFT(D82,2)),VLOOKUP(A82,'อายุการใช้งาน-ห้ามลบ'!$A$2:$H$70,8,FALSE)*365))/365,0)))</f>
        <v> </v>
      </c>
      <c r="M82" s="26" t="str">
        <f>IF(E82=0," ",IF((365*VLOOKUP(A82,'อายุการใช้งาน-ห้ามลบ'!$A$2:$H$70,8,FALSE)-MIN($E82-DATE(RIGHT(D82,4),MID(D82,4,2),LEFT(D82,2)),VLOOKUP(A82,'อายุการใช้งาน-ห้ามลบ'!$A$2:$H$70,8,FALSE)*365)-((ROUNDDOWN((365*VLOOKUP(A82,'อายุการใช้งาน-ห้ามลบ'!$A$2:$H$70,8,FALSE)-MIN($E82-DATE(RIGHT(D82,4),MID(D82,4,2),LEFT(D82,2)),VLOOKUP(A82,'อายุการใช้งาน-ห้ามลบ'!$A$2:$H$70,8,FALSE)*365))/365,0))*365))/30&gt;=11.49,0,(365*VLOOKUP(A82,'อายุการใช้งาน-ห้ามลบ'!$A$2:$H$70,8,FALSE)-MIN($E82-DATE(RIGHT(D82,4),MID(D82,4,2),LEFT(D82,2)),VLOOKUP(A82,'อายุการใช้งาน-ห้ามลบ'!$A$2:$H$70,8,FALSE)*365)-((ROUNDDOWN((365*VLOOKUP(A82,'อายุการใช้งาน-ห้ามลบ'!$A$2:$H$70,8,FALSE)-MIN($E82-DATE(RIGHT(D82,4),MID(D82,4,2),LEFT(D82,2)),VLOOKUP(A82,'อายุการใช้งาน-ห้ามลบ'!$A$2:$H$70,8,FALSE)*365))/365,0))*365))/30))</f>
        <v> </v>
      </c>
      <c r="N82" s="36"/>
    </row>
    <row r="83" spans="1:14" ht="22.5" customHeight="1">
      <c r="A83" s="15"/>
      <c r="B83" s="28"/>
      <c r="C83" s="17"/>
      <c r="D83" s="18"/>
      <c r="E83" s="19"/>
      <c r="F83" s="28"/>
      <c r="G83" s="21"/>
      <c r="H83" s="21"/>
      <c r="I83" s="30"/>
      <c r="J83" s="24" t="str">
        <f>IF(E83=0," ",ROUND(IF((365*VLOOKUP(A83,'อายุการใช้งาน-ห้ามลบ'!$A$2:$H$70,8,FALSE)-MIN($E83-DATE(RIGHT(D83,4),MID(D83,4,2),LEFT(D83,2)),VLOOKUP(A83,'อายุการใช้งาน-ห้ามลบ'!$A$2:$H$70,8,FALSE)*365))=0,($I83-1),($I83/VLOOKUP(A83,'อายุการใช้งาน-ห้ามลบ'!$A$2:$H$70,8,FALSE)/365)*MIN($E83-DATE(RIGHT(D83,4),MID(D83,4,2),LEFT(D83,2)),VLOOKUP(A83,'อายุการใช้งาน-ห้ามลบ'!$A$2:$H$70,8,FALSE)*365)),2)*-1)</f>
        <v> </v>
      </c>
      <c r="K83" s="25" t="str">
        <f t="shared" si="1"/>
        <v> </v>
      </c>
      <c r="L83" s="26" t="str">
        <f>IF(E83=0," ",IF((365*VLOOKUP(A83,'อายุการใช้งาน-ห้ามลบ'!$A$2:$H$70,8,FALSE)-MIN($E83-DATE(RIGHT(D83,4),MID(D83,4,2),LEFT(D83,2)),VLOOKUP(A83,'อายุการใช้งาน-ห้ามลบ'!$A$2:$H$70,8,FALSE)*365)-((ROUNDDOWN((365*VLOOKUP(A83,'อายุการใช้งาน-ห้ามลบ'!$A$2:$H$70,8,FALSE)-MIN($E83-DATE(RIGHT(D83,4),MID(D83,4,2),LEFT(D83,2)),VLOOKUP(A83,'อายุการใช้งาน-ห้ามลบ'!$A$2:$H$70,8,FALSE)*365))/365,0))*365))/30&gt;=11.49,(ROUNDDOWN((365*VLOOKUP(A83,'อายุการใช้งาน-ห้ามลบ'!$A$2:$H$70,8,FALSE)-MIN($E83-DATE(RIGHT(D83,4),MID(D83,4,2),LEFT(D83,2)),VLOOKUP(A83,'อายุการใช้งาน-ห้ามลบ'!$A$2:$H$70,8,FALSE)*365))/365,0)+1),ROUNDDOWN((365*VLOOKUP(A83,'อายุการใช้งาน-ห้ามลบ'!$A$2:$H$70,8,FALSE)-MIN($E83-DATE(RIGHT(D83,4),MID(D83,4,2),LEFT(D83,2)),VLOOKUP(A83,'อายุการใช้งาน-ห้ามลบ'!$A$2:$H$70,8,FALSE)*365))/365,0)))</f>
        <v> </v>
      </c>
      <c r="M83" s="26" t="str">
        <f>IF(E83=0," ",IF((365*VLOOKUP(A83,'อายุการใช้งาน-ห้ามลบ'!$A$2:$H$70,8,FALSE)-MIN($E83-DATE(RIGHT(D83,4),MID(D83,4,2),LEFT(D83,2)),VLOOKUP(A83,'อายุการใช้งาน-ห้ามลบ'!$A$2:$H$70,8,FALSE)*365)-((ROUNDDOWN((365*VLOOKUP(A83,'อายุการใช้งาน-ห้ามลบ'!$A$2:$H$70,8,FALSE)-MIN($E83-DATE(RIGHT(D83,4),MID(D83,4,2),LEFT(D83,2)),VLOOKUP(A83,'อายุการใช้งาน-ห้ามลบ'!$A$2:$H$70,8,FALSE)*365))/365,0))*365))/30&gt;=11.49,0,(365*VLOOKUP(A83,'อายุการใช้งาน-ห้ามลบ'!$A$2:$H$70,8,FALSE)-MIN($E83-DATE(RIGHT(D83,4),MID(D83,4,2),LEFT(D83,2)),VLOOKUP(A83,'อายุการใช้งาน-ห้ามลบ'!$A$2:$H$70,8,FALSE)*365)-((ROUNDDOWN((365*VLOOKUP(A83,'อายุการใช้งาน-ห้ามลบ'!$A$2:$H$70,8,FALSE)-MIN($E83-DATE(RIGHT(D83,4),MID(D83,4,2),LEFT(D83,2)),VLOOKUP(A83,'อายุการใช้งาน-ห้ามลบ'!$A$2:$H$70,8,FALSE)*365))/365,0))*365))/30))</f>
        <v> </v>
      </c>
      <c r="N83" s="36"/>
    </row>
    <row r="84" spans="1:14" ht="22.5" customHeight="1">
      <c r="A84" s="15"/>
      <c r="B84" s="28"/>
      <c r="C84" s="17"/>
      <c r="D84" s="18"/>
      <c r="E84" s="19"/>
      <c r="F84" s="28"/>
      <c r="G84" s="21"/>
      <c r="H84" s="21"/>
      <c r="I84" s="30"/>
      <c r="J84" s="24" t="str">
        <f>IF(E84=0," ",ROUND(IF((365*VLOOKUP(A84,'อายุการใช้งาน-ห้ามลบ'!$A$2:$H$70,8,FALSE)-MIN($E84-DATE(RIGHT(D84,4),MID(D84,4,2),LEFT(D84,2)),VLOOKUP(A84,'อายุการใช้งาน-ห้ามลบ'!$A$2:$H$70,8,FALSE)*365))=0,($I84-1),($I84/VLOOKUP(A84,'อายุการใช้งาน-ห้ามลบ'!$A$2:$H$70,8,FALSE)/365)*MIN($E84-DATE(RIGHT(D84,4),MID(D84,4,2),LEFT(D84,2)),VLOOKUP(A84,'อายุการใช้งาน-ห้ามลบ'!$A$2:$H$70,8,FALSE)*365)),2)*-1)</f>
        <v> </v>
      </c>
      <c r="K84" s="25" t="str">
        <f t="shared" si="1"/>
        <v> </v>
      </c>
      <c r="L84" s="26" t="str">
        <f>IF(E84=0," ",IF((365*VLOOKUP(A84,'อายุการใช้งาน-ห้ามลบ'!$A$2:$H$70,8,FALSE)-MIN($E84-DATE(RIGHT(D84,4),MID(D84,4,2),LEFT(D84,2)),VLOOKUP(A84,'อายุการใช้งาน-ห้ามลบ'!$A$2:$H$70,8,FALSE)*365)-((ROUNDDOWN((365*VLOOKUP(A84,'อายุการใช้งาน-ห้ามลบ'!$A$2:$H$70,8,FALSE)-MIN($E84-DATE(RIGHT(D84,4),MID(D84,4,2),LEFT(D84,2)),VLOOKUP(A84,'อายุการใช้งาน-ห้ามลบ'!$A$2:$H$70,8,FALSE)*365))/365,0))*365))/30&gt;=11.49,(ROUNDDOWN((365*VLOOKUP(A84,'อายุการใช้งาน-ห้ามลบ'!$A$2:$H$70,8,FALSE)-MIN($E84-DATE(RIGHT(D84,4),MID(D84,4,2),LEFT(D84,2)),VLOOKUP(A84,'อายุการใช้งาน-ห้ามลบ'!$A$2:$H$70,8,FALSE)*365))/365,0)+1),ROUNDDOWN((365*VLOOKUP(A84,'อายุการใช้งาน-ห้ามลบ'!$A$2:$H$70,8,FALSE)-MIN($E84-DATE(RIGHT(D84,4),MID(D84,4,2),LEFT(D84,2)),VLOOKUP(A84,'อายุการใช้งาน-ห้ามลบ'!$A$2:$H$70,8,FALSE)*365))/365,0)))</f>
        <v> </v>
      </c>
      <c r="M84" s="26" t="str">
        <f>IF(E84=0," ",IF((365*VLOOKUP(A84,'อายุการใช้งาน-ห้ามลบ'!$A$2:$H$70,8,FALSE)-MIN($E84-DATE(RIGHT(D84,4),MID(D84,4,2),LEFT(D84,2)),VLOOKUP(A84,'อายุการใช้งาน-ห้ามลบ'!$A$2:$H$70,8,FALSE)*365)-((ROUNDDOWN((365*VLOOKUP(A84,'อายุการใช้งาน-ห้ามลบ'!$A$2:$H$70,8,FALSE)-MIN($E84-DATE(RIGHT(D84,4),MID(D84,4,2),LEFT(D84,2)),VLOOKUP(A84,'อายุการใช้งาน-ห้ามลบ'!$A$2:$H$70,8,FALSE)*365))/365,0))*365))/30&gt;=11.49,0,(365*VLOOKUP(A84,'อายุการใช้งาน-ห้ามลบ'!$A$2:$H$70,8,FALSE)-MIN($E84-DATE(RIGHT(D84,4),MID(D84,4,2),LEFT(D84,2)),VLOOKUP(A84,'อายุการใช้งาน-ห้ามลบ'!$A$2:$H$70,8,FALSE)*365)-((ROUNDDOWN((365*VLOOKUP(A84,'อายุการใช้งาน-ห้ามลบ'!$A$2:$H$70,8,FALSE)-MIN($E84-DATE(RIGHT(D84,4),MID(D84,4,2),LEFT(D84,2)),VLOOKUP(A84,'อายุการใช้งาน-ห้ามลบ'!$A$2:$H$70,8,FALSE)*365))/365,0))*365))/30))</f>
        <v> </v>
      </c>
      <c r="N84" s="36"/>
    </row>
    <row r="85" spans="1:14" ht="22.5" customHeight="1">
      <c r="A85" s="15"/>
      <c r="B85" s="28"/>
      <c r="C85" s="17"/>
      <c r="D85" s="18"/>
      <c r="E85" s="19"/>
      <c r="F85" s="28"/>
      <c r="G85" s="21"/>
      <c r="H85" s="21"/>
      <c r="I85" s="30"/>
      <c r="J85" s="24" t="str">
        <f>IF(E85=0," ",ROUND(IF((365*VLOOKUP(A85,'อายุการใช้งาน-ห้ามลบ'!$A$2:$H$70,8,FALSE)-MIN($E85-DATE(RIGHT(D85,4),MID(D85,4,2),LEFT(D85,2)),VLOOKUP(A85,'อายุการใช้งาน-ห้ามลบ'!$A$2:$H$70,8,FALSE)*365))=0,($I85-1),($I85/VLOOKUP(A85,'อายุการใช้งาน-ห้ามลบ'!$A$2:$H$70,8,FALSE)/365)*MIN($E85-DATE(RIGHT(D85,4),MID(D85,4,2),LEFT(D85,2)),VLOOKUP(A85,'อายุการใช้งาน-ห้ามลบ'!$A$2:$H$70,8,FALSE)*365)),2)*-1)</f>
        <v> </v>
      </c>
      <c r="K85" s="25" t="str">
        <f t="shared" si="1"/>
        <v> </v>
      </c>
      <c r="L85" s="26" t="str">
        <f>IF(E85=0," ",IF((365*VLOOKUP(A85,'อายุการใช้งาน-ห้ามลบ'!$A$2:$H$70,8,FALSE)-MIN($E85-DATE(RIGHT(D85,4),MID(D85,4,2),LEFT(D85,2)),VLOOKUP(A85,'อายุการใช้งาน-ห้ามลบ'!$A$2:$H$70,8,FALSE)*365)-((ROUNDDOWN((365*VLOOKUP(A85,'อายุการใช้งาน-ห้ามลบ'!$A$2:$H$70,8,FALSE)-MIN($E85-DATE(RIGHT(D85,4),MID(D85,4,2),LEFT(D85,2)),VLOOKUP(A85,'อายุการใช้งาน-ห้ามลบ'!$A$2:$H$70,8,FALSE)*365))/365,0))*365))/30&gt;=11.49,(ROUNDDOWN((365*VLOOKUP(A85,'อายุการใช้งาน-ห้ามลบ'!$A$2:$H$70,8,FALSE)-MIN($E85-DATE(RIGHT(D85,4),MID(D85,4,2),LEFT(D85,2)),VLOOKUP(A85,'อายุการใช้งาน-ห้ามลบ'!$A$2:$H$70,8,FALSE)*365))/365,0)+1),ROUNDDOWN((365*VLOOKUP(A85,'อายุการใช้งาน-ห้ามลบ'!$A$2:$H$70,8,FALSE)-MIN($E85-DATE(RIGHT(D85,4),MID(D85,4,2),LEFT(D85,2)),VLOOKUP(A85,'อายุการใช้งาน-ห้ามลบ'!$A$2:$H$70,8,FALSE)*365))/365,0)))</f>
        <v> </v>
      </c>
      <c r="M85" s="26" t="str">
        <f>IF(E85=0," ",IF((365*VLOOKUP(A85,'อายุการใช้งาน-ห้ามลบ'!$A$2:$H$70,8,FALSE)-MIN($E85-DATE(RIGHT(D85,4),MID(D85,4,2),LEFT(D85,2)),VLOOKUP(A85,'อายุการใช้งาน-ห้ามลบ'!$A$2:$H$70,8,FALSE)*365)-((ROUNDDOWN((365*VLOOKUP(A85,'อายุการใช้งาน-ห้ามลบ'!$A$2:$H$70,8,FALSE)-MIN($E85-DATE(RIGHT(D85,4),MID(D85,4,2),LEFT(D85,2)),VLOOKUP(A85,'อายุการใช้งาน-ห้ามลบ'!$A$2:$H$70,8,FALSE)*365))/365,0))*365))/30&gt;=11.49,0,(365*VLOOKUP(A85,'อายุการใช้งาน-ห้ามลบ'!$A$2:$H$70,8,FALSE)-MIN($E85-DATE(RIGHT(D85,4),MID(D85,4,2),LEFT(D85,2)),VLOOKUP(A85,'อายุการใช้งาน-ห้ามลบ'!$A$2:$H$70,8,FALSE)*365)-((ROUNDDOWN((365*VLOOKUP(A85,'อายุการใช้งาน-ห้ามลบ'!$A$2:$H$70,8,FALSE)-MIN($E85-DATE(RIGHT(D85,4),MID(D85,4,2),LEFT(D85,2)),VLOOKUP(A85,'อายุการใช้งาน-ห้ามลบ'!$A$2:$H$70,8,FALSE)*365))/365,0))*365))/30))</f>
        <v> </v>
      </c>
      <c r="N85" s="36"/>
    </row>
    <row r="86" spans="1:14" ht="22.5" customHeight="1">
      <c r="A86" s="15"/>
      <c r="B86" s="28"/>
      <c r="C86" s="17"/>
      <c r="D86" s="18"/>
      <c r="E86" s="19"/>
      <c r="F86" s="28"/>
      <c r="G86" s="21"/>
      <c r="H86" s="21"/>
      <c r="I86" s="30"/>
      <c r="J86" s="24" t="str">
        <f>IF(E86=0," ",ROUND(IF((365*VLOOKUP(A86,'อายุการใช้งาน-ห้ามลบ'!$A$2:$H$70,8,FALSE)-MIN($E86-DATE(RIGHT(D86,4),MID(D86,4,2),LEFT(D86,2)),VLOOKUP(A86,'อายุการใช้งาน-ห้ามลบ'!$A$2:$H$70,8,FALSE)*365))=0,($I86-1),($I86/VLOOKUP(A86,'อายุการใช้งาน-ห้ามลบ'!$A$2:$H$70,8,FALSE)/365)*MIN($E86-DATE(RIGHT(D86,4),MID(D86,4,2),LEFT(D86,2)),VLOOKUP(A86,'อายุการใช้งาน-ห้ามลบ'!$A$2:$H$70,8,FALSE)*365)),2)*-1)</f>
        <v> </v>
      </c>
      <c r="K86" s="25" t="str">
        <f t="shared" si="1"/>
        <v> </v>
      </c>
      <c r="L86" s="26" t="str">
        <f>IF(E86=0," ",IF((365*VLOOKUP(A86,'อายุการใช้งาน-ห้ามลบ'!$A$2:$H$70,8,FALSE)-MIN($E86-DATE(RIGHT(D86,4),MID(D86,4,2),LEFT(D86,2)),VLOOKUP(A86,'อายุการใช้งาน-ห้ามลบ'!$A$2:$H$70,8,FALSE)*365)-((ROUNDDOWN((365*VLOOKUP(A86,'อายุการใช้งาน-ห้ามลบ'!$A$2:$H$70,8,FALSE)-MIN($E86-DATE(RIGHT(D86,4),MID(D86,4,2),LEFT(D86,2)),VLOOKUP(A86,'อายุการใช้งาน-ห้ามลบ'!$A$2:$H$70,8,FALSE)*365))/365,0))*365))/30&gt;=11.49,(ROUNDDOWN((365*VLOOKUP(A86,'อายุการใช้งาน-ห้ามลบ'!$A$2:$H$70,8,FALSE)-MIN($E86-DATE(RIGHT(D86,4),MID(D86,4,2),LEFT(D86,2)),VLOOKUP(A86,'อายุการใช้งาน-ห้ามลบ'!$A$2:$H$70,8,FALSE)*365))/365,0)+1),ROUNDDOWN((365*VLOOKUP(A86,'อายุการใช้งาน-ห้ามลบ'!$A$2:$H$70,8,FALSE)-MIN($E86-DATE(RIGHT(D86,4),MID(D86,4,2),LEFT(D86,2)),VLOOKUP(A86,'อายุการใช้งาน-ห้ามลบ'!$A$2:$H$70,8,FALSE)*365))/365,0)))</f>
        <v> </v>
      </c>
      <c r="M86" s="26" t="str">
        <f>IF(E86=0," ",IF((365*VLOOKUP(A86,'อายุการใช้งาน-ห้ามลบ'!$A$2:$H$70,8,FALSE)-MIN($E86-DATE(RIGHT(D86,4),MID(D86,4,2),LEFT(D86,2)),VLOOKUP(A86,'อายุการใช้งาน-ห้ามลบ'!$A$2:$H$70,8,FALSE)*365)-((ROUNDDOWN((365*VLOOKUP(A86,'อายุการใช้งาน-ห้ามลบ'!$A$2:$H$70,8,FALSE)-MIN($E86-DATE(RIGHT(D86,4),MID(D86,4,2),LEFT(D86,2)),VLOOKUP(A86,'อายุการใช้งาน-ห้ามลบ'!$A$2:$H$70,8,FALSE)*365))/365,0))*365))/30&gt;=11.49,0,(365*VLOOKUP(A86,'อายุการใช้งาน-ห้ามลบ'!$A$2:$H$70,8,FALSE)-MIN($E86-DATE(RIGHT(D86,4),MID(D86,4,2),LEFT(D86,2)),VLOOKUP(A86,'อายุการใช้งาน-ห้ามลบ'!$A$2:$H$70,8,FALSE)*365)-((ROUNDDOWN((365*VLOOKUP(A86,'อายุการใช้งาน-ห้ามลบ'!$A$2:$H$70,8,FALSE)-MIN($E86-DATE(RIGHT(D86,4),MID(D86,4,2),LEFT(D86,2)),VLOOKUP(A86,'อายุการใช้งาน-ห้ามลบ'!$A$2:$H$70,8,FALSE)*365))/365,0))*365))/30))</f>
        <v> </v>
      </c>
      <c r="N86" s="36"/>
    </row>
    <row r="87" spans="1:14" ht="22.5" customHeight="1">
      <c r="A87" s="15"/>
      <c r="B87" s="28"/>
      <c r="C87" s="17"/>
      <c r="D87" s="18"/>
      <c r="E87" s="19"/>
      <c r="F87" s="28"/>
      <c r="G87" s="21"/>
      <c r="H87" s="21"/>
      <c r="I87" s="30"/>
      <c r="J87" s="24" t="str">
        <f>IF(E87=0," ",ROUND(IF((365*VLOOKUP(A87,'อายุการใช้งาน-ห้ามลบ'!$A$2:$H$70,8,FALSE)-MIN($E87-DATE(RIGHT(D87,4),MID(D87,4,2),LEFT(D87,2)),VLOOKUP(A87,'อายุการใช้งาน-ห้ามลบ'!$A$2:$H$70,8,FALSE)*365))=0,($I87-1),($I87/VLOOKUP(A87,'อายุการใช้งาน-ห้ามลบ'!$A$2:$H$70,8,FALSE)/365)*MIN($E87-DATE(RIGHT(D87,4),MID(D87,4,2),LEFT(D87,2)),VLOOKUP(A87,'อายุการใช้งาน-ห้ามลบ'!$A$2:$H$70,8,FALSE)*365)),2)*-1)</f>
        <v> </v>
      </c>
      <c r="K87" s="25" t="str">
        <f t="shared" si="1"/>
        <v> </v>
      </c>
      <c r="L87" s="26" t="str">
        <f>IF(E87=0," ",IF((365*VLOOKUP(A87,'อายุการใช้งาน-ห้ามลบ'!$A$2:$H$70,8,FALSE)-MIN($E87-DATE(RIGHT(D87,4),MID(D87,4,2),LEFT(D87,2)),VLOOKUP(A87,'อายุการใช้งาน-ห้ามลบ'!$A$2:$H$70,8,FALSE)*365)-((ROUNDDOWN((365*VLOOKUP(A87,'อายุการใช้งาน-ห้ามลบ'!$A$2:$H$70,8,FALSE)-MIN($E87-DATE(RIGHT(D87,4),MID(D87,4,2),LEFT(D87,2)),VLOOKUP(A87,'อายุการใช้งาน-ห้ามลบ'!$A$2:$H$70,8,FALSE)*365))/365,0))*365))/30&gt;=11.49,(ROUNDDOWN((365*VLOOKUP(A87,'อายุการใช้งาน-ห้ามลบ'!$A$2:$H$70,8,FALSE)-MIN($E87-DATE(RIGHT(D87,4),MID(D87,4,2),LEFT(D87,2)),VLOOKUP(A87,'อายุการใช้งาน-ห้ามลบ'!$A$2:$H$70,8,FALSE)*365))/365,0)+1),ROUNDDOWN((365*VLOOKUP(A87,'อายุการใช้งาน-ห้ามลบ'!$A$2:$H$70,8,FALSE)-MIN($E87-DATE(RIGHT(D87,4),MID(D87,4,2),LEFT(D87,2)),VLOOKUP(A87,'อายุการใช้งาน-ห้ามลบ'!$A$2:$H$70,8,FALSE)*365))/365,0)))</f>
        <v> </v>
      </c>
      <c r="M87" s="26" t="str">
        <f>IF(E87=0," ",IF((365*VLOOKUP(A87,'อายุการใช้งาน-ห้ามลบ'!$A$2:$H$70,8,FALSE)-MIN($E87-DATE(RIGHT(D87,4),MID(D87,4,2),LEFT(D87,2)),VLOOKUP(A87,'อายุการใช้งาน-ห้ามลบ'!$A$2:$H$70,8,FALSE)*365)-((ROUNDDOWN((365*VLOOKUP(A87,'อายุการใช้งาน-ห้ามลบ'!$A$2:$H$70,8,FALSE)-MIN($E87-DATE(RIGHT(D87,4),MID(D87,4,2),LEFT(D87,2)),VLOOKUP(A87,'อายุการใช้งาน-ห้ามลบ'!$A$2:$H$70,8,FALSE)*365))/365,0))*365))/30&gt;=11.49,0,(365*VLOOKUP(A87,'อายุการใช้งาน-ห้ามลบ'!$A$2:$H$70,8,FALSE)-MIN($E87-DATE(RIGHT(D87,4),MID(D87,4,2),LEFT(D87,2)),VLOOKUP(A87,'อายุการใช้งาน-ห้ามลบ'!$A$2:$H$70,8,FALSE)*365)-((ROUNDDOWN((365*VLOOKUP(A87,'อายุการใช้งาน-ห้ามลบ'!$A$2:$H$70,8,FALSE)-MIN($E87-DATE(RIGHT(D87,4),MID(D87,4,2),LEFT(D87,2)),VLOOKUP(A87,'อายุการใช้งาน-ห้ามลบ'!$A$2:$H$70,8,FALSE)*365))/365,0))*365))/30))</f>
        <v> </v>
      </c>
      <c r="N87" s="36"/>
    </row>
    <row r="88" spans="1:14" ht="22.5" customHeight="1">
      <c r="A88" s="15"/>
      <c r="B88" s="28"/>
      <c r="C88" s="17"/>
      <c r="D88" s="18"/>
      <c r="E88" s="19"/>
      <c r="F88" s="28"/>
      <c r="G88" s="21"/>
      <c r="H88" s="21"/>
      <c r="I88" s="30"/>
      <c r="J88" s="24" t="str">
        <f>IF(E88=0," ",ROUND(IF((365*VLOOKUP(A88,'อายุการใช้งาน-ห้ามลบ'!$A$2:$H$70,8,FALSE)-MIN($E88-DATE(RIGHT(D88,4),MID(D88,4,2),LEFT(D88,2)),VLOOKUP(A88,'อายุการใช้งาน-ห้ามลบ'!$A$2:$H$70,8,FALSE)*365))=0,($I88-1),($I88/VLOOKUP(A88,'อายุการใช้งาน-ห้ามลบ'!$A$2:$H$70,8,FALSE)/365)*MIN($E88-DATE(RIGHT(D88,4),MID(D88,4,2),LEFT(D88,2)),VLOOKUP(A88,'อายุการใช้งาน-ห้ามลบ'!$A$2:$H$70,8,FALSE)*365)),2)*-1)</f>
        <v> </v>
      </c>
      <c r="K88" s="25" t="str">
        <f t="shared" si="1"/>
        <v> </v>
      </c>
      <c r="L88" s="26" t="str">
        <f>IF(E88=0," ",IF((365*VLOOKUP(A88,'อายุการใช้งาน-ห้ามลบ'!$A$2:$H$70,8,FALSE)-MIN($E88-DATE(RIGHT(D88,4),MID(D88,4,2),LEFT(D88,2)),VLOOKUP(A88,'อายุการใช้งาน-ห้ามลบ'!$A$2:$H$70,8,FALSE)*365)-((ROUNDDOWN((365*VLOOKUP(A88,'อายุการใช้งาน-ห้ามลบ'!$A$2:$H$70,8,FALSE)-MIN($E88-DATE(RIGHT(D88,4),MID(D88,4,2),LEFT(D88,2)),VLOOKUP(A88,'อายุการใช้งาน-ห้ามลบ'!$A$2:$H$70,8,FALSE)*365))/365,0))*365))/30&gt;=11.49,(ROUNDDOWN((365*VLOOKUP(A88,'อายุการใช้งาน-ห้ามลบ'!$A$2:$H$70,8,FALSE)-MIN($E88-DATE(RIGHT(D88,4),MID(D88,4,2),LEFT(D88,2)),VLOOKUP(A88,'อายุการใช้งาน-ห้ามลบ'!$A$2:$H$70,8,FALSE)*365))/365,0)+1),ROUNDDOWN((365*VLOOKUP(A88,'อายุการใช้งาน-ห้ามลบ'!$A$2:$H$70,8,FALSE)-MIN($E88-DATE(RIGHT(D88,4),MID(D88,4,2),LEFT(D88,2)),VLOOKUP(A88,'อายุการใช้งาน-ห้ามลบ'!$A$2:$H$70,8,FALSE)*365))/365,0)))</f>
        <v> </v>
      </c>
      <c r="M88" s="26" t="str">
        <f>IF(E88=0," ",IF((365*VLOOKUP(A88,'อายุการใช้งาน-ห้ามลบ'!$A$2:$H$70,8,FALSE)-MIN($E88-DATE(RIGHT(D88,4),MID(D88,4,2),LEFT(D88,2)),VLOOKUP(A88,'อายุการใช้งาน-ห้ามลบ'!$A$2:$H$70,8,FALSE)*365)-((ROUNDDOWN((365*VLOOKUP(A88,'อายุการใช้งาน-ห้ามลบ'!$A$2:$H$70,8,FALSE)-MIN($E88-DATE(RIGHT(D88,4),MID(D88,4,2),LEFT(D88,2)),VLOOKUP(A88,'อายุการใช้งาน-ห้ามลบ'!$A$2:$H$70,8,FALSE)*365))/365,0))*365))/30&gt;=11.49,0,(365*VLOOKUP(A88,'อายุการใช้งาน-ห้ามลบ'!$A$2:$H$70,8,FALSE)-MIN($E88-DATE(RIGHT(D88,4),MID(D88,4,2),LEFT(D88,2)),VLOOKUP(A88,'อายุการใช้งาน-ห้ามลบ'!$A$2:$H$70,8,FALSE)*365)-((ROUNDDOWN((365*VLOOKUP(A88,'อายุการใช้งาน-ห้ามลบ'!$A$2:$H$70,8,FALSE)-MIN($E88-DATE(RIGHT(D88,4),MID(D88,4,2),LEFT(D88,2)),VLOOKUP(A88,'อายุการใช้งาน-ห้ามลบ'!$A$2:$H$70,8,FALSE)*365))/365,0))*365))/30))</f>
        <v> </v>
      </c>
      <c r="N88" s="36"/>
    </row>
    <row r="89" spans="1:14" ht="22.5" customHeight="1">
      <c r="A89" s="15"/>
      <c r="B89" s="28"/>
      <c r="C89" s="17"/>
      <c r="D89" s="18"/>
      <c r="E89" s="19"/>
      <c r="F89" s="28"/>
      <c r="G89" s="21"/>
      <c r="H89" s="21"/>
      <c r="I89" s="30"/>
      <c r="J89" s="24" t="str">
        <f>IF(E89=0," ",ROUND(IF((365*VLOOKUP(A89,'อายุการใช้งาน-ห้ามลบ'!$A$2:$H$70,8,FALSE)-MIN($E89-DATE(RIGHT(D89,4),MID(D89,4,2),LEFT(D89,2)),VLOOKUP(A89,'อายุการใช้งาน-ห้ามลบ'!$A$2:$H$70,8,FALSE)*365))=0,($I89-1),($I89/VLOOKUP(A89,'อายุการใช้งาน-ห้ามลบ'!$A$2:$H$70,8,FALSE)/365)*MIN($E89-DATE(RIGHT(D89,4),MID(D89,4,2),LEFT(D89,2)),VLOOKUP(A89,'อายุการใช้งาน-ห้ามลบ'!$A$2:$H$70,8,FALSE)*365)),2)*-1)</f>
        <v> </v>
      </c>
      <c r="K89" s="25" t="str">
        <f t="shared" si="1"/>
        <v> </v>
      </c>
      <c r="L89" s="26" t="str">
        <f>IF(E89=0," ",IF((365*VLOOKUP(A89,'อายุการใช้งาน-ห้ามลบ'!$A$2:$H$70,8,FALSE)-MIN($E89-DATE(RIGHT(D89,4),MID(D89,4,2),LEFT(D89,2)),VLOOKUP(A89,'อายุการใช้งาน-ห้ามลบ'!$A$2:$H$70,8,FALSE)*365)-((ROUNDDOWN((365*VLOOKUP(A89,'อายุการใช้งาน-ห้ามลบ'!$A$2:$H$70,8,FALSE)-MIN($E89-DATE(RIGHT(D89,4),MID(D89,4,2),LEFT(D89,2)),VLOOKUP(A89,'อายุการใช้งาน-ห้ามลบ'!$A$2:$H$70,8,FALSE)*365))/365,0))*365))/30&gt;=11.49,(ROUNDDOWN((365*VLOOKUP(A89,'อายุการใช้งาน-ห้ามลบ'!$A$2:$H$70,8,FALSE)-MIN($E89-DATE(RIGHT(D89,4),MID(D89,4,2),LEFT(D89,2)),VLOOKUP(A89,'อายุการใช้งาน-ห้ามลบ'!$A$2:$H$70,8,FALSE)*365))/365,0)+1),ROUNDDOWN((365*VLOOKUP(A89,'อายุการใช้งาน-ห้ามลบ'!$A$2:$H$70,8,FALSE)-MIN($E89-DATE(RIGHT(D89,4),MID(D89,4,2),LEFT(D89,2)),VLOOKUP(A89,'อายุการใช้งาน-ห้ามลบ'!$A$2:$H$70,8,FALSE)*365))/365,0)))</f>
        <v> </v>
      </c>
      <c r="M89" s="26" t="str">
        <f>IF(E89=0," ",IF((365*VLOOKUP(A89,'อายุการใช้งาน-ห้ามลบ'!$A$2:$H$70,8,FALSE)-MIN($E89-DATE(RIGHT(D89,4),MID(D89,4,2),LEFT(D89,2)),VLOOKUP(A89,'อายุการใช้งาน-ห้ามลบ'!$A$2:$H$70,8,FALSE)*365)-((ROUNDDOWN((365*VLOOKUP(A89,'อายุการใช้งาน-ห้ามลบ'!$A$2:$H$70,8,FALSE)-MIN($E89-DATE(RIGHT(D89,4),MID(D89,4,2),LEFT(D89,2)),VLOOKUP(A89,'อายุการใช้งาน-ห้ามลบ'!$A$2:$H$70,8,FALSE)*365))/365,0))*365))/30&gt;=11.49,0,(365*VLOOKUP(A89,'อายุการใช้งาน-ห้ามลบ'!$A$2:$H$70,8,FALSE)-MIN($E89-DATE(RIGHT(D89,4),MID(D89,4,2),LEFT(D89,2)),VLOOKUP(A89,'อายุการใช้งาน-ห้ามลบ'!$A$2:$H$70,8,FALSE)*365)-((ROUNDDOWN((365*VLOOKUP(A89,'อายุการใช้งาน-ห้ามลบ'!$A$2:$H$70,8,FALSE)-MIN($E89-DATE(RIGHT(D89,4),MID(D89,4,2),LEFT(D89,2)),VLOOKUP(A89,'อายุการใช้งาน-ห้ามลบ'!$A$2:$H$70,8,FALSE)*365))/365,0))*365))/30))</f>
        <v> </v>
      </c>
      <c r="N89" s="36"/>
    </row>
    <row r="90" spans="1:14" ht="22.5" customHeight="1">
      <c r="A90" s="15"/>
      <c r="B90" s="28"/>
      <c r="C90" s="17"/>
      <c r="D90" s="18"/>
      <c r="E90" s="19"/>
      <c r="F90" s="28"/>
      <c r="G90" s="21"/>
      <c r="H90" s="21"/>
      <c r="I90" s="30"/>
      <c r="J90" s="24" t="str">
        <f>IF(E90=0," ",ROUND(IF((365*VLOOKUP(A90,'อายุการใช้งาน-ห้ามลบ'!$A$2:$H$70,8,FALSE)-MIN($E90-DATE(RIGHT(D90,4),MID(D90,4,2),LEFT(D90,2)),VLOOKUP(A90,'อายุการใช้งาน-ห้ามลบ'!$A$2:$H$70,8,FALSE)*365))=0,($I90-1),($I90/VLOOKUP(A90,'อายุการใช้งาน-ห้ามลบ'!$A$2:$H$70,8,FALSE)/365)*MIN($E90-DATE(RIGHT(D90,4),MID(D90,4,2),LEFT(D90,2)),VLOOKUP(A90,'อายุการใช้งาน-ห้ามลบ'!$A$2:$H$70,8,FALSE)*365)),2)*-1)</f>
        <v> </v>
      </c>
      <c r="K90" s="25" t="str">
        <f t="shared" si="1"/>
        <v> </v>
      </c>
      <c r="L90" s="26" t="str">
        <f>IF(E90=0," ",IF((365*VLOOKUP(A90,'อายุการใช้งาน-ห้ามลบ'!$A$2:$H$70,8,FALSE)-MIN($E90-DATE(RIGHT(D90,4),MID(D90,4,2),LEFT(D90,2)),VLOOKUP(A90,'อายุการใช้งาน-ห้ามลบ'!$A$2:$H$70,8,FALSE)*365)-((ROUNDDOWN((365*VLOOKUP(A90,'อายุการใช้งาน-ห้ามลบ'!$A$2:$H$70,8,FALSE)-MIN($E90-DATE(RIGHT(D90,4),MID(D90,4,2),LEFT(D90,2)),VLOOKUP(A90,'อายุการใช้งาน-ห้ามลบ'!$A$2:$H$70,8,FALSE)*365))/365,0))*365))/30&gt;=11.49,(ROUNDDOWN((365*VLOOKUP(A90,'อายุการใช้งาน-ห้ามลบ'!$A$2:$H$70,8,FALSE)-MIN($E90-DATE(RIGHT(D90,4),MID(D90,4,2),LEFT(D90,2)),VLOOKUP(A90,'อายุการใช้งาน-ห้ามลบ'!$A$2:$H$70,8,FALSE)*365))/365,0)+1),ROUNDDOWN((365*VLOOKUP(A90,'อายุการใช้งาน-ห้ามลบ'!$A$2:$H$70,8,FALSE)-MIN($E90-DATE(RIGHT(D90,4),MID(D90,4,2),LEFT(D90,2)),VLOOKUP(A90,'อายุการใช้งาน-ห้ามลบ'!$A$2:$H$70,8,FALSE)*365))/365,0)))</f>
        <v> </v>
      </c>
      <c r="M90" s="26" t="str">
        <f>IF(E90=0," ",IF((365*VLOOKUP(A90,'อายุการใช้งาน-ห้ามลบ'!$A$2:$H$70,8,FALSE)-MIN($E90-DATE(RIGHT(D90,4),MID(D90,4,2),LEFT(D90,2)),VLOOKUP(A90,'อายุการใช้งาน-ห้ามลบ'!$A$2:$H$70,8,FALSE)*365)-((ROUNDDOWN((365*VLOOKUP(A90,'อายุการใช้งาน-ห้ามลบ'!$A$2:$H$70,8,FALSE)-MIN($E90-DATE(RIGHT(D90,4),MID(D90,4,2),LEFT(D90,2)),VLOOKUP(A90,'อายุการใช้งาน-ห้ามลบ'!$A$2:$H$70,8,FALSE)*365))/365,0))*365))/30&gt;=11.49,0,(365*VLOOKUP(A90,'อายุการใช้งาน-ห้ามลบ'!$A$2:$H$70,8,FALSE)-MIN($E90-DATE(RIGHT(D90,4),MID(D90,4,2),LEFT(D90,2)),VLOOKUP(A90,'อายุการใช้งาน-ห้ามลบ'!$A$2:$H$70,8,FALSE)*365)-((ROUNDDOWN((365*VLOOKUP(A90,'อายุการใช้งาน-ห้ามลบ'!$A$2:$H$70,8,FALSE)-MIN($E90-DATE(RIGHT(D90,4),MID(D90,4,2),LEFT(D90,2)),VLOOKUP(A90,'อายุการใช้งาน-ห้ามลบ'!$A$2:$H$70,8,FALSE)*365))/365,0))*365))/30))</f>
        <v> </v>
      </c>
      <c r="N90" s="36"/>
    </row>
    <row r="91" spans="1:14" ht="22.5" customHeight="1">
      <c r="A91" s="15"/>
      <c r="B91" s="28"/>
      <c r="C91" s="17"/>
      <c r="D91" s="18"/>
      <c r="E91" s="19"/>
      <c r="F91" s="28"/>
      <c r="G91" s="21"/>
      <c r="H91" s="21"/>
      <c r="I91" s="30"/>
      <c r="J91" s="24" t="str">
        <f>IF(E91=0," ",ROUND(IF((365*VLOOKUP(A91,'อายุการใช้งาน-ห้ามลบ'!$A$2:$H$70,8,FALSE)-MIN($E91-DATE(RIGHT(D91,4),MID(D91,4,2),LEFT(D91,2)),VLOOKUP(A91,'อายุการใช้งาน-ห้ามลบ'!$A$2:$H$70,8,FALSE)*365))=0,($I91-1),($I91/VLOOKUP(A91,'อายุการใช้งาน-ห้ามลบ'!$A$2:$H$70,8,FALSE)/365)*MIN($E91-DATE(RIGHT(D91,4),MID(D91,4,2),LEFT(D91,2)),VLOOKUP(A91,'อายุการใช้งาน-ห้ามลบ'!$A$2:$H$70,8,FALSE)*365)),2)*-1)</f>
        <v> </v>
      </c>
      <c r="K91" s="25" t="str">
        <f t="shared" si="1"/>
        <v> </v>
      </c>
      <c r="L91" s="26" t="str">
        <f>IF(E91=0," ",IF((365*VLOOKUP(A91,'อายุการใช้งาน-ห้ามลบ'!$A$2:$H$70,8,FALSE)-MIN($E91-DATE(RIGHT(D91,4),MID(D91,4,2),LEFT(D91,2)),VLOOKUP(A91,'อายุการใช้งาน-ห้ามลบ'!$A$2:$H$70,8,FALSE)*365)-((ROUNDDOWN((365*VLOOKUP(A91,'อายุการใช้งาน-ห้ามลบ'!$A$2:$H$70,8,FALSE)-MIN($E91-DATE(RIGHT(D91,4),MID(D91,4,2),LEFT(D91,2)),VLOOKUP(A91,'อายุการใช้งาน-ห้ามลบ'!$A$2:$H$70,8,FALSE)*365))/365,0))*365))/30&gt;=11.49,(ROUNDDOWN((365*VLOOKUP(A91,'อายุการใช้งาน-ห้ามลบ'!$A$2:$H$70,8,FALSE)-MIN($E91-DATE(RIGHT(D91,4),MID(D91,4,2),LEFT(D91,2)),VLOOKUP(A91,'อายุการใช้งาน-ห้ามลบ'!$A$2:$H$70,8,FALSE)*365))/365,0)+1),ROUNDDOWN((365*VLOOKUP(A91,'อายุการใช้งาน-ห้ามลบ'!$A$2:$H$70,8,FALSE)-MIN($E91-DATE(RIGHT(D91,4),MID(D91,4,2),LEFT(D91,2)),VLOOKUP(A91,'อายุการใช้งาน-ห้ามลบ'!$A$2:$H$70,8,FALSE)*365))/365,0)))</f>
        <v> </v>
      </c>
      <c r="M91" s="26" t="str">
        <f>IF(E91=0," ",IF((365*VLOOKUP(A91,'อายุการใช้งาน-ห้ามลบ'!$A$2:$H$70,8,FALSE)-MIN($E91-DATE(RIGHT(D91,4),MID(D91,4,2),LEFT(D91,2)),VLOOKUP(A91,'อายุการใช้งาน-ห้ามลบ'!$A$2:$H$70,8,FALSE)*365)-((ROUNDDOWN((365*VLOOKUP(A91,'อายุการใช้งาน-ห้ามลบ'!$A$2:$H$70,8,FALSE)-MIN($E91-DATE(RIGHT(D91,4),MID(D91,4,2),LEFT(D91,2)),VLOOKUP(A91,'อายุการใช้งาน-ห้ามลบ'!$A$2:$H$70,8,FALSE)*365))/365,0))*365))/30&gt;=11.49,0,(365*VLOOKUP(A91,'อายุการใช้งาน-ห้ามลบ'!$A$2:$H$70,8,FALSE)-MIN($E91-DATE(RIGHT(D91,4),MID(D91,4,2),LEFT(D91,2)),VLOOKUP(A91,'อายุการใช้งาน-ห้ามลบ'!$A$2:$H$70,8,FALSE)*365)-((ROUNDDOWN((365*VLOOKUP(A91,'อายุการใช้งาน-ห้ามลบ'!$A$2:$H$70,8,FALSE)-MIN($E91-DATE(RIGHT(D91,4),MID(D91,4,2),LEFT(D91,2)),VLOOKUP(A91,'อายุการใช้งาน-ห้ามลบ'!$A$2:$H$70,8,FALSE)*365))/365,0))*365))/30))</f>
        <v> </v>
      </c>
      <c r="N91" s="36"/>
    </row>
    <row r="92" spans="1:14" ht="22.5" customHeight="1">
      <c r="A92" s="15"/>
      <c r="B92" s="28"/>
      <c r="C92" s="17"/>
      <c r="D92" s="18"/>
      <c r="E92" s="19"/>
      <c r="F92" s="28"/>
      <c r="G92" s="21"/>
      <c r="H92" s="21"/>
      <c r="I92" s="30"/>
      <c r="J92" s="24" t="str">
        <f>IF(E92=0," ",ROUND(IF((365*VLOOKUP(A92,'อายุการใช้งาน-ห้ามลบ'!$A$2:$H$70,8,FALSE)-MIN($E92-DATE(RIGHT(D92,4),MID(D92,4,2),LEFT(D92,2)),VLOOKUP(A92,'อายุการใช้งาน-ห้ามลบ'!$A$2:$H$70,8,FALSE)*365))=0,($I92-1),($I92/VLOOKUP(A92,'อายุการใช้งาน-ห้ามลบ'!$A$2:$H$70,8,FALSE)/365)*MIN($E92-DATE(RIGHT(D92,4),MID(D92,4,2),LEFT(D92,2)),VLOOKUP(A92,'อายุการใช้งาน-ห้ามลบ'!$A$2:$H$70,8,FALSE)*365)),2)*-1)</f>
        <v> </v>
      </c>
      <c r="K92" s="25" t="str">
        <f t="shared" si="1"/>
        <v> </v>
      </c>
      <c r="L92" s="26" t="str">
        <f>IF(E92=0," ",IF((365*VLOOKUP(A92,'อายุการใช้งาน-ห้ามลบ'!$A$2:$H$70,8,FALSE)-MIN($E92-DATE(RIGHT(D92,4),MID(D92,4,2),LEFT(D92,2)),VLOOKUP(A92,'อายุการใช้งาน-ห้ามลบ'!$A$2:$H$70,8,FALSE)*365)-((ROUNDDOWN((365*VLOOKUP(A92,'อายุการใช้งาน-ห้ามลบ'!$A$2:$H$70,8,FALSE)-MIN($E92-DATE(RIGHT(D92,4),MID(D92,4,2),LEFT(D92,2)),VLOOKUP(A92,'อายุการใช้งาน-ห้ามลบ'!$A$2:$H$70,8,FALSE)*365))/365,0))*365))/30&gt;=11.49,(ROUNDDOWN((365*VLOOKUP(A92,'อายุการใช้งาน-ห้ามลบ'!$A$2:$H$70,8,FALSE)-MIN($E92-DATE(RIGHT(D92,4),MID(D92,4,2),LEFT(D92,2)),VLOOKUP(A92,'อายุการใช้งาน-ห้ามลบ'!$A$2:$H$70,8,FALSE)*365))/365,0)+1),ROUNDDOWN((365*VLOOKUP(A92,'อายุการใช้งาน-ห้ามลบ'!$A$2:$H$70,8,FALSE)-MIN($E92-DATE(RIGHT(D92,4),MID(D92,4,2),LEFT(D92,2)),VLOOKUP(A92,'อายุการใช้งาน-ห้ามลบ'!$A$2:$H$70,8,FALSE)*365))/365,0)))</f>
        <v> </v>
      </c>
      <c r="M92" s="26" t="str">
        <f>IF(E92=0," ",IF((365*VLOOKUP(A92,'อายุการใช้งาน-ห้ามลบ'!$A$2:$H$70,8,FALSE)-MIN($E92-DATE(RIGHT(D92,4),MID(D92,4,2),LEFT(D92,2)),VLOOKUP(A92,'อายุการใช้งาน-ห้ามลบ'!$A$2:$H$70,8,FALSE)*365)-((ROUNDDOWN((365*VLOOKUP(A92,'อายุการใช้งาน-ห้ามลบ'!$A$2:$H$70,8,FALSE)-MIN($E92-DATE(RIGHT(D92,4),MID(D92,4,2),LEFT(D92,2)),VLOOKUP(A92,'อายุการใช้งาน-ห้ามลบ'!$A$2:$H$70,8,FALSE)*365))/365,0))*365))/30&gt;=11.49,0,(365*VLOOKUP(A92,'อายุการใช้งาน-ห้ามลบ'!$A$2:$H$70,8,FALSE)-MIN($E92-DATE(RIGHT(D92,4),MID(D92,4,2),LEFT(D92,2)),VLOOKUP(A92,'อายุการใช้งาน-ห้ามลบ'!$A$2:$H$70,8,FALSE)*365)-((ROUNDDOWN((365*VLOOKUP(A92,'อายุการใช้งาน-ห้ามลบ'!$A$2:$H$70,8,FALSE)-MIN($E92-DATE(RIGHT(D92,4),MID(D92,4,2),LEFT(D92,2)),VLOOKUP(A92,'อายุการใช้งาน-ห้ามลบ'!$A$2:$H$70,8,FALSE)*365))/365,0))*365))/30))</f>
        <v> </v>
      </c>
      <c r="N92" s="36"/>
    </row>
    <row r="93" spans="1:14" ht="22.5" customHeight="1">
      <c r="A93" s="15"/>
      <c r="B93" s="28"/>
      <c r="C93" s="17"/>
      <c r="D93" s="18"/>
      <c r="E93" s="19"/>
      <c r="F93" s="28"/>
      <c r="G93" s="21"/>
      <c r="H93" s="21"/>
      <c r="I93" s="30"/>
      <c r="J93" s="24" t="str">
        <f>IF(E93=0," ",ROUND(IF((365*VLOOKUP(A93,'อายุการใช้งาน-ห้ามลบ'!$A$2:$H$70,8,FALSE)-MIN($E93-DATE(RIGHT(D93,4),MID(D93,4,2),LEFT(D93,2)),VLOOKUP(A93,'อายุการใช้งาน-ห้ามลบ'!$A$2:$H$70,8,FALSE)*365))=0,($I93-1),($I93/VLOOKUP(A93,'อายุการใช้งาน-ห้ามลบ'!$A$2:$H$70,8,FALSE)/365)*MIN($E93-DATE(RIGHT(D93,4),MID(D93,4,2),LEFT(D93,2)),VLOOKUP(A93,'อายุการใช้งาน-ห้ามลบ'!$A$2:$H$70,8,FALSE)*365)),2)*-1)</f>
        <v> </v>
      </c>
      <c r="K93" s="25" t="str">
        <f t="shared" si="1"/>
        <v> </v>
      </c>
      <c r="L93" s="26" t="str">
        <f>IF(E93=0," ",IF((365*VLOOKUP(A93,'อายุการใช้งาน-ห้ามลบ'!$A$2:$H$70,8,FALSE)-MIN($E93-DATE(RIGHT(D93,4),MID(D93,4,2),LEFT(D93,2)),VLOOKUP(A93,'อายุการใช้งาน-ห้ามลบ'!$A$2:$H$70,8,FALSE)*365)-((ROUNDDOWN((365*VLOOKUP(A93,'อายุการใช้งาน-ห้ามลบ'!$A$2:$H$70,8,FALSE)-MIN($E93-DATE(RIGHT(D93,4),MID(D93,4,2),LEFT(D93,2)),VLOOKUP(A93,'อายุการใช้งาน-ห้ามลบ'!$A$2:$H$70,8,FALSE)*365))/365,0))*365))/30&gt;=11.49,(ROUNDDOWN((365*VLOOKUP(A93,'อายุการใช้งาน-ห้ามลบ'!$A$2:$H$70,8,FALSE)-MIN($E93-DATE(RIGHT(D93,4),MID(D93,4,2),LEFT(D93,2)),VLOOKUP(A93,'อายุการใช้งาน-ห้ามลบ'!$A$2:$H$70,8,FALSE)*365))/365,0)+1),ROUNDDOWN((365*VLOOKUP(A93,'อายุการใช้งาน-ห้ามลบ'!$A$2:$H$70,8,FALSE)-MIN($E93-DATE(RIGHT(D93,4),MID(D93,4,2),LEFT(D93,2)),VLOOKUP(A93,'อายุการใช้งาน-ห้ามลบ'!$A$2:$H$70,8,FALSE)*365))/365,0)))</f>
        <v> </v>
      </c>
      <c r="M93" s="26" t="str">
        <f>IF(E93=0," ",IF((365*VLOOKUP(A93,'อายุการใช้งาน-ห้ามลบ'!$A$2:$H$70,8,FALSE)-MIN($E93-DATE(RIGHT(D93,4),MID(D93,4,2),LEFT(D93,2)),VLOOKUP(A93,'อายุการใช้งาน-ห้ามลบ'!$A$2:$H$70,8,FALSE)*365)-((ROUNDDOWN((365*VLOOKUP(A93,'อายุการใช้งาน-ห้ามลบ'!$A$2:$H$70,8,FALSE)-MIN($E93-DATE(RIGHT(D93,4),MID(D93,4,2),LEFT(D93,2)),VLOOKUP(A93,'อายุการใช้งาน-ห้ามลบ'!$A$2:$H$70,8,FALSE)*365))/365,0))*365))/30&gt;=11.49,0,(365*VLOOKUP(A93,'อายุการใช้งาน-ห้ามลบ'!$A$2:$H$70,8,FALSE)-MIN($E93-DATE(RIGHT(D93,4),MID(D93,4,2),LEFT(D93,2)),VLOOKUP(A93,'อายุการใช้งาน-ห้ามลบ'!$A$2:$H$70,8,FALSE)*365)-((ROUNDDOWN((365*VLOOKUP(A93,'อายุการใช้งาน-ห้ามลบ'!$A$2:$H$70,8,FALSE)-MIN($E93-DATE(RIGHT(D93,4),MID(D93,4,2),LEFT(D93,2)),VLOOKUP(A93,'อายุการใช้งาน-ห้ามลบ'!$A$2:$H$70,8,FALSE)*365))/365,0))*365))/30))</f>
        <v> </v>
      </c>
      <c r="N93" s="36"/>
    </row>
    <row r="94" spans="1:14" ht="22.5" customHeight="1">
      <c r="A94" s="15"/>
      <c r="B94" s="28"/>
      <c r="C94" s="17"/>
      <c r="D94" s="18"/>
      <c r="E94" s="19"/>
      <c r="F94" s="28"/>
      <c r="G94" s="21"/>
      <c r="H94" s="21"/>
      <c r="I94" s="30"/>
      <c r="J94" s="24" t="str">
        <f>IF(E94=0," ",ROUND(IF((365*VLOOKUP(A94,'อายุการใช้งาน-ห้ามลบ'!$A$2:$H$70,8,FALSE)-MIN($E94-DATE(RIGHT(D94,4),MID(D94,4,2),LEFT(D94,2)),VLOOKUP(A94,'อายุการใช้งาน-ห้ามลบ'!$A$2:$H$70,8,FALSE)*365))=0,($I94-1),($I94/VLOOKUP(A94,'อายุการใช้งาน-ห้ามลบ'!$A$2:$H$70,8,FALSE)/365)*MIN($E94-DATE(RIGHT(D94,4),MID(D94,4,2),LEFT(D94,2)),VLOOKUP(A94,'อายุการใช้งาน-ห้ามลบ'!$A$2:$H$70,8,FALSE)*365)),2)*-1)</f>
        <v> </v>
      </c>
      <c r="K94" s="25" t="str">
        <f t="shared" si="1"/>
        <v> </v>
      </c>
      <c r="L94" s="26" t="str">
        <f>IF(E94=0," ",IF((365*VLOOKUP(A94,'อายุการใช้งาน-ห้ามลบ'!$A$2:$H$70,8,FALSE)-MIN($E94-DATE(RIGHT(D94,4),MID(D94,4,2),LEFT(D94,2)),VLOOKUP(A94,'อายุการใช้งาน-ห้ามลบ'!$A$2:$H$70,8,FALSE)*365)-((ROUNDDOWN((365*VLOOKUP(A94,'อายุการใช้งาน-ห้ามลบ'!$A$2:$H$70,8,FALSE)-MIN($E94-DATE(RIGHT(D94,4),MID(D94,4,2),LEFT(D94,2)),VLOOKUP(A94,'อายุการใช้งาน-ห้ามลบ'!$A$2:$H$70,8,FALSE)*365))/365,0))*365))/30&gt;=11.49,(ROUNDDOWN((365*VLOOKUP(A94,'อายุการใช้งาน-ห้ามลบ'!$A$2:$H$70,8,FALSE)-MIN($E94-DATE(RIGHT(D94,4),MID(D94,4,2),LEFT(D94,2)),VLOOKUP(A94,'อายุการใช้งาน-ห้ามลบ'!$A$2:$H$70,8,FALSE)*365))/365,0)+1),ROUNDDOWN((365*VLOOKUP(A94,'อายุการใช้งาน-ห้ามลบ'!$A$2:$H$70,8,FALSE)-MIN($E94-DATE(RIGHT(D94,4),MID(D94,4,2),LEFT(D94,2)),VLOOKUP(A94,'อายุการใช้งาน-ห้ามลบ'!$A$2:$H$70,8,FALSE)*365))/365,0)))</f>
        <v> </v>
      </c>
      <c r="M94" s="26" t="str">
        <f>IF(E94=0," ",IF((365*VLOOKUP(A94,'อายุการใช้งาน-ห้ามลบ'!$A$2:$H$70,8,FALSE)-MIN($E94-DATE(RIGHT(D94,4),MID(D94,4,2),LEFT(D94,2)),VLOOKUP(A94,'อายุการใช้งาน-ห้ามลบ'!$A$2:$H$70,8,FALSE)*365)-((ROUNDDOWN((365*VLOOKUP(A94,'อายุการใช้งาน-ห้ามลบ'!$A$2:$H$70,8,FALSE)-MIN($E94-DATE(RIGHT(D94,4),MID(D94,4,2),LEFT(D94,2)),VLOOKUP(A94,'อายุการใช้งาน-ห้ามลบ'!$A$2:$H$70,8,FALSE)*365))/365,0))*365))/30&gt;=11.49,0,(365*VLOOKUP(A94,'อายุการใช้งาน-ห้ามลบ'!$A$2:$H$70,8,FALSE)-MIN($E94-DATE(RIGHT(D94,4),MID(D94,4,2),LEFT(D94,2)),VLOOKUP(A94,'อายุการใช้งาน-ห้ามลบ'!$A$2:$H$70,8,FALSE)*365)-((ROUNDDOWN((365*VLOOKUP(A94,'อายุการใช้งาน-ห้ามลบ'!$A$2:$H$70,8,FALSE)-MIN($E94-DATE(RIGHT(D94,4),MID(D94,4,2),LEFT(D94,2)),VLOOKUP(A94,'อายุการใช้งาน-ห้ามลบ'!$A$2:$H$70,8,FALSE)*365))/365,0))*365))/30))</f>
        <v> </v>
      </c>
      <c r="N94" s="36"/>
    </row>
    <row r="95" spans="1:14" ht="22.5" customHeight="1">
      <c r="A95" s="15"/>
      <c r="B95" s="28"/>
      <c r="C95" s="17"/>
      <c r="D95" s="18"/>
      <c r="E95" s="19"/>
      <c r="F95" s="28"/>
      <c r="G95" s="21"/>
      <c r="H95" s="21"/>
      <c r="I95" s="30"/>
      <c r="J95" s="24" t="str">
        <f>IF(E95=0," ",ROUND(IF((365*VLOOKUP(A95,'อายุการใช้งาน-ห้ามลบ'!$A$2:$H$70,8,FALSE)-MIN($E95-DATE(RIGHT(D95,4),MID(D95,4,2),LEFT(D95,2)),VLOOKUP(A95,'อายุการใช้งาน-ห้ามลบ'!$A$2:$H$70,8,FALSE)*365))=0,($I95-1),($I95/VLOOKUP(A95,'อายุการใช้งาน-ห้ามลบ'!$A$2:$H$70,8,FALSE)/365)*MIN($E95-DATE(RIGHT(D95,4),MID(D95,4,2),LEFT(D95,2)),VLOOKUP(A95,'อายุการใช้งาน-ห้ามลบ'!$A$2:$H$70,8,FALSE)*365)),2)*-1)</f>
        <v> </v>
      </c>
      <c r="K95" s="25" t="str">
        <f t="shared" si="1"/>
        <v> </v>
      </c>
      <c r="L95" s="26" t="str">
        <f>IF(E95=0," ",IF((365*VLOOKUP(A95,'อายุการใช้งาน-ห้ามลบ'!$A$2:$H$70,8,FALSE)-MIN($E95-DATE(RIGHT(D95,4),MID(D95,4,2),LEFT(D95,2)),VLOOKUP(A95,'อายุการใช้งาน-ห้ามลบ'!$A$2:$H$70,8,FALSE)*365)-((ROUNDDOWN((365*VLOOKUP(A95,'อายุการใช้งาน-ห้ามลบ'!$A$2:$H$70,8,FALSE)-MIN($E95-DATE(RIGHT(D95,4),MID(D95,4,2),LEFT(D95,2)),VLOOKUP(A95,'อายุการใช้งาน-ห้ามลบ'!$A$2:$H$70,8,FALSE)*365))/365,0))*365))/30&gt;=11.49,(ROUNDDOWN((365*VLOOKUP(A95,'อายุการใช้งาน-ห้ามลบ'!$A$2:$H$70,8,FALSE)-MIN($E95-DATE(RIGHT(D95,4),MID(D95,4,2),LEFT(D95,2)),VLOOKUP(A95,'อายุการใช้งาน-ห้ามลบ'!$A$2:$H$70,8,FALSE)*365))/365,0)+1),ROUNDDOWN((365*VLOOKUP(A95,'อายุการใช้งาน-ห้ามลบ'!$A$2:$H$70,8,FALSE)-MIN($E95-DATE(RIGHT(D95,4),MID(D95,4,2),LEFT(D95,2)),VLOOKUP(A95,'อายุการใช้งาน-ห้ามลบ'!$A$2:$H$70,8,FALSE)*365))/365,0)))</f>
        <v> </v>
      </c>
      <c r="M95" s="26" t="str">
        <f>IF(E95=0," ",IF((365*VLOOKUP(A95,'อายุการใช้งาน-ห้ามลบ'!$A$2:$H$70,8,FALSE)-MIN($E95-DATE(RIGHT(D95,4),MID(D95,4,2),LEFT(D95,2)),VLOOKUP(A95,'อายุการใช้งาน-ห้ามลบ'!$A$2:$H$70,8,FALSE)*365)-((ROUNDDOWN((365*VLOOKUP(A95,'อายุการใช้งาน-ห้ามลบ'!$A$2:$H$70,8,FALSE)-MIN($E95-DATE(RIGHT(D95,4),MID(D95,4,2),LEFT(D95,2)),VLOOKUP(A95,'อายุการใช้งาน-ห้ามลบ'!$A$2:$H$70,8,FALSE)*365))/365,0))*365))/30&gt;=11.49,0,(365*VLOOKUP(A95,'อายุการใช้งาน-ห้ามลบ'!$A$2:$H$70,8,FALSE)-MIN($E95-DATE(RIGHT(D95,4),MID(D95,4,2),LEFT(D95,2)),VLOOKUP(A95,'อายุการใช้งาน-ห้ามลบ'!$A$2:$H$70,8,FALSE)*365)-((ROUNDDOWN((365*VLOOKUP(A95,'อายุการใช้งาน-ห้ามลบ'!$A$2:$H$70,8,FALSE)-MIN($E95-DATE(RIGHT(D95,4),MID(D95,4,2),LEFT(D95,2)),VLOOKUP(A95,'อายุการใช้งาน-ห้ามลบ'!$A$2:$H$70,8,FALSE)*365))/365,0))*365))/30))</f>
        <v> </v>
      </c>
      <c r="N95" s="36"/>
    </row>
    <row r="96" spans="1:14" ht="22.5" customHeight="1">
      <c r="A96" s="15"/>
      <c r="B96" s="28"/>
      <c r="C96" s="17"/>
      <c r="D96" s="18"/>
      <c r="E96" s="19"/>
      <c r="F96" s="28"/>
      <c r="G96" s="21"/>
      <c r="H96" s="21"/>
      <c r="I96" s="30"/>
      <c r="J96" s="24" t="str">
        <f>IF(E96=0," ",ROUND(IF((365*VLOOKUP(A96,'อายุการใช้งาน-ห้ามลบ'!$A$2:$H$70,8,FALSE)-MIN($E96-DATE(RIGHT(D96,4),MID(D96,4,2),LEFT(D96,2)),VLOOKUP(A96,'อายุการใช้งาน-ห้ามลบ'!$A$2:$H$70,8,FALSE)*365))=0,($I96-1),($I96/VLOOKUP(A96,'อายุการใช้งาน-ห้ามลบ'!$A$2:$H$70,8,FALSE)/365)*MIN($E96-DATE(RIGHT(D96,4),MID(D96,4,2),LEFT(D96,2)),VLOOKUP(A96,'อายุการใช้งาน-ห้ามลบ'!$A$2:$H$70,8,FALSE)*365)),2)*-1)</f>
        <v> </v>
      </c>
      <c r="K96" s="25" t="str">
        <f t="shared" si="1"/>
        <v> </v>
      </c>
      <c r="L96" s="26" t="str">
        <f>IF(E96=0," ",IF((365*VLOOKUP(A96,'อายุการใช้งาน-ห้ามลบ'!$A$2:$H$70,8,FALSE)-MIN($E96-DATE(RIGHT(D96,4),MID(D96,4,2),LEFT(D96,2)),VLOOKUP(A96,'อายุการใช้งาน-ห้ามลบ'!$A$2:$H$70,8,FALSE)*365)-((ROUNDDOWN((365*VLOOKUP(A96,'อายุการใช้งาน-ห้ามลบ'!$A$2:$H$70,8,FALSE)-MIN($E96-DATE(RIGHT(D96,4),MID(D96,4,2),LEFT(D96,2)),VLOOKUP(A96,'อายุการใช้งาน-ห้ามลบ'!$A$2:$H$70,8,FALSE)*365))/365,0))*365))/30&gt;=11.49,(ROUNDDOWN((365*VLOOKUP(A96,'อายุการใช้งาน-ห้ามลบ'!$A$2:$H$70,8,FALSE)-MIN($E96-DATE(RIGHT(D96,4),MID(D96,4,2),LEFT(D96,2)),VLOOKUP(A96,'อายุการใช้งาน-ห้ามลบ'!$A$2:$H$70,8,FALSE)*365))/365,0)+1),ROUNDDOWN((365*VLOOKUP(A96,'อายุการใช้งาน-ห้ามลบ'!$A$2:$H$70,8,FALSE)-MIN($E96-DATE(RIGHT(D96,4),MID(D96,4,2),LEFT(D96,2)),VLOOKUP(A96,'อายุการใช้งาน-ห้ามลบ'!$A$2:$H$70,8,FALSE)*365))/365,0)))</f>
        <v> </v>
      </c>
      <c r="M96" s="26" t="str">
        <f>IF(E96=0," ",IF((365*VLOOKUP(A96,'อายุการใช้งาน-ห้ามลบ'!$A$2:$H$70,8,FALSE)-MIN($E96-DATE(RIGHT(D96,4),MID(D96,4,2),LEFT(D96,2)),VLOOKUP(A96,'อายุการใช้งาน-ห้ามลบ'!$A$2:$H$70,8,FALSE)*365)-((ROUNDDOWN((365*VLOOKUP(A96,'อายุการใช้งาน-ห้ามลบ'!$A$2:$H$70,8,FALSE)-MIN($E96-DATE(RIGHT(D96,4),MID(D96,4,2),LEFT(D96,2)),VLOOKUP(A96,'อายุการใช้งาน-ห้ามลบ'!$A$2:$H$70,8,FALSE)*365))/365,0))*365))/30&gt;=11.49,0,(365*VLOOKUP(A96,'อายุการใช้งาน-ห้ามลบ'!$A$2:$H$70,8,FALSE)-MIN($E96-DATE(RIGHT(D96,4),MID(D96,4,2),LEFT(D96,2)),VLOOKUP(A96,'อายุการใช้งาน-ห้ามลบ'!$A$2:$H$70,8,FALSE)*365)-((ROUNDDOWN((365*VLOOKUP(A96,'อายุการใช้งาน-ห้ามลบ'!$A$2:$H$70,8,FALSE)-MIN($E96-DATE(RIGHT(D96,4),MID(D96,4,2),LEFT(D96,2)),VLOOKUP(A96,'อายุการใช้งาน-ห้ามลบ'!$A$2:$H$70,8,FALSE)*365))/365,0))*365))/30))</f>
        <v> </v>
      </c>
      <c r="N96" s="36"/>
    </row>
    <row r="97" spans="1:14" ht="22.5" customHeight="1">
      <c r="A97" s="15"/>
      <c r="B97" s="28"/>
      <c r="C97" s="17"/>
      <c r="D97" s="18"/>
      <c r="E97" s="19"/>
      <c r="F97" s="28"/>
      <c r="G97" s="21"/>
      <c r="H97" s="21"/>
      <c r="I97" s="30"/>
      <c r="J97" s="24" t="str">
        <f>IF(E97=0," ",ROUND(IF((365*VLOOKUP(A97,'อายุการใช้งาน-ห้ามลบ'!$A$2:$H$70,8,FALSE)-MIN($E97-DATE(RIGHT(D97,4),MID(D97,4,2),LEFT(D97,2)),VLOOKUP(A97,'อายุการใช้งาน-ห้ามลบ'!$A$2:$H$70,8,FALSE)*365))=0,($I97-1),($I97/VLOOKUP(A97,'อายุการใช้งาน-ห้ามลบ'!$A$2:$H$70,8,FALSE)/365)*MIN($E97-DATE(RIGHT(D97,4),MID(D97,4,2),LEFT(D97,2)),VLOOKUP(A97,'อายุการใช้งาน-ห้ามลบ'!$A$2:$H$70,8,FALSE)*365)),2)*-1)</f>
        <v> </v>
      </c>
      <c r="K97" s="25" t="str">
        <f t="shared" si="1"/>
        <v> </v>
      </c>
      <c r="L97" s="26" t="str">
        <f>IF(E97=0," ",IF((365*VLOOKUP(A97,'อายุการใช้งาน-ห้ามลบ'!$A$2:$H$70,8,FALSE)-MIN($E97-DATE(RIGHT(D97,4),MID(D97,4,2),LEFT(D97,2)),VLOOKUP(A97,'อายุการใช้งาน-ห้ามลบ'!$A$2:$H$70,8,FALSE)*365)-((ROUNDDOWN((365*VLOOKUP(A97,'อายุการใช้งาน-ห้ามลบ'!$A$2:$H$70,8,FALSE)-MIN($E97-DATE(RIGHT(D97,4),MID(D97,4,2),LEFT(D97,2)),VLOOKUP(A97,'อายุการใช้งาน-ห้ามลบ'!$A$2:$H$70,8,FALSE)*365))/365,0))*365))/30&gt;=11.49,(ROUNDDOWN((365*VLOOKUP(A97,'อายุการใช้งาน-ห้ามลบ'!$A$2:$H$70,8,FALSE)-MIN($E97-DATE(RIGHT(D97,4),MID(D97,4,2),LEFT(D97,2)),VLOOKUP(A97,'อายุการใช้งาน-ห้ามลบ'!$A$2:$H$70,8,FALSE)*365))/365,0)+1),ROUNDDOWN((365*VLOOKUP(A97,'อายุการใช้งาน-ห้ามลบ'!$A$2:$H$70,8,FALSE)-MIN($E97-DATE(RIGHT(D97,4),MID(D97,4,2),LEFT(D97,2)),VLOOKUP(A97,'อายุการใช้งาน-ห้ามลบ'!$A$2:$H$70,8,FALSE)*365))/365,0)))</f>
        <v> </v>
      </c>
      <c r="M97" s="26" t="str">
        <f>IF(E97=0," ",IF((365*VLOOKUP(A97,'อายุการใช้งาน-ห้ามลบ'!$A$2:$H$70,8,FALSE)-MIN($E97-DATE(RIGHT(D97,4),MID(D97,4,2),LEFT(D97,2)),VLOOKUP(A97,'อายุการใช้งาน-ห้ามลบ'!$A$2:$H$70,8,FALSE)*365)-((ROUNDDOWN((365*VLOOKUP(A97,'อายุการใช้งาน-ห้ามลบ'!$A$2:$H$70,8,FALSE)-MIN($E97-DATE(RIGHT(D97,4),MID(D97,4,2),LEFT(D97,2)),VLOOKUP(A97,'อายุการใช้งาน-ห้ามลบ'!$A$2:$H$70,8,FALSE)*365))/365,0))*365))/30&gt;=11.49,0,(365*VLOOKUP(A97,'อายุการใช้งาน-ห้ามลบ'!$A$2:$H$70,8,FALSE)-MIN($E97-DATE(RIGHT(D97,4),MID(D97,4,2),LEFT(D97,2)),VLOOKUP(A97,'อายุการใช้งาน-ห้ามลบ'!$A$2:$H$70,8,FALSE)*365)-((ROUNDDOWN((365*VLOOKUP(A97,'อายุการใช้งาน-ห้ามลบ'!$A$2:$H$70,8,FALSE)-MIN($E97-DATE(RIGHT(D97,4),MID(D97,4,2),LEFT(D97,2)),VLOOKUP(A97,'อายุการใช้งาน-ห้ามลบ'!$A$2:$H$70,8,FALSE)*365))/365,0))*365))/30))</f>
        <v> </v>
      </c>
      <c r="N97" s="36"/>
    </row>
    <row r="98" spans="1:14" ht="22.5" customHeight="1">
      <c r="A98" s="15"/>
      <c r="B98" s="28"/>
      <c r="C98" s="17"/>
      <c r="D98" s="18"/>
      <c r="E98" s="19"/>
      <c r="F98" s="28"/>
      <c r="G98" s="21"/>
      <c r="H98" s="21"/>
      <c r="I98" s="30"/>
      <c r="J98" s="24" t="str">
        <f>IF(E98=0," ",ROUND(IF((365*VLOOKUP(A98,'อายุการใช้งาน-ห้ามลบ'!$A$2:$H$70,8,FALSE)-MIN($E98-DATE(RIGHT(D98,4),MID(D98,4,2),LEFT(D98,2)),VLOOKUP(A98,'อายุการใช้งาน-ห้ามลบ'!$A$2:$H$70,8,FALSE)*365))=0,($I98-1),($I98/VLOOKUP(A98,'อายุการใช้งาน-ห้ามลบ'!$A$2:$H$70,8,FALSE)/365)*MIN($E98-DATE(RIGHT(D98,4),MID(D98,4,2),LEFT(D98,2)),VLOOKUP(A98,'อายุการใช้งาน-ห้ามลบ'!$A$2:$H$70,8,FALSE)*365)),2)*-1)</f>
        <v> </v>
      </c>
      <c r="K98" s="25" t="str">
        <f t="shared" si="1"/>
        <v> </v>
      </c>
      <c r="L98" s="26" t="str">
        <f>IF(E98=0," ",IF((365*VLOOKUP(A98,'อายุการใช้งาน-ห้ามลบ'!$A$2:$H$70,8,FALSE)-MIN($E98-DATE(RIGHT(D98,4),MID(D98,4,2),LEFT(D98,2)),VLOOKUP(A98,'อายุการใช้งาน-ห้ามลบ'!$A$2:$H$70,8,FALSE)*365)-((ROUNDDOWN((365*VLOOKUP(A98,'อายุการใช้งาน-ห้ามลบ'!$A$2:$H$70,8,FALSE)-MIN($E98-DATE(RIGHT(D98,4),MID(D98,4,2),LEFT(D98,2)),VLOOKUP(A98,'อายุการใช้งาน-ห้ามลบ'!$A$2:$H$70,8,FALSE)*365))/365,0))*365))/30&gt;=11.49,(ROUNDDOWN((365*VLOOKUP(A98,'อายุการใช้งาน-ห้ามลบ'!$A$2:$H$70,8,FALSE)-MIN($E98-DATE(RIGHT(D98,4),MID(D98,4,2),LEFT(D98,2)),VLOOKUP(A98,'อายุการใช้งาน-ห้ามลบ'!$A$2:$H$70,8,FALSE)*365))/365,0)+1),ROUNDDOWN((365*VLOOKUP(A98,'อายุการใช้งาน-ห้ามลบ'!$A$2:$H$70,8,FALSE)-MIN($E98-DATE(RIGHT(D98,4),MID(D98,4,2),LEFT(D98,2)),VLOOKUP(A98,'อายุการใช้งาน-ห้ามลบ'!$A$2:$H$70,8,FALSE)*365))/365,0)))</f>
        <v> </v>
      </c>
      <c r="M98" s="26" t="str">
        <f>IF(E98=0," ",IF((365*VLOOKUP(A98,'อายุการใช้งาน-ห้ามลบ'!$A$2:$H$70,8,FALSE)-MIN($E98-DATE(RIGHT(D98,4),MID(D98,4,2),LEFT(D98,2)),VLOOKUP(A98,'อายุการใช้งาน-ห้ามลบ'!$A$2:$H$70,8,FALSE)*365)-((ROUNDDOWN((365*VLOOKUP(A98,'อายุการใช้งาน-ห้ามลบ'!$A$2:$H$70,8,FALSE)-MIN($E98-DATE(RIGHT(D98,4),MID(D98,4,2),LEFT(D98,2)),VLOOKUP(A98,'อายุการใช้งาน-ห้ามลบ'!$A$2:$H$70,8,FALSE)*365))/365,0))*365))/30&gt;=11.49,0,(365*VLOOKUP(A98,'อายุการใช้งาน-ห้ามลบ'!$A$2:$H$70,8,FALSE)-MIN($E98-DATE(RIGHT(D98,4),MID(D98,4,2),LEFT(D98,2)),VLOOKUP(A98,'อายุการใช้งาน-ห้ามลบ'!$A$2:$H$70,8,FALSE)*365)-((ROUNDDOWN((365*VLOOKUP(A98,'อายุการใช้งาน-ห้ามลบ'!$A$2:$H$70,8,FALSE)-MIN($E98-DATE(RIGHT(D98,4),MID(D98,4,2),LEFT(D98,2)),VLOOKUP(A98,'อายุการใช้งาน-ห้ามลบ'!$A$2:$H$70,8,FALSE)*365))/365,0))*365))/30))</f>
        <v> </v>
      </c>
      <c r="N98" s="36"/>
    </row>
    <row r="99" spans="1:14" ht="22.5" customHeight="1">
      <c r="A99" s="15"/>
      <c r="B99" s="28"/>
      <c r="C99" s="17"/>
      <c r="D99" s="18"/>
      <c r="E99" s="19"/>
      <c r="F99" s="28"/>
      <c r="G99" s="21"/>
      <c r="H99" s="21"/>
      <c r="I99" s="30"/>
      <c r="J99" s="24" t="str">
        <f>IF(E99=0," ",ROUND(IF((365*VLOOKUP(A99,'อายุการใช้งาน-ห้ามลบ'!$A$2:$H$70,8,FALSE)-MIN($E99-DATE(RIGHT(D99,4),MID(D99,4,2),LEFT(D99,2)),VLOOKUP(A99,'อายุการใช้งาน-ห้ามลบ'!$A$2:$H$70,8,FALSE)*365))=0,($I99-1),($I99/VLOOKUP(A99,'อายุการใช้งาน-ห้ามลบ'!$A$2:$H$70,8,FALSE)/365)*MIN($E99-DATE(RIGHT(D99,4),MID(D99,4,2),LEFT(D99,2)),VLOOKUP(A99,'อายุการใช้งาน-ห้ามลบ'!$A$2:$H$70,8,FALSE)*365)),2)*-1)</f>
        <v> </v>
      </c>
      <c r="K99" s="25" t="str">
        <f t="shared" si="1"/>
        <v> </v>
      </c>
      <c r="L99" s="26" t="str">
        <f>IF(E99=0," ",IF((365*VLOOKUP(A99,'อายุการใช้งาน-ห้ามลบ'!$A$2:$H$70,8,FALSE)-MIN($E99-DATE(RIGHT(D99,4),MID(D99,4,2),LEFT(D99,2)),VLOOKUP(A99,'อายุการใช้งาน-ห้ามลบ'!$A$2:$H$70,8,FALSE)*365)-((ROUNDDOWN((365*VLOOKUP(A99,'อายุการใช้งาน-ห้ามลบ'!$A$2:$H$70,8,FALSE)-MIN($E99-DATE(RIGHT(D99,4),MID(D99,4,2),LEFT(D99,2)),VLOOKUP(A99,'อายุการใช้งาน-ห้ามลบ'!$A$2:$H$70,8,FALSE)*365))/365,0))*365))/30&gt;=11.49,(ROUNDDOWN((365*VLOOKUP(A99,'อายุการใช้งาน-ห้ามลบ'!$A$2:$H$70,8,FALSE)-MIN($E99-DATE(RIGHT(D99,4),MID(D99,4,2),LEFT(D99,2)),VLOOKUP(A99,'อายุการใช้งาน-ห้ามลบ'!$A$2:$H$70,8,FALSE)*365))/365,0)+1),ROUNDDOWN((365*VLOOKUP(A99,'อายุการใช้งาน-ห้ามลบ'!$A$2:$H$70,8,FALSE)-MIN($E99-DATE(RIGHT(D99,4),MID(D99,4,2),LEFT(D99,2)),VLOOKUP(A99,'อายุการใช้งาน-ห้ามลบ'!$A$2:$H$70,8,FALSE)*365))/365,0)))</f>
        <v> </v>
      </c>
      <c r="M99" s="26" t="str">
        <f>IF(E99=0," ",IF((365*VLOOKUP(A99,'อายุการใช้งาน-ห้ามลบ'!$A$2:$H$70,8,FALSE)-MIN($E99-DATE(RIGHT(D99,4),MID(D99,4,2),LEFT(D99,2)),VLOOKUP(A99,'อายุการใช้งาน-ห้ามลบ'!$A$2:$H$70,8,FALSE)*365)-((ROUNDDOWN((365*VLOOKUP(A99,'อายุการใช้งาน-ห้ามลบ'!$A$2:$H$70,8,FALSE)-MIN($E99-DATE(RIGHT(D99,4),MID(D99,4,2),LEFT(D99,2)),VLOOKUP(A99,'อายุการใช้งาน-ห้ามลบ'!$A$2:$H$70,8,FALSE)*365))/365,0))*365))/30&gt;=11.49,0,(365*VLOOKUP(A99,'อายุการใช้งาน-ห้ามลบ'!$A$2:$H$70,8,FALSE)-MIN($E99-DATE(RIGHT(D99,4),MID(D99,4,2),LEFT(D99,2)),VLOOKUP(A99,'อายุการใช้งาน-ห้ามลบ'!$A$2:$H$70,8,FALSE)*365)-((ROUNDDOWN((365*VLOOKUP(A99,'อายุการใช้งาน-ห้ามลบ'!$A$2:$H$70,8,FALSE)-MIN($E99-DATE(RIGHT(D99,4),MID(D99,4,2),LEFT(D99,2)),VLOOKUP(A99,'อายุการใช้งาน-ห้ามลบ'!$A$2:$H$70,8,FALSE)*365))/365,0))*365))/30))</f>
        <v> </v>
      </c>
      <c r="N99" s="36"/>
    </row>
    <row r="100" spans="1:14" ht="22.5" customHeight="1">
      <c r="A100" s="15"/>
      <c r="B100" s="28"/>
      <c r="C100" s="17"/>
      <c r="D100" s="18"/>
      <c r="E100" s="19"/>
      <c r="F100" s="28"/>
      <c r="G100" s="21"/>
      <c r="H100" s="21"/>
      <c r="I100" s="30"/>
      <c r="J100" s="24" t="str">
        <f>IF(E100=0," ",ROUND(IF((365*VLOOKUP(A100,'อายุการใช้งาน-ห้ามลบ'!$A$2:$H$70,8,FALSE)-MIN($E100-DATE(RIGHT(D100,4),MID(D100,4,2),LEFT(D100,2)),VLOOKUP(A100,'อายุการใช้งาน-ห้ามลบ'!$A$2:$H$70,8,FALSE)*365))=0,($I100-1),($I100/VLOOKUP(A100,'อายุการใช้งาน-ห้ามลบ'!$A$2:$H$70,8,FALSE)/365)*MIN($E100-DATE(RIGHT(D100,4),MID(D100,4,2),LEFT(D100,2)),VLOOKUP(A100,'อายุการใช้งาน-ห้ามลบ'!$A$2:$H$70,8,FALSE)*365)),2)*-1)</f>
        <v> </v>
      </c>
      <c r="K100" s="25" t="str">
        <f t="shared" si="1"/>
        <v> </v>
      </c>
      <c r="L100" s="26" t="str">
        <f>IF(E100=0," ",IF((365*VLOOKUP(A100,'อายุการใช้งาน-ห้ามลบ'!$A$2:$H$70,8,FALSE)-MIN($E100-DATE(RIGHT(D100,4),MID(D100,4,2),LEFT(D100,2)),VLOOKUP(A100,'อายุการใช้งาน-ห้ามลบ'!$A$2:$H$70,8,FALSE)*365)-((ROUNDDOWN((365*VLOOKUP(A100,'อายุการใช้งาน-ห้ามลบ'!$A$2:$H$70,8,FALSE)-MIN($E100-DATE(RIGHT(D100,4),MID(D100,4,2),LEFT(D100,2)),VLOOKUP(A100,'อายุการใช้งาน-ห้ามลบ'!$A$2:$H$70,8,FALSE)*365))/365,0))*365))/30&gt;=11.49,(ROUNDDOWN((365*VLOOKUP(A100,'อายุการใช้งาน-ห้ามลบ'!$A$2:$H$70,8,FALSE)-MIN($E100-DATE(RIGHT(D100,4),MID(D100,4,2),LEFT(D100,2)),VLOOKUP(A100,'อายุการใช้งาน-ห้ามลบ'!$A$2:$H$70,8,FALSE)*365))/365,0)+1),ROUNDDOWN((365*VLOOKUP(A100,'อายุการใช้งาน-ห้ามลบ'!$A$2:$H$70,8,FALSE)-MIN($E100-DATE(RIGHT(D100,4),MID(D100,4,2),LEFT(D100,2)),VLOOKUP(A100,'อายุการใช้งาน-ห้ามลบ'!$A$2:$H$70,8,FALSE)*365))/365,0)))</f>
        <v> </v>
      </c>
      <c r="M100" s="26" t="str">
        <f>IF(E100=0," ",IF((365*VLOOKUP(A100,'อายุการใช้งาน-ห้ามลบ'!$A$2:$H$70,8,FALSE)-MIN($E100-DATE(RIGHT(D100,4),MID(D100,4,2),LEFT(D100,2)),VLOOKUP(A100,'อายุการใช้งาน-ห้ามลบ'!$A$2:$H$70,8,FALSE)*365)-((ROUNDDOWN((365*VLOOKUP(A100,'อายุการใช้งาน-ห้ามลบ'!$A$2:$H$70,8,FALSE)-MIN($E100-DATE(RIGHT(D100,4),MID(D100,4,2),LEFT(D100,2)),VLOOKUP(A100,'อายุการใช้งาน-ห้ามลบ'!$A$2:$H$70,8,FALSE)*365))/365,0))*365))/30&gt;=11.49,0,(365*VLOOKUP(A100,'อายุการใช้งาน-ห้ามลบ'!$A$2:$H$70,8,FALSE)-MIN($E100-DATE(RIGHT(D100,4),MID(D100,4,2),LEFT(D100,2)),VLOOKUP(A100,'อายุการใช้งาน-ห้ามลบ'!$A$2:$H$70,8,FALSE)*365)-((ROUNDDOWN((365*VLOOKUP(A100,'อายุการใช้งาน-ห้ามลบ'!$A$2:$H$70,8,FALSE)-MIN($E100-DATE(RIGHT(D100,4),MID(D100,4,2),LEFT(D100,2)),VLOOKUP(A100,'อายุการใช้งาน-ห้ามลบ'!$A$2:$H$70,8,FALSE)*365))/365,0))*365))/30))</f>
        <v> </v>
      </c>
      <c r="N100" s="36"/>
    </row>
    <row r="101" spans="1:14" ht="22.5" customHeight="1">
      <c r="A101" s="15"/>
      <c r="B101" s="28"/>
      <c r="C101" s="17"/>
      <c r="D101" s="18"/>
      <c r="E101" s="19"/>
      <c r="F101" s="28"/>
      <c r="G101" s="21"/>
      <c r="H101" s="21"/>
      <c r="I101" s="30"/>
      <c r="J101" s="24" t="str">
        <f>IF(E101=0," ",ROUND(IF((365*VLOOKUP(A101,'อายุการใช้งาน-ห้ามลบ'!$A$2:$H$70,8,FALSE)-MIN($E101-DATE(RIGHT(D101,4),MID(D101,4,2),LEFT(D101,2)),VLOOKUP(A101,'อายุการใช้งาน-ห้ามลบ'!$A$2:$H$70,8,FALSE)*365))=0,($I101-1),($I101/VLOOKUP(A101,'อายุการใช้งาน-ห้ามลบ'!$A$2:$H$70,8,FALSE)/365)*MIN($E101-DATE(RIGHT(D101,4),MID(D101,4,2),LEFT(D101,2)),VLOOKUP(A101,'อายุการใช้งาน-ห้ามลบ'!$A$2:$H$70,8,FALSE)*365)),2)*-1)</f>
        <v> </v>
      </c>
      <c r="K101" s="25" t="str">
        <f t="shared" si="1"/>
        <v> </v>
      </c>
      <c r="L101" s="26" t="str">
        <f>IF(E101=0," ",IF((365*VLOOKUP(A101,'อายุการใช้งาน-ห้ามลบ'!$A$2:$H$70,8,FALSE)-MIN($E101-DATE(RIGHT(D101,4),MID(D101,4,2),LEFT(D101,2)),VLOOKUP(A101,'อายุการใช้งาน-ห้ามลบ'!$A$2:$H$70,8,FALSE)*365)-((ROUNDDOWN((365*VLOOKUP(A101,'อายุการใช้งาน-ห้ามลบ'!$A$2:$H$70,8,FALSE)-MIN($E101-DATE(RIGHT(D101,4),MID(D101,4,2),LEFT(D101,2)),VLOOKUP(A101,'อายุการใช้งาน-ห้ามลบ'!$A$2:$H$70,8,FALSE)*365))/365,0))*365))/30&gt;=11.49,(ROUNDDOWN((365*VLOOKUP(A101,'อายุการใช้งาน-ห้ามลบ'!$A$2:$H$70,8,FALSE)-MIN($E101-DATE(RIGHT(D101,4),MID(D101,4,2),LEFT(D101,2)),VLOOKUP(A101,'อายุการใช้งาน-ห้ามลบ'!$A$2:$H$70,8,FALSE)*365))/365,0)+1),ROUNDDOWN((365*VLOOKUP(A101,'อายุการใช้งาน-ห้ามลบ'!$A$2:$H$70,8,FALSE)-MIN($E101-DATE(RIGHT(D101,4),MID(D101,4,2),LEFT(D101,2)),VLOOKUP(A101,'อายุการใช้งาน-ห้ามลบ'!$A$2:$H$70,8,FALSE)*365))/365,0)))</f>
        <v> </v>
      </c>
      <c r="M101" s="26" t="str">
        <f>IF(E101=0," ",IF((365*VLOOKUP(A101,'อายุการใช้งาน-ห้ามลบ'!$A$2:$H$70,8,FALSE)-MIN($E101-DATE(RIGHT(D101,4),MID(D101,4,2),LEFT(D101,2)),VLOOKUP(A101,'อายุการใช้งาน-ห้ามลบ'!$A$2:$H$70,8,FALSE)*365)-((ROUNDDOWN((365*VLOOKUP(A101,'อายุการใช้งาน-ห้ามลบ'!$A$2:$H$70,8,FALSE)-MIN($E101-DATE(RIGHT(D101,4),MID(D101,4,2),LEFT(D101,2)),VLOOKUP(A101,'อายุการใช้งาน-ห้ามลบ'!$A$2:$H$70,8,FALSE)*365))/365,0))*365))/30&gt;=11.49,0,(365*VLOOKUP(A101,'อายุการใช้งาน-ห้ามลบ'!$A$2:$H$70,8,FALSE)-MIN($E101-DATE(RIGHT(D101,4),MID(D101,4,2),LEFT(D101,2)),VLOOKUP(A101,'อายุการใช้งาน-ห้ามลบ'!$A$2:$H$70,8,FALSE)*365)-((ROUNDDOWN((365*VLOOKUP(A101,'อายุการใช้งาน-ห้ามลบ'!$A$2:$H$70,8,FALSE)-MIN($E101-DATE(RIGHT(D101,4),MID(D101,4,2),LEFT(D101,2)),VLOOKUP(A101,'อายุการใช้งาน-ห้ามลบ'!$A$2:$H$70,8,FALSE)*365))/365,0))*365))/30))</f>
        <v> </v>
      </c>
      <c r="N101" s="36"/>
    </row>
    <row r="102" spans="1:14" ht="22.5" customHeight="1">
      <c r="A102" s="15"/>
      <c r="B102" s="28"/>
      <c r="C102" s="17"/>
      <c r="D102" s="18"/>
      <c r="E102" s="19"/>
      <c r="F102" s="28"/>
      <c r="G102" s="21"/>
      <c r="H102" s="21"/>
      <c r="I102" s="30"/>
      <c r="J102" s="24" t="str">
        <f>IF(E102=0," ",ROUND(IF((365*VLOOKUP(A102,'อายุการใช้งาน-ห้ามลบ'!$A$2:$H$70,8,FALSE)-MIN($E102-DATE(RIGHT(D102,4),MID(D102,4,2),LEFT(D102,2)),VLOOKUP(A102,'อายุการใช้งาน-ห้ามลบ'!$A$2:$H$70,8,FALSE)*365))=0,($I102-1),($I102/VLOOKUP(A102,'อายุการใช้งาน-ห้ามลบ'!$A$2:$H$70,8,FALSE)/365)*MIN($E102-DATE(RIGHT(D102,4),MID(D102,4,2),LEFT(D102,2)),VLOOKUP(A102,'อายุการใช้งาน-ห้ามลบ'!$A$2:$H$70,8,FALSE)*365)),2)*-1)</f>
        <v> </v>
      </c>
      <c r="K102" s="25" t="str">
        <f t="shared" si="1"/>
        <v> </v>
      </c>
      <c r="L102" s="26" t="str">
        <f>IF(E102=0," ",IF((365*VLOOKUP(A102,'อายุการใช้งาน-ห้ามลบ'!$A$2:$H$70,8,FALSE)-MIN($E102-DATE(RIGHT(D102,4),MID(D102,4,2),LEFT(D102,2)),VLOOKUP(A102,'อายุการใช้งาน-ห้ามลบ'!$A$2:$H$70,8,FALSE)*365)-((ROUNDDOWN((365*VLOOKUP(A102,'อายุการใช้งาน-ห้ามลบ'!$A$2:$H$70,8,FALSE)-MIN($E102-DATE(RIGHT(D102,4),MID(D102,4,2),LEFT(D102,2)),VLOOKUP(A102,'อายุการใช้งาน-ห้ามลบ'!$A$2:$H$70,8,FALSE)*365))/365,0))*365))/30&gt;=11.49,(ROUNDDOWN((365*VLOOKUP(A102,'อายุการใช้งาน-ห้ามลบ'!$A$2:$H$70,8,FALSE)-MIN($E102-DATE(RIGHT(D102,4),MID(D102,4,2),LEFT(D102,2)),VLOOKUP(A102,'อายุการใช้งาน-ห้ามลบ'!$A$2:$H$70,8,FALSE)*365))/365,0)+1),ROUNDDOWN((365*VLOOKUP(A102,'อายุการใช้งาน-ห้ามลบ'!$A$2:$H$70,8,FALSE)-MIN($E102-DATE(RIGHT(D102,4),MID(D102,4,2),LEFT(D102,2)),VLOOKUP(A102,'อายุการใช้งาน-ห้ามลบ'!$A$2:$H$70,8,FALSE)*365))/365,0)))</f>
        <v> </v>
      </c>
      <c r="M102" s="26" t="str">
        <f>IF(E102=0," ",IF((365*VLOOKUP(A102,'อายุการใช้งาน-ห้ามลบ'!$A$2:$H$70,8,FALSE)-MIN($E102-DATE(RIGHT(D102,4),MID(D102,4,2),LEFT(D102,2)),VLOOKUP(A102,'อายุการใช้งาน-ห้ามลบ'!$A$2:$H$70,8,FALSE)*365)-((ROUNDDOWN((365*VLOOKUP(A102,'อายุการใช้งาน-ห้ามลบ'!$A$2:$H$70,8,FALSE)-MIN($E102-DATE(RIGHT(D102,4),MID(D102,4,2),LEFT(D102,2)),VLOOKUP(A102,'อายุการใช้งาน-ห้ามลบ'!$A$2:$H$70,8,FALSE)*365))/365,0))*365))/30&gt;=11.49,0,(365*VLOOKUP(A102,'อายุการใช้งาน-ห้ามลบ'!$A$2:$H$70,8,FALSE)-MIN($E102-DATE(RIGHT(D102,4),MID(D102,4,2),LEFT(D102,2)),VLOOKUP(A102,'อายุการใช้งาน-ห้ามลบ'!$A$2:$H$70,8,FALSE)*365)-((ROUNDDOWN((365*VLOOKUP(A102,'อายุการใช้งาน-ห้ามลบ'!$A$2:$H$70,8,FALSE)-MIN($E102-DATE(RIGHT(D102,4),MID(D102,4,2),LEFT(D102,2)),VLOOKUP(A102,'อายุการใช้งาน-ห้ามลบ'!$A$2:$H$70,8,FALSE)*365))/365,0))*365))/30))</f>
        <v> </v>
      </c>
      <c r="N102" s="36"/>
    </row>
    <row r="103" spans="1:14" ht="22.5" customHeight="1">
      <c r="A103" s="15"/>
      <c r="B103" s="28"/>
      <c r="C103" s="17"/>
      <c r="D103" s="18"/>
      <c r="E103" s="19"/>
      <c r="F103" s="28"/>
      <c r="G103" s="21"/>
      <c r="H103" s="21"/>
      <c r="I103" s="30"/>
      <c r="J103" s="24" t="str">
        <f>IF(E103=0," ",ROUND(IF((365*VLOOKUP(A103,'อายุการใช้งาน-ห้ามลบ'!$A$2:$H$70,8,FALSE)-MIN($E103-DATE(RIGHT(D103,4),MID(D103,4,2),LEFT(D103,2)),VLOOKUP(A103,'อายุการใช้งาน-ห้ามลบ'!$A$2:$H$70,8,FALSE)*365))=0,($I103-1),($I103/VLOOKUP(A103,'อายุการใช้งาน-ห้ามลบ'!$A$2:$H$70,8,FALSE)/365)*MIN($E103-DATE(RIGHT(D103,4),MID(D103,4,2),LEFT(D103,2)),VLOOKUP(A103,'อายุการใช้งาน-ห้ามลบ'!$A$2:$H$70,8,FALSE)*365)),2)*-1)</f>
        <v> </v>
      </c>
      <c r="K103" s="25" t="str">
        <f t="shared" si="1"/>
        <v> </v>
      </c>
      <c r="L103" s="26" t="str">
        <f>IF(E103=0," ",IF((365*VLOOKUP(A103,'อายุการใช้งาน-ห้ามลบ'!$A$2:$H$70,8,FALSE)-MIN($E103-DATE(RIGHT(D103,4),MID(D103,4,2),LEFT(D103,2)),VLOOKUP(A103,'อายุการใช้งาน-ห้ามลบ'!$A$2:$H$70,8,FALSE)*365)-((ROUNDDOWN((365*VLOOKUP(A103,'อายุการใช้งาน-ห้ามลบ'!$A$2:$H$70,8,FALSE)-MIN($E103-DATE(RIGHT(D103,4),MID(D103,4,2),LEFT(D103,2)),VLOOKUP(A103,'อายุการใช้งาน-ห้ามลบ'!$A$2:$H$70,8,FALSE)*365))/365,0))*365))/30&gt;=11.49,(ROUNDDOWN((365*VLOOKUP(A103,'อายุการใช้งาน-ห้ามลบ'!$A$2:$H$70,8,FALSE)-MIN($E103-DATE(RIGHT(D103,4),MID(D103,4,2),LEFT(D103,2)),VLOOKUP(A103,'อายุการใช้งาน-ห้ามลบ'!$A$2:$H$70,8,FALSE)*365))/365,0)+1),ROUNDDOWN((365*VLOOKUP(A103,'อายุการใช้งาน-ห้ามลบ'!$A$2:$H$70,8,FALSE)-MIN($E103-DATE(RIGHT(D103,4),MID(D103,4,2),LEFT(D103,2)),VLOOKUP(A103,'อายุการใช้งาน-ห้ามลบ'!$A$2:$H$70,8,FALSE)*365))/365,0)))</f>
        <v> </v>
      </c>
      <c r="M103" s="26" t="str">
        <f>IF(E103=0," ",IF((365*VLOOKUP(A103,'อายุการใช้งาน-ห้ามลบ'!$A$2:$H$70,8,FALSE)-MIN($E103-DATE(RIGHT(D103,4),MID(D103,4,2),LEFT(D103,2)),VLOOKUP(A103,'อายุการใช้งาน-ห้ามลบ'!$A$2:$H$70,8,FALSE)*365)-((ROUNDDOWN((365*VLOOKUP(A103,'อายุการใช้งาน-ห้ามลบ'!$A$2:$H$70,8,FALSE)-MIN($E103-DATE(RIGHT(D103,4),MID(D103,4,2),LEFT(D103,2)),VLOOKUP(A103,'อายุการใช้งาน-ห้ามลบ'!$A$2:$H$70,8,FALSE)*365))/365,0))*365))/30&gt;=11.49,0,(365*VLOOKUP(A103,'อายุการใช้งาน-ห้ามลบ'!$A$2:$H$70,8,FALSE)-MIN($E103-DATE(RIGHT(D103,4),MID(D103,4,2),LEFT(D103,2)),VLOOKUP(A103,'อายุการใช้งาน-ห้ามลบ'!$A$2:$H$70,8,FALSE)*365)-((ROUNDDOWN((365*VLOOKUP(A103,'อายุการใช้งาน-ห้ามลบ'!$A$2:$H$70,8,FALSE)-MIN($E103-DATE(RIGHT(D103,4),MID(D103,4,2),LEFT(D103,2)),VLOOKUP(A103,'อายุการใช้งาน-ห้ามลบ'!$A$2:$H$70,8,FALSE)*365))/365,0))*365))/30))</f>
        <v> </v>
      </c>
      <c r="N103" s="36"/>
    </row>
    <row r="104" spans="1:14" ht="22.5" customHeight="1">
      <c r="A104" s="15"/>
      <c r="B104" s="28"/>
      <c r="C104" s="17"/>
      <c r="D104" s="18"/>
      <c r="E104" s="19"/>
      <c r="F104" s="28"/>
      <c r="G104" s="21"/>
      <c r="H104" s="21"/>
      <c r="I104" s="30"/>
      <c r="J104" s="24" t="str">
        <f>IF(E104=0," ",ROUND(IF((365*VLOOKUP(A104,'อายุการใช้งาน-ห้ามลบ'!$A$2:$H$70,8,FALSE)-MIN($E104-DATE(RIGHT(D104,4),MID(D104,4,2),LEFT(D104,2)),VLOOKUP(A104,'อายุการใช้งาน-ห้ามลบ'!$A$2:$H$70,8,FALSE)*365))=0,($I104-1),($I104/VLOOKUP(A104,'อายุการใช้งาน-ห้ามลบ'!$A$2:$H$70,8,FALSE)/365)*MIN($E104-DATE(RIGHT(D104,4),MID(D104,4,2),LEFT(D104,2)),VLOOKUP(A104,'อายุการใช้งาน-ห้ามลบ'!$A$2:$H$70,8,FALSE)*365)),2)*-1)</f>
        <v> </v>
      </c>
      <c r="K104" s="25" t="str">
        <f t="shared" si="1"/>
        <v> </v>
      </c>
      <c r="L104" s="26" t="str">
        <f>IF(E104=0," ",IF((365*VLOOKUP(A104,'อายุการใช้งาน-ห้ามลบ'!$A$2:$H$70,8,FALSE)-MIN($E104-DATE(RIGHT(D104,4),MID(D104,4,2),LEFT(D104,2)),VLOOKUP(A104,'อายุการใช้งาน-ห้ามลบ'!$A$2:$H$70,8,FALSE)*365)-((ROUNDDOWN((365*VLOOKUP(A104,'อายุการใช้งาน-ห้ามลบ'!$A$2:$H$70,8,FALSE)-MIN($E104-DATE(RIGHT(D104,4),MID(D104,4,2),LEFT(D104,2)),VLOOKUP(A104,'อายุการใช้งาน-ห้ามลบ'!$A$2:$H$70,8,FALSE)*365))/365,0))*365))/30&gt;=11.49,(ROUNDDOWN((365*VLOOKUP(A104,'อายุการใช้งาน-ห้ามลบ'!$A$2:$H$70,8,FALSE)-MIN($E104-DATE(RIGHT(D104,4),MID(D104,4,2),LEFT(D104,2)),VLOOKUP(A104,'อายุการใช้งาน-ห้ามลบ'!$A$2:$H$70,8,FALSE)*365))/365,0)+1),ROUNDDOWN((365*VLOOKUP(A104,'อายุการใช้งาน-ห้ามลบ'!$A$2:$H$70,8,FALSE)-MIN($E104-DATE(RIGHT(D104,4),MID(D104,4,2),LEFT(D104,2)),VLOOKUP(A104,'อายุการใช้งาน-ห้ามลบ'!$A$2:$H$70,8,FALSE)*365))/365,0)))</f>
        <v> </v>
      </c>
      <c r="M104" s="26" t="str">
        <f>IF(E104=0," ",IF((365*VLOOKUP(A104,'อายุการใช้งาน-ห้ามลบ'!$A$2:$H$70,8,FALSE)-MIN($E104-DATE(RIGHT(D104,4),MID(D104,4,2),LEFT(D104,2)),VLOOKUP(A104,'อายุการใช้งาน-ห้ามลบ'!$A$2:$H$70,8,FALSE)*365)-((ROUNDDOWN((365*VLOOKUP(A104,'อายุการใช้งาน-ห้ามลบ'!$A$2:$H$70,8,FALSE)-MIN($E104-DATE(RIGHT(D104,4),MID(D104,4,2),LEFT(D104,2)),VLOOKUP(A104,'อายุการใช้งาน-ห้ามลบ'!$A$2:$H$70,8,FALSE)*365))/365,0))*365))/30&gt;=11.49,0,(365*VLOOKUP(A104,'อายุการใช้งาน-ห้ามลบ'!$A$2:$H$70,8,FALSE)-MIN($E104-DATE(RIGHT(D104,4),MID(D104,4,2),LEFT(D104,2)),VLOOKUP(A104,'อายุการใช้งาน-ห้ามลบ'!$A$2:$H$70,8,FALSE)*365)-((ROUNDDOWN((365*VLOOKUP(A104,'อายุการใช้งาน-ห้ามลบ'!$A$2:$H$70,8,FALSE)-MIN($E104-DATE(RIGHT(D104,4),MID(D104,4,2),LEFT(D104,2)),VLOOKUP(A104,'อายุการใช้งาน-ห้ามลบ'!$A$2:$H$70,8,FALSE)*365))/365,0))*365))/30))</f>
        <v> </v>
      </c>
      <c r="N104" s="36"/>
    </row>
    <row r="105" spans="1:14" ht="22.5" customHeight="1">
      <c r="A105" s="15"/>
      <c r="B105" s="28"/>
      <c r="C105" s="17"/>
      <c r="D105" s="18"/>
      <c r="E105" s="19"/>
      <c r="F105" s="28"/>
      <c r="G105" s="21"/>
      <c r="H105" s="21"/>
      <c r="I105" s="30"/>
      <c r="J105" s="24" t="str">
        <f>IF(E105=0," ",ROUND(IF((365*VLOOKUP(A105,'อายุการใช้งาน-ห้ามลบ'!$A$2:$H$70,8,FALSE)-MIN($E105-DATE(RIGHT(D105,4),MID(D105,4,2),LEFT(D105,2)),VLOOKUP(A105,'อายุการใช้งาน-ห้ามลบ'!$A$2:$H$70,8,FALSE)*365))=0,($I105-1),($I105/VLOOKUP(A105,'อายุการใช้งาน-ห้ามลบ'!$A$2:$H$70,8,FALSE)/365)*MIN($E105-DATE(RIGHT(D105,4),MID(D105,4,2),LEFT(D105,2)),VLOOKUP(A105,'อายุการใช้งาน-ห้ามลบ'!$A$2:$H$70,8,FALSE)*365)),2)*-1)</f>
        <v> </v>
      </c>
      <c r="K105" s="25" t="str">
        <f t="shared" si="1"/>
        <v> </v>
      </c>
      <c r="L105" s="26" t="str">
        <f>IF(E105=0," ",IF((365*VLOOKUP(A105,'อายุการใช้งาน-ห้ามลบ'!$A$2:$H$70,8,FALSE)-MIN($E105-DATE(RIGHT(D105,4),MID(D105,4,2),LEFT(D105,2)),VLOOKUP(A105,'อายุการใช้งาน-ห้ามลบ'!$A$2:$H$70,8,FALSE)*365)-((ROUNDDOWN((365*VLOOKUP(A105,'อายุการใช้งาน-ห้ามลบ'!$A$2:$H$70,8,FALSE)-MIN($E105-DATE(RIGHT(D105,4),MID(D105,4,2),LEFT(D105,2)),VLOOKUP(A105,'อายุการใช้งาน-ห้ามลบ'!$A$2:$H$70,8,FALSE)*365))/365,0))*365))/30&gt;=11.49,(ROUNDDOWN((365*VLOOKUP(A105,'อายุการใช้งาน-ห้ามลบ'!$A$2:$H$70,8,FALSE)-MIN($E105-DATE(RIGHT(D105,4),MID(D105,4,2),LEFT(D105,2)),VLOOKUP(A105,'อายุการใช้งาน-ห้ามลบ'!$A$2:$H$70,8,FALSE)*365))/365,0)+1),ROUNDDOWN((365*VLOOKUP(A105,'อายุการใช้งาน-ห้ามลบ'!$A$2:$H$70,8,FALSE)-MIN($E105-DATE(RIGHT(D105,4),MID(D105,4,2),LEFT(D105,2)),VLOOKUP(A105,'อายุการใช้งาน-ห้ามลบ'!$A$2:$H$70,8,FALSE)*365))/365,0)))</f>
        <v> </v>
      </c>
      <c r="M105" s="26" t="str">
        <f>IF(E105=0," ",IF((365*VLOOKUP(A105,'อายุการใช้งาน-ห้ามลบ'!$A$2:$H$70,8,FALSE)-MIN($E105-DATE(RIGHT(D105,4),MID(D105,4,2),LEFT(D105,2)),VLOOKUP(A105,'อายุการใช้งาน-ห้ามลบ'!$A$2:$H$70,8,FALSE)*365)-((ROUNDDOWN((365*VLOOKUP(A105,'อายุการใช้งาน-ห้ามลบ'!$A$2:$H$70,8,FALSE)-MIN($E105-DATE(RIGHT(D105,4),MID(D105,4,2),LEFT(D105,2)),VLOOKUP(A105,'อายุการใช้งาน-ห้ามลบ'!$A$2:$H$70,8,FALSE)*365))/365,0))*365))/30&gt;=11.49,0,(365*VLOOKUP(A105,'อายุการใช้งาน-ห้ามลบ'!$A$2:$H$70,8,FALSE)-MIN($E105-DATE(RIGHT(D105,4),MID(D105,4,2),LEFT(D105,2)),VLOOKUP(A105,'อายุการใช้งาน-ห้ามลบ'!$A$2:$H$70,8,FALSE)*365)-((ROUNDDOWN((365*VLOOKUP(A105,'อายุการใช้งาน-ห้ามลบ'!$A$2:$H$70,8,FALSE)-MIN($E105-DATE(RIGHT(D105,4),MID(D105,4,2),LEFT(D105,2)),VLOOKUP(A105,'อายุการใช้งาน-ห้ามลบ'!$A$2:$H$70,8,FALSE)*365))/365,0))*365))/30))</f>
        <v> </v>
      </c>
      <c r="N105" s="36"/>
    </row>
    <row r="106" spans="1:14" ht="22.5" customHeight="1">
      <c r="A106" s="15"/>
      <c r="B106" s="28"/>
      <c r="C106" s="17"/>
      <c r="D106" s="18"/>
      <c r="E106" s="19"/>
      <c r="F106" s="28"/>
      <c r="G106" s="21"/>
      <c r="H106" s="21"/>
      <c r="I106" s="30"/>
      <c r="J106" s="24" t="str">
        <f>IF(E106=0," ",ROUND(IF((365*VLOOKUP(A106,'อายุการใช้งาน-ห้ามลบ'!$A$2:$H$70,8,FALSE)-MIN($E106-DATE(RIGHT(D106,4),MID(D106,4,2),LEFT(D106,2)),VLOOKUP(A106,'อายุการใช้งาน-ห้ามลบ'!$A$2:$H$70,8,FALSE)*365))=0,($I106-1),($I106/VLOOKUP(A106,'อายุการใช้งาน-ห้ามลบ'!$A$2:$H$70,8,FALSE)/365)*MIN($E106-DATE(RIGHT(D106,4),MID(D106,4,2),LEFT(D106,2)),VLOOKUP(A106,'อายุการใช้งาน-ห้ามลบ'!$A$2:$H$70,8,FALSE)*365)),2)*-1)</f>
        <v> </v>
      </c>
      <c r="K106" s="25" t="str">
        <f t="shared" si="1"/>
        <v> </v>
      </c>
      <c r="L106" s="26" t="str">
        <f>IF(E106=0," ",IF((365*VLOOKUP(A106,'อายุการใช้งาน-ห้ามลบ'!$A$2:$H$70,8,FALSE)-MIN($E106-DATE(RIGHT(D106,4),MID(D106,4,2),LEFT(D106,2)),VLOOKUP(A106,'อายุการใช้งาน-ห้ามลบ'!$A$2:$H$70,8,FALSE)*365)-((ROUNDDOWN((365*VLOOKUP(A106,'อายุการใช้งาน-ห้ามลบ'!$A$2:$H$70,8,FALSE)-MIN($E106-DATE(RIGHT(D106,4),MID(D106,4,2),LEFT(D106,2)),VLOOKUP(A106,'อายุการใช้งาน-ห้ามลบ'!$A$2:$H$70,8,FALSE)*365))/365,0))*365))/30&gt;=11.49,(ROUNDDOWN((365*VLOOKUP(A106,'อายุการใช้งาน-ห้ามลบ'!$A$2:$H$70,8,FALSE)-MIN($E106-DATE(RIGHT(D106,4),MID(D106,4,2),LEFT(D106,2)),VLOOKUP(A106,'อายุการใช้งาน-ห้ามลบ'!$A$2:$H$70,8,FALSE)*365))/365,0)+1),ROUNDDOWN((365*VLOOKUP(A106,'อายุการใช้งาน-ห้ามลบ'!$A$2:$H$70,8,FALSE)-MIN($E106-DATE(RIGHT(D106,4),MID(D106,4,2),LEFT(D106,2)),VLOOKUP(A106,'อายุการใช้งาน-ห้ามลบ'!$A$2:$H$70,8,FALSE)*365))/365,0)))</f>
        <v> </v>
      </c>
      <c r="M106" s="26" t="str">
        <f>IF(E106=0," ",IF((365*VLOOKUP(A106,'อายุการใช้งาน-ห้ามลบ'!$A$2:$H$70,8,FALSE)-MIN($E106-DATE(RIGHT(D106,4),MID(D106,4,2),LEFT(D106,2)),VLOOKUP(A106,'อายุการใช้งาน-ห้ามลบ'!$A$2:$H$70,8,FALSE)*365)-((ROUNDDOWN((365*VLOOKUP(A106,'อายุการใช้งาน-ห้ามลบ'!$A$2:$H$70,8,FALSE)-MIN($E106-DATE(RIGHT(D106,4),MID(D106,4,2),LEFT(D106,2)),VLOOKUP(A106,'อายุการใช้งาน-ห้ามลบ'!$A$2:$H$70,8,FALSE)*365))/365,0))*365))/30&gt;=11.49,0,(365*VLOOKUP(A106,'อายุการใช้งาน-ห้ามลบ'!$A$2:$H$70,8,FALSE)-MIN($E106-DATE(RIGHT(D106,4),MID(D106,4,2),LEFT(D106,2)),VLOOKUP(A106,'อายุการใช้งาน-ห้ามลบ'!$A$2:$H$70,8,FALSE)*365)-((ROUNDDOWN((365*VLOOKUP(A106,'อายุการใช้งาน-ห้ามลบ'!$A$2:$H$70,8,FALSE)-MIN($E106-DATE(RIGHT(D106,4),MID(D106,4,2),LEFT(D106,2)),VLOOKUP(A106,'อายุการใช้งาน-ห้ามลบ'!$A$2:$H$70,8,FALSE)*365))/365,0))*365))/30))</f>
        <v> </v>
      </c>
      <c r="N106" s="36"/>
    </row>
    <row r="107" spans="1:14" ht="22.5" customHeight="1">
      <c r="A107" s="15"/>
      <c r="B107" s="28"/>
      <c r="C107" s="17"/>
      <c r="D107" s="18"/>
      <c r="E107" s="19"/>
      <c r="F107" s="28"/>
      <c r="G107" s="21"/>
      <c r="H107" s="21"/>
      <c r="I107" s="30"/>
      <c r="J107" s="24" t="str">
        <f>IF(E107=0," ",ROUND(IF((365*VLOOKUP(A107,'อายุการใช้งาน-ห้ามลบ'!$A$2:$H$70,8,FALSE)-MIN($E107-DATE(RIGHT(D107,4),MID(D107,4,2),LEFT(D107,2)),VLOOKUP(A107,'อายุการใช้งาน-ห้ามลบ'!$A$2:$H$70,8,FALSE)*365))=0,($I107-1),($I107/VLOOKUP(A107,'อายุการใช้งาน-ห้ามลบ'!$A$2:$H$70,8,FALSE)/365)*MIN($E107-DATE(RIGHT(D107,4),MID(D107,4,2),LEFT(D107,2)),VLOOKUP(A107,'อายุการใช้งาน-ห้ามลบ'!$A$2:$H$70,8,FALSE)*365)),2)*-1)</f>
        <v> </v>
      </c>
      <c r="K107" s="25" t="str">
        <f t="shared" si="1"/>
        <v> </v>
      </c>
      <c r="L107" s="26" t="str">
        <f>IF(E107=0," ",IF((365*VLOOKUP(A107,'อายุการใช้งาน-ห้ามลบ'!$A$2:$H$70,8,FALSE)-MIN($E107-DATE(RIGHT(D107,4),MID(D107,4,2),LEFT(D107,2)),VLOOKUP(A107,'อายุการใช้งาน-ห้ามลบ'!$A$2:$H$70,8,FALSE)*365)-((ROUNDDOWN((365*VLOOKUP(A107,'อายุการใช้งาน-ห้ามลบ'!$A$2:$H$70,8,FALSE)-MIN($E107-DATE(RIGHT(D107,4),MID(D107,4,2),LEFT(D107,2)),VLOOKUP(A107,'อายุการใช้งาน-ห้ามลบ'!$A$2:$H$70,8,FALSE)*365))/365,0))*365))/30&gt;=11.49,(ROUNDDOWN((365*VLOOKUP(A107,'อายุการใช้งาน-ห้ามลบ'!$A$2:$H$70,8,FALSE)-MIN($E107-DATE(RIGHT(D107,4),MID(D107,4,2),LEFT(D107,2)),VLOOKUP(A107,'อายุการใช้งาน-ห้ามลบ'!$A$2:$H$70,8,FALSE)*365))/365,0)+1),ROUNDDOWN((365*VLOOKUP(A107,'อายุการใช้งาน-ห้ามลบ'!$A$2:$H$70,8,FALSE)-MIN($E107-DATE(RIGHT(D107,4),MID(D107,4,2),LEFT(D107,2)),VLOOKUP(A107,'อายุการใช้งาน-ห้ามลบ'!$A$2:$H$70,8,FALSE)*365))/365,0)))</f>
        <v> </v>
      </c>
      <c r="M107" s="26" t="str">
        <f>IF(E107=0," ",IF((365*VLOOKUP(A107,'อายุการใช้งาน-ห้ามลบ'!$A$2:$H$70,8,FALSE)-MIN($E107-DATE(RIGHT(D107,4),MID(D107,4,2),LEFT(D107,2)),VLOOKUP(A107,'อายุการใช้งาน-ห้ามลบ'!$A$2:$H$70,8,FALSE)*365)-((ROUNDDOWN((365*VLOOKUP(A107,'อายุการใช้งาน-ห้ามลบ'!$A$2:$H$70,8,FALSE)-MIN($E107-DATE(RIGHT(D107,4),MID(D107,4,2),LEFT(D107,2)),VLOOKUP(A107,'อายุการใช้งาน-ห้ามลบ'!$A$2:$H$70,8,FALSE)*365))/365,0))*365))/30&gt;=11.49,0,(365*VLOOKUP(A107,'อายุการใช้งาน-ห้ามลบ'!$A$2:$H$70,8,FALSE)-MIN($E107-DATE(RIGHT(D107,4),MID(D107,4,2),LEFT(D107,2)),VLOOKUP(A107,'อายุการใช้งาน-ห้ามลบ'!$A$2:$H$70,8,FALSE)*365)-((ROUNDDOWN((365*VLOOKUP(A107,'อายุการใช้งาน-ห้ามลบ'!$A$2:$H$70,8,FALSE)-MIN($E107-DATE(RIGHT(D107,4),MID(D107,4,2),LEFT(D107,2)),VLOOKUP(A107,'อายุการใช้งาน-ห้ามลบ'!$A$2:$H$70,8,FALSE)*365))/365,0))*365))/30))</f>
        <v> </v>
      </c>
      <c r="N107" s="36"/>
    </row>
    <row r="108" spans="1:14" ht="22.5" customHeight="1">
      <c r="A108" s="15"/>
      <c r="B108" s="28"/>
      <c r="C108" s="17"/>
      <c r="D108" s="18"/>
      <c r="E108" s="19"/>
      <c r="F108" s="28"/>
      <c r="G108" s="21"/>
      <c r="H108" s="21"/>
      <c r="I108" s="30"/>
      <c r="J108" s="24" t="str">
        <f>IF(E108=0," ",ROUND(IF((365*VLOOKUP(A108,'อายุการใช้งาน-ห้ามลบ'!$A$2:$H$70,8,FALSE)-MIN($E108-DATE(RIGHT(D108,4),MID(D108,4,2),LEFT(D108,2)),VLOOKUP(A108,'อายุการใช้งาน-ห้ามลบ'!$A$2:$H$70,8,FALSE)*365))=0,($I108-1),($I108/VLOOKUP(A108,'อายุการใช้งาน-ห้ามลบ'!$A$2:$H$70,8,FALSE)/365)*MIN($E108-DATE(RIGHT(D108,4),MID(D108,4,2),LEFT(D108,2)),VLOOKUP(A108,'อายุการใช้งาน-ห้ามลบ'!$A$2:$H$70,8,FALSE)*365)),2)*-1)</f>
        <v> </v>
      </c>
      <c r="K108" s="25" t="str">
        <f t="shared" si="1"/>
        <v> </v>
      </c>
      <c r="L108" s="26" t="str">
        <f>IF(E108=0," ",IF((365*VLOOKUP(A108,'อายุการใช้งาน-ห้ามลบ'!$A$2:$H$70,8,FALSE)-MIN($E108-DATE(RIGHT(D108,4),MID(D108,4,2),LEFT(D108,2)),VLOOKUP(A108,'อายุการใช้งาน-ห้ามลบ'!$A$2:$H$70,8,FALSE)*365)-((ROUNDDOWN((365*VLOOKUP(A108,'อายุการใช้งาน-ห้ามลบ'!$A$2:$H$70,8,FALSE)-MIN($E108-DATE(RIGHT(D108,4),MID(D108,4,2),LEFT(D108,2)),VLOOKUP(A108,'อายุการใช้งาน-ห้ามลบ'!$A$2:$H$70,8,FALSE)*365))/365,0))*365))/30&gt;=11.49,(ROUNDDOWN((365*VLOOKUP(A108,'อายุการใช้งาน-ห้ามลบ'!$A$2:$H$70,8,FALSE)-MIN($E108-DATE(RIGHT(D108,4),MID(D108,4,2),LEFT(D108,2)),VLOOKUP(A108,'อายุการใช้งาน-ห้ามลบ'!$A$2:$H$70,8,FALSE)*365))/365,0)+1),ROUNDDOWN((365*VLOOKUP(A108,'อายุการใช้งาน-ห้ามลบ'!$A$2:$H$70,8,FALSE)-MIN($E108-DATE(RIGHT(D108,4),MID(D108,4,2),LEFT(D108,2)),VLOOKUP(A108,'อายุการใช้งาน-ห้ามลบ'!$A$2:$H$70,8,FALSE)*365))/365,0)))</f>
        <v> </v>
      </c>
      <c r="M108" s="26" t="str">
        <f>IF(E108=0," ",IF((365*VLOOKUP(A108,'อายุการใช้งาน-ห้ามลบ'!$A$2:$H$70,8,FALSE)-MIN($E108-DATE(RIGHT(D108,4),MID(D108,4,2),LEFT(D108,2)),VLOOKUP(A108,'อายุการใช้งาน-ห้ามลบ'!$A$2:$H$70,8,FALSE)*365)-((ROUNDDOWN((365*VLOOKUP(A108,'อายุการใช้งาน-ห้ามลบ'!$A$2:$H$70,8,FALSE)-MIN($E108-DATE(RIGHT(D108,4),MID(D108,4,2),LEFT(D108,2)),VLOOKUP(A108,'อายุการใช้งาน-ห้ามลบ'!$A$2:$H$70,8,FALSE)*365))/365,0))*365))/30&gt;=11.49,0,(365*VLOOKUP(A108,'อายุการใช้งาน-ห้ามลบ'!$A$2:$H$70,8,FALSE)-MIN($E108-DATE(RIGHT(D108,4),MID(D108,4,2),LEFT(D108,2)),VLOOKUP(A108,'อายุการใช้งาน-ห้ามลบ'!$A$2:$H$70,8,FALSE)*365)-((ROUNDDOWN((365*VLOOKUP(A108,'อายุการใช้งาน-ห้ามลบ'!$A$2:$H$70,8,FALSE)-MIN($E108-DATE(RIGHT(D108,4),MID(D108,4,2),LEFT(D108,2)),VLOOKUP(A108,'อายุการใช้งาน-ห้ามลบ'!$A$2:$H$70,8,FALSE)*365))/365,0))*365))/30))</f>
        <v> </v>
      </c>
      <c r="N108" s="36"/>
    </row>
    <row r="109" spans="1:14" ht="22.5" customHeight="1">
      <c r="A109" s="15"/>
      <c r="B109" s="28"/>
      <c r="C109" s="17"/>
      <c r="D109" s="18"/>
      <c r="E109" s="19"/>
      <c r="F109" s="28"/>
      <c r="G109" s="21"/>
      <c r="H109" s="21"/>
      <c r="I109" s="30"/>
      <c r="J109" s="24" t="str">
        <f>IF(E109=0," ",ROUND(IF((365*VLOOKUP(A109,'อายุการใช้งาน-ห้ามลบ'!$A$2:$H$70,8,FALSE)-MIN($E109-DATE(RIGHT(D109,4),MID(D109,4,2),LEFT(D109,2)),VLOOKUP(A109,'อายุการใช้งาน-ห้ามลบ'!$A$2:$H$70,8,FALSE)*365))=0,($I109-1),($I109/VLOOKUP(A109,'อายุการใช้งาน-ห้ามลบ'!$A$2:$H$70,8,FALSE)/365)*MIN($E109-DATE(RIGHT(D109,4),MID(D109,4,2),LEFT(D109,2)),VLOOKUP(A109,'อายุการใช้งาน-ห้ามลบ'!$A$2:$H$70,8,FALSE)*365)),2)*-1)</f>
        <v> </v>
      </c>
      <c r="K109" s="25" t="str">
        <f t="shared" si="1"/>
        <v> </v>
      </c>
      <c r="L109" s="26" t="str">
        <f>IF(E109=0," ",IF((365*VLOOKUP(A109,'อายุการใช้งาน-ห้ามลบ'!$A$2:$H$70,8,FALSE)-MIN($E109-DATE(RIGHT(D109,4),MID(D109,4,2),LEFT(D109,2)),VLOOKUP(A109,'อายุการใช้งาน-ห้ามลบ'!$A$2:$H$70,8,FALSE)*365)-((ROUNDDOWN((365*VLOOKUP(A109,'อายุการใช้งาน-ห้ามลบ'!$A$2:$H$70,8,FALSE)-MIN($E109-DATE(RIGHT(D109,4),MID(D109,4,2),LEFT(D109,2)),VLOOKUP(A109,'อายุการใช้งาน-ห้ามลบ'!$A$2:$H$70,8,FALSE)*365))/365,0))*365))/30&gt;=11.49,(ROUNDDOWN((365*VLOOKUP(A109,'อายุการใช้งาน-ห้ามลบ'!$A$2:$H$70,8,FALSE)-MIN($E109-DATE(RIGHT(D109,4),MID(D109,4,2),LEFT(D109,2)),VLOOKUP(A109,'อายุการใช้งาน-ห้ามลบ'!$A$2:$H$70,8,FALSE)*365))/365,0)+1),ROUNDDOWN((365*VLOOKUP(A109,'อายุการใช้งาน-ห้ามลบ'!$A$2:$H$70,8,FALSE)-MIN($E109-DATE(RIGHT(D109,4),MID(D109,4,2),LEFT(D109,2)),VLOOKUP(A109,'อายุการใช้งาน-ห้ามลบ'!$A$2:$H$70,8,FALSE)*365))/365,0)))</f>
        <v> </v>
      </c>
      <c r="M109" s="26" t="str">
        <f>IF(E109=0," ",IF((365*VLOOKUP(A109,'อายุการใช้งาน-ห้ามลบ'!$A$2:$H$70,8,FALSE)-MIN($E109-DATE(RIGHT(D109,4),MID(D109,4,2),LEFT(D109,2)),VLOOKUP(A109,'อายุการใช้งาน-ห้ามลบ'!$A$2:$H$70,8,FALSE)*365)-((ROUNDDOWN((365*VLOOKUP(A109,'อายุการใช้งาน-ห้ามลบ'!$A$2:$H$70,8,FALSE)-MIN($E109-DATE(RIGHT(D109,4),MID(D109,4,2),LEFT(D109,2)),VLOOKUP(A109,'อายุการใช้งาน-ห้ามลบ'!$A$2:$H$70,8,FALSE)*365))/365,0))*365))/30&gt;=11.49,0,(365*VLOOKUP(A109,'อายุการใช้งาน-ห้ามลบ'!$A$2:$H$70,8,FALSE)-MIN($E109-DATE(RIGHT(D109,4),MID(D109,4,2),LEFT(D109,2)),VLOOKUP(A109,'อายุการใช้งาน-ห้ามลบ'!$A$2:$H$70,8,FALSE)*365)-((ROUNDDOWN((365*VLOOKUP(A109,'อายุการใช้งาน-ห้ามลบ'!$A$2:$H$70,8,FALSE)-MIN($E109-DATE(RIGHT(D109,4),MID(D109,4,2),LEFT(D109,2)),VLOOKUP(A109,'อายุการใช้งาน-ห้ามลบ'!$A$2:$H$70,8,FALSE)*365))/365,0))*365))/30))</f>
        <v> </v>
      </c>
      <c r="N109" s="36"/>
    </row>
    <row r="110" spans="1:14" ht="22.5" customHeight="1">
      <c r="A110" s="15"/>
      <c r="B110" s="28"/>
      <c r="C110" s="17"/>
      <c r="D110" s="18"/>
      <c r="E110" s="19"/>
      <c r="F110" s="28"/>
      <c r="G110" s="21"/>
      <c r="H110" s="21"/>
      <c r="I110" s="30"/>
      <c r="J110" s="24" t="str">
        <f>IF(E110=0," ",ROUND(IF((365*VLOOKUP(A110,'อายุการใช้งาน-ห้ามลบ'!$A$2:$H$70,8,FALSE)-MIN($E110-DATE(RIGHT(D110,4),MID(D110,4,2),LEFT(D110,2)),VLOOKUP(A110,'อายุการใช้งาน-ห้ามลบ'!$A$2:$H$70,8,FALSE)*365))=0,($I110-1),($I110/VLOOKUP(A110,'อายุการใช้งาน-ห้ามลบ'!$A$2:$H$70,8,FALSE)/365)*MIN($E110-DATE(RIGHT(D110,4),MID(D110,4,2),LEFT(D110,2)),VLOOKUP(A110,'อายุการใช้งาน-ห้ามลบ'!$A$2:$H$70,8,FALSE)*365)),2)*-1)</f>
        <v> </v>
      </c>
      <c r="K110" s="25" t="str">
        <f t="shared" si="1"/>
        <v> </v>
      </c>
      <c r="L110" s="26" t="str">
        <f>IF(E110=0," ",IF((365*VLOOKUP(A110,'อายุการใช้งาน-ห้ามลบ'!$A$2:$H$70,8,FALSE)-MIN($E110-DATE(RIGHT(D110,4),MID(D110,4,2),LEFT(D110,2)),VLOOKUP(A110,'อายุการใช้งาน-ห้ามลบ'!$A$2:$H$70,8,FALSE)*365)-((ROUNDDOWN((365*VLOOKUP(A110,'อายุการใช้งาน-ห้ามลบ'!$A$2:$H$70,8,FALSE)-MIN($E110-DATE(RIGHT(D110,4),MID(D110,4,2),LEFT(D110,2)),VLOOKUP(A110,'อายุการใช้งาน-ห้ามลบ'!$A$2:$H$70,8,FALSE)*365))/365,0))*365))/30&gt;=11.49,(ROUNDDOWN((365*VLOOKUP(A110,'อายุการใช้งาน-ห้ามลบ'!$A$2:$H$70,8,FALSE)-MIN($E110-DATE(RIGHT(D110,4),MID(D110,4,2),LEFT(D110,2)),VLOOKUP(A110,'อายุการใช้งาน-ห้ามลบ'!$A$2:$H$70,8,FALSE)*365))/365,0)+1),ROUNDDOWN((365*VLOOKUP(A110,'อายุการใช้งาน-ห้ามลบ'!$A$2:$H$70,8,FALSE)-MIN($E110-DATE(RIGHT(D110,4),MID(D110,4,2),LEFT(D110,2)),VLOOKUP(A110,'อายุการใช้งาน-ห้ามลบ'!$A$2:$H$70,8,FALSE)*365))/365,0)))</f>
        <v> </v>
      </c>
      <c r="M110" s="26" t="str">
        <f>IF(E110=0," ",IF((365*VLOOKUP(A110,'อายุการใช้งาน-ห้ามลบ'!$A$2:$H$70,8,FALSE)-MIN($E110-DATE(RIGHT(D110,4),MID(D110,4,2),LEFT(D110,2)),VLOOKUP(A110,'อายุการใช้งาน-ห้ามลบ'!$A$2:$H$70,8,FALSE)*365)-((ROUNDDOWN((365*VLOOKUP(A110,'อายุการใช้งาน-ห้ามลบ'!$A$2:$H$70,8,FALSE)-MIN($E110-DATE(RIGHT(D110,4),MID(D110,4,2),LEFT(D110,2)),VLOOKUP(A110,'อายุการใช้งาน-ห้ามลบ'!$A$2:$H$70,8,FALSE)*365))/365,0))*365))/30&gt;=11.49,0,(365*VLOOKUP(A110,'อายุการใช้งาน-ห้ามลบ'!$A$2:$H$70,8,FALSE)-MIN($E110-DATE(RIGHT(D110,4),MID(D110,4,2),LEFT(D110,2)),VLOOKUP(A110,'อายุการใช้งาน-ห้ามลบ'!$A$2:$H$70,8,FALSE)*365)-((ROUNDDOWN((365*VLOOKUP(A110,'อายุการใช้งาน-ห้ามลบ'!$A$2:$H$70,8,FALSE)-MIN($E110-DATE(RIGHT(D110,4),MID(D110,4,2),LEFT(D110,2)),VLOOKUP(A110,'อายุการใช้งาน-ห้ามลบ'!$A$2:$H$70,8,FALSE)*365))/365,0))*365))/30))</f>
        <v> </v>
      </c>
      <c r="N110" s="36"/>
    </row>
    <row r="111" spans="1:14" ht="22.5" customHeight="1">
      <c r="A111" s="15"/>
      <c r="B111" s="28"/>
      <c r="C111" s="17"/>
      <c r="D111" s="18"/>
      <c r="E111" s="19"/>
      <c r="F111" s="28"/>
      <c r="G111" s="21"/>
      <c r="H111" s="21"/>
      <c r="I111" s="30"/>
      <c r="J111" s="24" t="str">
        <f>IF(E111=0," ",ROUND(IF((365*VLOOKUP(A111,'อายุการใช้งาน-ห้ามลบ'!$A$2:$H$70,8,FALSE)-MIN($E111-DATE(RIGHT(D111,4),MID(D111,4,2),LEFT(D111,2)),VLOOKUP(A111,'อายุการใช้งาน-ห้ามลบ'!$A$2:$H$70,8,FALSE)*365))=0,($I111-1),($I111/VLOOKUP(A111,'อายุการใช้งาน-ห้ามลบ'!$A$2:$H$70,8,FALSE)/365)*MIN($E111-DATE(RIGHT(D111,4),MID(D111,4,2),LEFT(D111,2)),VLOOKUP(A111,'อายุการใช้งาน-ห้ามลบ'!$A$2:$H$70,8,FALSE)*365)),2)*-1)</f>
        <v> </v>
      </c>
      <c r="K111" s="25" t="str">
        <f t="shared" si="1"/>
        <v> </v>
      </c>
      <c r="L111" s="26" t="str">
        <f>IF(E111=0," ",IF((365*VLOOKUP(A111,'อายุการใช้งาน-ห้ามลบ'!$A$2:$H$70,8,FALSE)-MIN($E111-DATE(RIGHT(D111,4),MID(D111,4,2),LEFT(D111,2)),VLOOKUP(A111,'อายุการใช้งาน-ห้ามลบ'!$A$2:$H$70,8,FALSE)*365)-((ROUNDDOWN((365*VLOOKUP(A111,'อายุการใช้งาน-ห้ามลบ'!$A$2:$H$70,8,FALSE)-MIN($E111-DATE(RIGHT(D111,4),MID(D111,4,2),LEFT(D111,2)),VLOOKUP(A111,'อายุการใช้งาน-ห้ามลบ'!$A$2:$H$70,8,FALSE)*365))/365,0))*365))/30&gt;=11.49,(ROUNDDOWN((365*VLOOKUP(A111,'อายุการใช้งาน-ห้ามลบ'!$A$2:$H$70,8,FALSE)-MIN($E111-DATE(RIGHT(D111,4),MID(D111,4,2),LEFT(D111,2)),VLOOKUP(A111,'อายุการใช้งาน-ห้ามลบ'!$A$2:$H$70,8,FALSE)*365))/365,0)+1),ROUNDDOWN((365*VLOOKUP(A111,'อายุการใช้งาน-ห้ามลบ'!$A$2:$H$70,8,FALSE)-MIN($E111-DATE(RIGHT(D111,4),MID(D111,4,2),LEFT(D111,2)),VLOOKUP(A111,'อายุการใช้งาน-ห้ามลบ'!$A$2:$H$70,8,FALSE)*365))/365,0)))</f>
        <v> </v>
      </c>
      <c r="M111" s="26" t="str">
        <f>IF(E111=0," ",IF((365*VLOOKUP(A111,'อายุการใช้งาน-ห้ามลบ'!$A$2:$H$70,8,FALSE)-MIN($E111-DATE(RIGHT(D111,4),MID(D111,4,2),LEFT(D111,2)),VLOOKUP(A111,'อายุการใช้งาน-ห้ามลบ'!$A$2:$H$70,8,FALSE)*365)-((ROUNDDOWN((365*VLOOKUP(A111,'อายุการใช้งาน-ห้ามลบ'!$A$2:$H$70,8,FALSE)-MIN($E111-DATE(RIGHT(D111,4),MID(D111,4,2),LEFT(D111,2)),VLOOKUP(A111,'อายุการใช้งาน-ห้ามลบ'!$A$2:$H$70,8,FALSE)*365))/365,0))*365))/30&gt;=11.49,0,(365*VLOOKUP(A111,'อายุการใช้งาน-ห้ามลบ'!$A$2:$H$70,8,FALSE)-MIN($E111-DATE(RIGHT(D111,4),MID(D111,4,2),LEFT(D111,2)),VLOOKUP(A111,'อายุการใช้งาน-ห้ามลบ'!$A$2:$H$70,8,FALSE)*365)-((ROUNDDOWN((365*VLOOKUP(A111,'อายุการใช้งาน-ห้ามลบ'!$A$2:$H$70,8,FALSE)-MIN($E111-DATE(RIGHT(D111,4),MID(D111,4,2),LEFT(D111,2)),VLOOKUP(A111,'อายุการใช้งาน-ห้ามลบ'!$A$2:$H$70,8,FALSE)*365))/365,0))*365))/30))</f>
        <v> </v>
      </c>
      <c r="N111" s="36"/>
    </row>
    <row r="112" spans="1:14" ht="22.5" customHeight="1">
      <c r="A112" s="15"/>
      <c r="B112" s="28"/>
      <c r="C112" s="17"/>
      <c r="D112" s="18"/>
      <c r="E112" s="19"/>
      <c r="F112" s="28"/>
      <c r="G112" s="21"/>
      <c r="H112" s="21"/>
      <c r="I112" s="30"/>
      <c r="J112" s="24" t="str">
        <f>IF(E112=0," ",ROUND(IF((365*VLOOKUP(A112,'อายุการใช้งาน-ห้ามลบ'!$A$2:$H$70,8,FALSE)-MIN($E112-DATE(RIGHT(D112,4),MID(D112,4,2),LEFT(D112,2)),VLOOKUP(A112,'อายุการใช้งาน-ห้ามลบ'!$A$2:$H$70,8,FALSE)*365))=0,($I112-1),($I112/VLOOKUP(A112,'อายุการใช้งาน-ห้ามลบ'!$A$2:$H$70,8,FALSE)/365)*MIN($E112-DATE(RIGHT(D112,4),MID(D112,4,2),LEFT(D112,2)),VLOOKUP(A112,'อายุการใช้งาน-ห้ามลบ'!$A$2:$H$70,8,FALSE)*365)),2)*-1)</f>
        <v> </v>
      </c>
      <c r="K112" s="25" t="str">
        <f t="shared" si="1"/>
        <v> </v>
      </c>
      <c r="L112" s="26" t="str">
        <f>IF(E112=0," ",IF((365*VLOOKUP(A112,'อายุการใช้งาน-ห้ามลบ'!$A$2:$H$70,8,FALSE)-MIN($E112-DATE(RIGHT(D112,4),MID(D112,4,2),LEFT(D112,2)),VLOOKUP(A112,'อายุการใช้งาน-ห้ามลบ'!$A$2:$H$70,8,FALSE)*365)-((ROUNDDOWN((365*VLOOKUP(A112,'อายุการใช้งาน-ห้ามลบ'!$A$2:$H$70,8,FALSE)-MIN($E112-DATE(RIGHT(D112,4),MID(D112,4,2),LEFT(D112,2)),VLOOKUP(A112,'อายุการใช้งาน-ห้ามลบ'!$A$2:$H$70,8,FALSE)*365))/365,0))*365))/30&gt;=11.49,(ROUNDDOWN((365*VLOOKUP(A112,'อายุการใช้งาน-ห้ามลบ'!$A$2:$H$70,8,FALSE)-MIN($E112-DATE(RIGHT(D112,4),MID(D112,4,2),LEFT(D112,2)),VLOOKUP(A112,'อายุการใช้งาน-ห้ามลบ'!$A$2:$H$70,8,FALSE)*365))/365,0)+1),ROUNDDOWN((365*VLOOKUP(A112,'อายุการใช้งาน-ห้ามลบ'!$A$2:$H$70,8,FALSE)-MIN($E112-DATE(RIGHT(D112,4),MID(D112,4,2),LEFT(D112,2)),VLOOKUP(A112,'อายุการใช้งาน-ห้ามลบ'!$A$2:$H$70,8,FALSE)*365))/365,0)))</f>
        <v> </v>
      </c>
      <c r="M112" s="26" t="str">
        <f>IF(E112=0," ",IF((365*VLOOKUP(A112,'อายุการใช้งาน-ห้ามลบ'!$A$2:$H$70,8,FALSE)-MIN($E112-DATE(RIGHT(D112,4),MID(D112,4,2),LEFT(D112,2)),VLOOKUP(A112,'อายุการใช้งาน-ห้ามลบ'!$A$2:$H$70,8,FALSE)*365)-((ROUNDDOWN((365*VLOOKUP(A112,'อายุการใช้งาน-ห้ามลบ'!$A$2:$H$70,8,FALSE)-MIN($E112-DATE(RIGHT(D112,4),MID(D112,4,2),LEFT(D112,2)),VLOOKUP(A112,'อายุการใช้งาน-ห้ามลบ'!$A$2:$H$70,8,FALSE)*365))/365,0))*365))/30&gt;=11.49,0,(365*VLOOKUP(A112,'อายุการใช้งาน-ห้ามลบ'!$A$2:$H$70,8,FALSE)-MIN($E112-DATE(RIGHT(D112,4),MID(D112,4,2),LEFT(D112,2)),VLOOKUP(A112,'อายุการใช้งาน-ห้ามลบ'!$A$2:$H$70,8,FALSE)*365)-((ROUNDDOWN((365*VLOOKUP(A112,'อายุการใช้งาน-ห้ามลบ'!$A$2:$H$70,8,FALSE)-MIN($E112-DATE(RIGHT(D112,4),MID(D112,4,2),LEFT(D112,2)),VLOOKUP(A112,'อายุการใช้งาน-ห้ามลบ'!$A$2:$H$70,8,FALSE)*365))/365,0))*365))/30))</f>
        <v> </v>
      </c>
      <c r="N112" s="36"/>
    </row>
    <row r="113" spans="1:14" ht="22.5" customHeight="1">
      <c r="A113" s="15"/>
      <c r="B113" s="28"/>
      <c r="C113" s="17"/>
      <c r="D113" s="18"/>
      <c r="E113" s="19"/>
      <c r="F113" s="28"/>
      <c r="G113" s="21"/>
      <c r="H113" s="21"/>
      <c r="I113" s="30"/>
      <c r="J113" s="24" t="str">
        <f>IF(E113=0," ",ROUND(IF((365*VLOOKUP(A113,'อายุการใช้งาน-ห้ามลบ'!$A$2:$H$70,8,FALSE)-MIN($E113-DATE(RIGHT(D113,4),MID(D113,4,2),LEFT(D113,2)),VLOOKUP(A113,'อายุการใช้งาน-ห้ามลบ'!$A$2:$H$70,8,FALSE)*365))=0,($I113-1),($I113/VLOOKUP(A113,'อายุการใช้งาน-ห้ามลบ'!$A$2:$H$70,8,FALSE)/365)*MIN($E113-DATE(RIGHT(D113,4),MID(D113,4,2),LEFT(D113,2)),VLOOKUP(A113,'อายุการใช้งาน-ห้ามลบ'!$A$2:$H$70,8,FALSE)*365)),2)*-1)</f>
        <v> </v>
      </c>
      <c r="K113" s="25" t="str">
        <f t="shared" si="1"/>
        <v> </v>
      </c>
      <c r="L113" s="26" t="str">
        <f>IF(E113=0," ",IF((365*VLOOKUP(A113,'อายุการใช้งาน-ห้ามลบ'!$A$2:$H$70,8,FALSE)-MIN($E113-DATE(RIGHT(D113,4),MID(D113,4,2),LEFT(D113,2)),VLOOKUP(A113,'อายุการใช้งาน-ห้ามลบ'!$A$2:$H$70,8,FALSE)*365)-((ROUNDDOWN((365*VLOOKUP(A113,'อายุการใช้งาน-ห้ามลบ'!$A$2:$H$70,8,FALSE)-MIN($E113-DATE(RIGHT(D113,4),MID(D113,4,2),LEFT(D113,2)),VLOOKUP(A113,'อายุการใช้งาน-ห้ามลบ'!$A$2:$H$70,8,FALSE)*365))/365,0))*365))/30&gt;=11.49,(ROUNDDOWN((365*VLOOKUP(A113,'อายุการใช้งาน-ห้ามลบ'!$A$2:$H$70,8,FALSE)-MIN($E113-DATE(RIGHT(D113,4),MID(D113,4,2),LEFT(D113,2)),VLOOKUP(A113,'อายุการใช้งาน-ห้ามลบ'!$A$2:$H$70,8,FALSE)*365))/365,0)+1),ROUNDDOWN((365*VLOOKUP(A113,'อายุการใช้งาน-ห้ามลบ'!$A$2:$H$70,8,FALSE)-MIN($E113-DATE(RIGHT(D113,4),MID(D113,4,2),LEFT(D113,2)),VLOOKUP(A113,'อายุการใช้งาน-ห้ามลบ'!$A$2:$H$70,8,FALSE)*365))/365,0)))</f>
        <v> </v>
      </c>
      <c r="M113" s="26" t="str">
        <f>IF(E113=0," ",IF((365*VLOOKUP(A113,'อายุการใช้งาน-ห้ามลบ'!$A$2:$H$70,8,FALSE)-MIN($E113-DATE(RIGHT(D113,4),MID(D113,4,2),LEFT(D113,2)),VLOOKUP(A113,'อายุการใช้งาน-ห้ามลบ'!$A$2:$H$70,8,FALSE)*365)-((ROUNDDOWN((365*VLOOKUP(A113,'อายุการใช้งาน-ห้ามลบ'!$A$2:$H$70,8,FALSE)-MIN($E113-DATE(RIGHT(D113,4),MID(D113,4,2),LEFT(D113,2)),VLOOKUP(A113,'อายุการใช้งาน-ห้ามลบ'!$A$2:$H$70,8,FALSE)*365))/365,0))*365))/30&gt;=11.49,0,(365*VLOOKUP(A113,'อายุการใช้งาน-ห้ามลบ'!$A$2:$H$70,8,FALSE)-MIN($E113-DATE(RIGHT(D113,4),MID(D113,4,2),LEFT(D113,2)),VLOOKUP(A113,'อายุการใช้งาน-ห้ามลบ'!$A$2:$H$70,8,FALSE)*365)-((ROUNDDOWN((365*VLOOKUP(A113,'อายุการใช้งาน-ห้ามลบ'!$A$2:$H$70,8,FALSE)-MIN($E113-DATE(RIGHT(D113,4),MID(D113,4,2),LEFT(D113,2)),VLOOKUP(A113,'อายุการใช้งาน-ห้ามลบ'!$A$2:$H$70,8,FALSE)*365))/365,0))*365))/30))</f>
        <v> </v>
      </c>
      <c r="N113" s="36"/>
    </row>
    <row r="114" spans="1:14" ht="22.5" customHeight="1">
      <c r="A114" s="15"/>
      <c r="B114" s="28"/>
      <c r="C114" s="17"/>
      <c r="D114" s="18"/>
      <c r="E114" s="19"/>
      <c r="F114" s="28"/>
      <c r="G114" s="21"/>
      <c r="H114" s="21"/>
      <c r="I114" s="30"/>
      <c r="J114" s="24" t="str">
        <f>IF(E114=0," ",ROUND(IF((365*VLOOKUP(A114,'อายุการใช้งาน-ห้ามลบ'!$A$2:$H$70,8,FALSE)-MIN($E114-DATE(RIGHT(D114,4),MID(D114,4,2),LEFT(D114,2)),VLOOKUP(A114,'อายุการใช้งาน-ห้ามลบ'!$A$2:$H$70,8,FALSE)*365))=0,($I114-1),($I114/VLOOKUP(A114,'อายุการใช้งาน-ห้ามลบ'!$A$2:$H$70,8,FALSE)/365)*MIN($E114-DATE(RIGHT(D114,4),MID(D114,4,2),LEFT(D114,2)),VLOOKUP(A114,'อายุการใช้งาน-ห้ามลบ'!$A$2:$H$70,8,FALSE)*365)),2)*-1)</f>
        <v> </v>
      </c>
      <c r="K114" s="25" t="str">
        <f t="shared" si="1"/>
        <v> </v>
      </c>
      <c r="L114" s="26" t="str">
        <f>IF(E114=0," ",IF((365*VLOOKUP(A114,'อายุการใช้งาน-ห้ามลบ'!$A$2:$H$70,8,FALSE)-MIN($E114-DATE(RIGHT(D114,4),MID(D114,4,2),LEFT(D114,2)),VLOOKUP(A114,'อายุการใช้งาน-ห้ามลบ'!$A$2:$H$70,8,FALSE)*365)-((ROUNDDOWN((365*VLOOKUP(A114,'อายุการใช้งาน-ห้ามลบ'!$A$2:$H$70,8,FALSE)-MIN($E114-DATE(RIGHT(D114,4),MID(D114,4,2),LEFT(D114,2)),VLOOKUP(A114,'อายุการใช้งาน-ห้ามลบ'!$A$2:$H$70,8,FALSE)*365))/365,0))*365))/30&gt;=11.49,(ROUNDDOWN((365*VLOOKUP(A114,'อายุการใช้งาน-ห้ามลบ'!$A$2:$H$70,8,FALSE)-MIN($E114-DATE(RIGHT(D114,4),MID(D114,4,2),LEFT(D114,2)),VLOOKUP(A114,'อายุการใช้งาน-ห้ามลบ'!$A$2:$H$70,8,FALSE)*365))/365,0)+1),ROUNDDOWN((365*VLOOKUP(A114,'อายุการใช้งาน-ห้ามลบ'!$A$2:$H$70,8,FALSE)-MIN($E114-DATE(RIGHT(D114,4),MID(D114,4,2),LEFT(D114,2)),VLOOKUP(A114,'อายุการใช้งาน-ห้ามลบ'!$A$2:$H$70,8,FALSE)*365))/365,0)))</f>
        <v> </v>
      </c>
      <c r="M114" s="26" t="str">
        <f>IF(E114=0," ",IF((365*VLOOKUP(A114,'อายุการใช้งาน-ห้ามลบ'!$A$2:$H$70,8,FALSE)-MIN($E114-DATE(RIGHT(D114,4),MID(D114,4,2),LEFT(D114,2)),VLOOKUP(A114,'อายุการใช้งาน-ห้ามลบ'!$A$2:$H$70,8,FALSE)*365)-((ROUNDDOWN((365*VLOOKUP(A114,'อายุการใช้งาน-ห้ามลบ'!$A$2:$H$70,8,FALSE)-MIN($E114-DATE(RIGHT(D114,4),MID(D114,4,2),LEFT(D114,2)),VLOOKUP(A114,'อายุการใช้งาน-ห้ามลบ'!$A$2:$H$70,8,FALSE)*365))/365,0))*365))/30&gt;=11.49,0,(365*VLOOKUP(A114,'อายุการใช้งาน-ห้ามลบ'!$A$2:$H$70,8,FALSE)-MIN($E114-DATE(RIGHT(D114,4),MID(D114,4,2),LEFT(D114,2)),VLOOKUP(A114,'อายุการใช้งาน-ห้ามลบ'!$A$2:$H$70,8,FALSE)*365)-((ROUNDDOWN((365*VLOOKUP(A114,'อายุการใช้งาน-ห้ามลบ'!$A$2:$H$70,8,FALSE)-MIN($E114-DATE(RIGHT(D114,4),MID(D114,4,2),LEFT(D114,2)),VLOOKUP(A114,'อายุการใช้งาน-ห้ามลบ'!$A$2:$H$70,8,FALSE)*365))/365,0))*365))/30))</f>
        <v> </v>
      </c>
      <c r="N114" s="36"/>
    </row>
    <row r="115" spans="1:14" ht="22.5" customHeight="1">
      <c r="A115" s="15"/>
      <c r="B115" s="28"/>
      <c r="C115" s="17"/>
      <c r="D115" s="18"/>
      <c r="E115" s="19"/>
      <c r="F115" s="28"/>
      <c r="G115" s="21"/>
      <c r="H115" s="21"/>
      <c r="I115" s="30"/>
      <c r="J115" s="24" t="str">
        <f>IF(E115=0," ",ROUND(IF((365*VLOOKUP(A115,'อายุการใช้งาน-ห้ามลบ'!$A$2:$H$70,8,FALSE)-MIN($E115-DATE(RIGHT(D115,4),MID(D115,4,2),LEFT(D115,2)),VLOOKUP(A115,'อายุการใช้งาน-ห้ามลบ'!$A$2:$H$70,8,FALSE)*365))=0,($I115-1),($I115/VLOOKUP(A115,'อายุการใช้งาน-ห้ามลบ'!$A$2:$H$70,8,FALSE)/365)*MIN($E115-DATE(RIGHT(D115,4),MID(D115,4,2),LEFT(D115,2)),VLOOKUP(A115,'อายุการใช้งาน-ห้ามลบ'!$A$2:$H$70,8,FALSE)*365)),2)*-1)</f>
        <v> </v>
      </c>
      <c r="K115" s="25" t="str">
        <f t="shared" si="1"/>
        <v> </v>
      </c>
      <c r="L115" s="26" t="str">
        <f>IF(E115=0," ",IF((365*VLOOKUP(A115,'อายุการใช้งาน-ห้ามลบ'!$A$2:$H$70,8,FALSE)-MIN($E115-DATE(RIGHT(D115,4),MID(D115,4,2),LEFT(D115,2)),VLOOKUP(A115,'อายุการใช้งาน-ห้ามลบ'!$A$2:$H$70,8,FALSE)*365)-((ROUNDDOWN((365*VLOOKUP(A115,'อายุการใช้งาน-ห้ามลบ'!$A$2:$H$70,8,FALSE)-MIN($E115-DATE(RIGHT(D115,4),MID(D115,4,2),LEFT(D115,2)),VLOOKUP(A115,'อายุการใช้งาน-ห้ามลบ'!$A$2:$H$70,8,FALSE)*365))/365,0))*365))/30&gt;=11.49,(ROUNDDOWN((365*VLOOKUP(A115,'อายุการใช้งาน-ห้ามลบ'!$A$2:$H$70,8,FALSE)-MIN($E115-DATE(RIGHT(D115,4),MID(D115,4,2),LEFT(D115,2)),VLOOKUP(A115,'อายุการใช้งาน-ห้ามลบ'!$A$2:$H$70,8,FALSE)*365))/365,0)+1),ROUNDDOWN((365*VLOOKUP(A115,'อายุการใช้งาน-ห้ามลบ'!$A$2:$H$70,8,FALSE)-MIN($E115-DATE(RIGHT(D115,4),MID(D115,4,2),LEFT(D115,2)),VLOOKUP(A115,'อายุการใช้งาน-ห้ามลบ'!$A$2:$H$70,8,FALSE)*365))/365,0)))</f>
        <v> </v>
      </c>
      <c r="M115" s="26" t="str">
        <f>IF(E115=0," ",IF((365*VLOOKUP(A115,'อายุการใช้งาน-ห้ามลบ'!$A$2:$H$70,8,FALSE)-MIN($E115-DATE(RIGHT(D115,4),MID(D115,4,2),LEFT(D115,2)),VLOOKUP(A115,'อายุการใช้งาน-ห้ามลบ'!$A$2:$H$70,8,FALSE)*365)-((ROUNDDOWN((365*VLOOKUP(A115,'อายุการใช้งาน-ห้ามลบ'!$A$2:$H$70,8,FALSE)-MIN($E115-DATE(RIGHT(D115,4),MID(D115,4,2),LEFT(D115,2)),VLOOKUP(A115,'อายุการใช้งาน-ห้ามลบ'!$A$2:$H$70,8,FALSE)*365))/365,0))*365))/30&gt;=11.49,0,(365*VLOOKUP(A115,'อายุการใช้งาน-ห้ามลบ'!$A$2:$H$70,8,FALSE)-MIN($E115-DATE(RIGHT(D115,4),MID(D115,4,2),LEFT(D115,2)),VLOOKUP(A115,'อายุการใช้งาน-ห้ามลบ'!$A$2:$H$70,8,FALSE)*365)-((ROUNDDOWN((365*VLOOKUP(A115,'อายุการใช้งาน-ห้ามลบ'!$A$2:$H$70,8,FALSE)-MIN($E115-DATE(RIGHT(D115,4),MID(D115,4,2),LEFT(D115,2)),VLOOKUP(A115,'อายุการใช้งาน-ห้ามลบ'!$A$2:$H$70,8,FALSE)*365))/365,0))*365))/30))</f>
        <v> </v>
      </c>
      <c r="N115" s="36"/>
    </row>
    <row r="116" spans="1:14" ht="22.5" customHeight="1">
      <c r="A116" s="15"/>
      <c r="B116" s="28"/>
      <c r="C116" s="17"/>
      <c r="D116" s="18"/>
      <c r="E116" s="19"/>
      <c r="F116" s="28"/>
      <c r="G116" s="21"/>
      <c r="H116" s="21"/>
      <c r="I116" s="30"/>
      <c r="J116" s="24" t="str">
        <f>IF(E116=0," ",ROUND(IF((365*VLOOKUP(A116,'อายุการใช้งาน-ห้ามลบ'!$A$2:$H$70,8,FALSE)-MIN($E116-DATE(RIGHT(D116,4),MID(D116,4,2),LEFT(D116,2)),VLOOKUP(A116,'อายุการใช้งาน-ห้ามลบ'!$A$2:$H$70,8,FALSE)*365))=0,($I116-1),($I116/VLOOKUP(A116,'อายุการใช้งาน-ห้ามลบ'!$A$2:$H$70,8,FALSE)/365)*MIN($E116-DATE(RIGHT(D116,4),MID(D116,4,2),LEFT(D116,2)),VLOOKUP(A116,'อายุการใช้งาน-ห้ามลบ'!$A$2:$H$70,8,FALSE)*365)),2)*-1)</f>
        <v> </v>
      </c>
      <c r="K116" s="25" t="str">
        <f t="shared" si="1"/>
        <v> </v>
      </c>
      <c r="L116" s="26" t="str">
        <f>IF(E116=0," ",IF((365*VLOOKUP(A116,'อายุการใช้งาน-ห้ามลบ'!$A$2:$H$70,8,FALSE)-MIN($E116-DATE(RIGHT(D116,4),MID(D116,4,2),LEFT(D116,2)),VLOOKUP(A116,'อายุการใช้งาน-ห้ามลบ'!$A$2:$H$70,8,FALSE)*365)-((ROUNDDOWN((365*VLOOKUP(A116,'อายุการใช้งาน-ห้ามลบ'!$A$2:$H$70,8,FALSE)-MIN($E116-DATE(RIGHT(D116,4),MID(D116,4,2),LEFT(D116,2)),VLOOKUP(A116,'อายุการใช้งาน-ห้ามลบ'!$A$2:$H$70,8,FALSE)*365))/365,0))*365))/30&gt;=11.49,(ROUNDDOWN((365*VLOOKUP(A116,'อายุการใช้งาน-ห้ามลบ'!$A$2:$H$70,8,FALSE)-MIN($E116-DATE(RIGHT(D116,4),MID(D116,4,2),LEFT(D116,2)),VLOOKUP(A116,'อายุการใช้งาน-ห้ามลบ'!$A$2:$H$70,8,FALSE)*365))/365,0)+1),ROUNDDOWN((365*VLOOKUP(A116,'อายุการใช้งาน-ห้ามลบ'!$A$2:$H$70,8,FALSE)-MIN($E116-DATE(RIGHT(D116,4),MID(D116,4,2),LEFT(D116,2)),VLOOKUP(A116,'อายุการใช้งาน-ห้ามลบ'!$A$2:$H$70,8,FALSE)*365))/365,0)))</f>
        <v> </v>
      </c>
      <c r="M116" s="26" t="str">
        <f>IF(E116=0," ",IF((365*VLOOKUP(A116,'อายุการใช้งาน-ห้ามลบ'!$A$2:$H$70,8,FALSE)-MIN($E116-DATE(RIGHT(D116,4),MID(D116,4,2),LEFT(D116,2)),VLOOKUP(A116,'อายุการใช้งาน-ห้ามลบ'!$A$2:$H$70,8,FALSE)*365)-((ROUNDDOWN((365*VLOOKUP(A116,'อายุการใช้งาน-ห้ามลบ'!$A$2:$H$70,8,FALSE)-MIN($E116-DATE(RIGHT(D116,4),MID(D116,4,2),LEFT(D116,2)),VLOOKUP(A116,'อายุการใช้งาน-ห้ามลบ'!$A$2:$H$70,8,FALSE)*365))/365,0))*365))/30&gt;=11.49,0,(365*VLOOKUP(A116,'อายุการใช้งาน-ห้ามลบ'!$A$2:$H$70,8,FALSE)-MIN($E116-DATE(RIGHT(D116,4),MID(D116,4,2),LEFT(D116,2)),VLOOKUP(A116,'อายุการใช้งาน-ห้ามลบ'!$A$2:$H$70,8,FALSE)*365)-((ROUNDDOWN((365*VLOOKUP(A116,'อายุการใช้งาน-ห้ามลบ'!$A$2:$H$70,8,FALSE)-MIN($E116-DATE(RIGHT(D116,4),MID(D116,4,2),LEFT(D116,2)),VLOOKUP(A116,'อายุการใช้งาน-ห้ามลบ'!$A$2:$H$70,8,FALSE)*365))/365,0))*365))/30))</f>
        <v> </v>
      </c>
      <c r="N116" s="36"/>
    </row>
    <row r="117" spans="1:14" ht="22.5" customHeight="1">
      <c r="A117" s="15"/>
      <c r="B117" s="28"/>
      <c r="C117" s="17"/>
      <c r="D117" s="18"/>
      <c r="E117" s="19"/>
      <c r="F117" s="28"/>
      <c r="G117" s="21"/>
      <c r="H117" s="21"/>
      <c r="I117" s="30"/>
      <c r="J117" s="24" t="str">
        <f>IF(E117=0," ",ROUND(IF((365*VLOOKUP(A117,'อายุการใช้งาน-ห้ามลบ'!$A$2:$H$70,8,FALSE)-MIN($E117-DATE(RIGHT(D117,4),MID(D117,4,2),LEFT(D117,2)),VLOOKUP(A117,'อายุการใช้งาน-ห้ามลบ'!$A$2:$H$70,8,FALSE)*365))=0,($I117-1),($I117/VLOOKUP(A117,'อายุการใช้งาน-ห้ามลบ'!$A$2:$H$70,8,FALSE)/365)*MIN($E117-DATE(RIGHT(D117,4),MID(D117,4,2),LEFT(D117,2)),VLOOKUP(A117,'อายุการใช้งาน-ห้ามลบ'!$A$2:$H$70,8,FALSE)*365)),2)*-1)</f>
        <v> </v>
      </c>
      <c r="K117" s="25" t="str">
        <f t="shared" si="1"/>
        <v> </v>
      </c>
      <c r="L117" s="26" t="str">
        <f>IF(E117=0," ",IF((365*VLOOKUP(A117,'อายุการใช้งาน-ห้ามลบ'!$A$2:$H$70,8,FALSE)-MIN($E117-DATE(RIGHT(D117,4),MID(D117,4,2),LEFT(D117,2)),VLOOKUP(A117,'อายุการใช้งาน-ห้ามลบ'!$A$2:$H$70,8,FALSE)*365)-((ROUNDDOWN((365*VLOOKUP(A117,'อายุการใช้งาน-ห้ามลบ'!$A$2:$H$70,8,FALSE)-MIN($E117-DATE(RIGHT(D117,4),MID(D117,4,2),LEFT(D117,2)),VLOOKUP(A117,'อายุการใช้งาน-ห้ามลบ'!$A$2:$H$70,8,FALSE)*365))/365,0))*365))/30&gt;=11.49,(ROUNDDOWN((365*VLOOKUP(A117,'อายุการใช้งาน-ห้ามลบ'!$A$2:$H$70,8,FALSE)-MIN($E117-DATE(RIGHT(D117,4),MID(D117,4,2),LEFT(D117,2)),VLOOKUP(A117,'อายุการใช้งาน-ห้ามลบ'!$A$2:$H$70,8,FALSE)*365))/365,0)+1),ROUNDDOWN((365*VLOOKUP(A117,'อายุการใช้งาน-ห้ามลบ'!$A$2:$H$70,8,FALSE)-MIN($E117-DATE(RIGHT(D117,4),MID(D117,4,2),LEFT(D117,2)),VLOOKUP(A117,'อายุการใช้งาน-ห้ามลบ'!$A$2:$H$70,8,FALSE)*365))/365,0)))</f>
        <v> </v>
      </c>
      <c r="M117" s="26" t="str">
        <f>IF(E117=0," ",IF((365*VLOOKUP(A117,'อายุการใช้งาน-ห้ามลบ'!$A$2:$H$70,8,FALSE)-MIN($E117-DATE(RIGHT(D117,4),MID(D117,4,2),LEFT(D117,2)),VLOOKUP(A117,'อายุการใช้งาน-ห้ามลบ'!$A$2:$H$70,8,FALSE)*365)-((ROUNDDOWN((365*VLOOKUP(A117,'อายุการใช้งาน-ห้ามลบ'!$A$2:$H$70,8,FALSE)-MIN($E117-DATE(RIGHT(D117,4),MID(D117,4,2),LEFT(D117,2)),VLOOKUP(A117,'อายุการใช้งาน-ห้ามลบ'!$A$2:$H$70,8,FALSE)*365))/365,0))*365))/30&gt;=11.49,0,(365*VLOOKUP(A117,'อายุการใช้งาน-ห้ามลบ'!$A$2:$H$70,8,FALSE)-MIN($E117-DATE(RIGHT(D117,4),MID(D117,4,2),LEFT(D117,2)),VLOOKUP(A117,'อายุการใช้งาน-ห้ามลบ'!$A$2:$H$70,8,FALSE)*365)-((ROUNDDOWN((365*VLOOKUP(A117,'อายุการใช้งาน-ห้ามลบ'!$A$2:$H$70,8,FALSE)-MIN($E117-DATE(RIGHT(D117,4),MID(D117,4,2),LEFT(D117,2)),VLOOKUP(A117,'อายุการใช้งาน-ห้ามลบ'!$A$2:$H$70,8,FALSE)*365))/365,0))*365))/30))</f>
        <v> </v>
      </c>
      <c r="N117" s="36"/>
    </row>
    <row r="118" spans="1:14" ht="22.5" customHeight="1">
      <c r="A118" s="15"/>
      <c r="B118" s="28"/>
      <c r="C118" s="17"/>
      <c r="D118" s="18"/>
      <c r="E118" s="19"/>
      <c r="F118" s="28"/>
      <c r="G118" s="21"/>
      <c r="H118" s="21"/>
      <c r="I118" s="30"/>
      <c r="J118" s="24" t="str">
        <f>IF(E118=0," ",ROUND(IF((365*VLOOKUP(A118,'อายุการใช้งาน-ห้ามลบ'!$A$2:$H$70,8,FALSE)-MIN($E118-DATE(RIGHT(D118,4),MID(D118,4,2),LEFT(D118,2)),VLOOKUP(A118,'อายุการใช้งาน-ห้ามลบ'!$A$2:$H$70,8,FALSE)*365))=0,($I118-1),($I118/VLOOKUP(A118,'อายุการใช้งาน-ห้ามลบ'!$A$2:$H$70,8,FALSE)/365)*MIN($E118-DATE(RIGHT(D118,4),MID(D118,4,2),LEFT(D118,2)),VLOOKUP(A118,'อายุการใช้งาน-ห้ามลบ'!$A$2:$H$70,8,FALSE)*365)),2)*-1)</f>
        <v> </v>
      </c>
      <c r="K118" s="25" t="str">
        <f t="shared" si="1"/>
        <v> </v>
      </c>
      <c r="L118" s="26" t="str">
        <f>IF(E118=0," ",IF((365*VLOOKUP(A118,'อายุการใช้งาน-ห้ามลบ'!$A$2:$H$70,8,FALSE)-MIN($E118-DATE(RIGHT(D118,4),MID(D118,4,2),LEFT(D118,2)),VLOOKUP(A118,'อายุการใช้งาน-ห้ามลบ'!$A$2:$H$70,8,FALSE)*365)-((ROUNDDOWN((365*VLOOKUP(A118,'อายุการใช้งาน-ห้ามลบ'!$A$2:$H$70,8,FALSE)-MIN($E118-DATE(RIGHT(D118,4),MID(D118,4,2),LEFT(D118,2)),VLOOKUP(A118,'อายุการใช้งาน-ห้ามลบ'!$A$2:$H$70,8,FALSE)*365))/365,0))*365))/30&gt;=11.49,(ROUNDDOWN((365*VLOOKUP(A118,'อายุการใช้งาน-ห้ามลบ'!$A$2:$H$70,8,FALSE)-MIN($E118-DATE(RIGHT(D118,4),MID(D118,4,2),LEFT(D118,2)),VLOOKUP(A118,'อายุการใช้งาน-ห้ามลบ'!$A$2:$H$70,8,FALSE)*365))/365,0)+1),ROUNDDOWN((365*VLOOKUP(A118,'อายุการใช้งาน-ห้ามลบ'!$A$2:$H$70,8,FALSE)-MIN($E118-DATE(RIGHT(D118,4),MID(D118,4,2),LEFT(D118,2)),VLOOKUP(A118,'อายุการใช้งาน-ห้ามลบ'!$A$2:$H$70,8,FALSE)*365))/365,0)))</f>
        <v> </v>
      </c>
      <c r="M118" s="26" t="str">
        <f>IF(E118=0," ",IF((365*VLOOKUP(A118,'อายุการใช้งาน-ห้ามลบ'!$A$2:$H$70,8,FALSE)-MIN($E118-DATE(RIGHT(D118,4),MID(D118,4,2),LEFT(D118,2)),VLOOKUP(A118,'อายุการใช้งาน-ห้ามลบ'!$A$2:$H$70,8,FALSE)*365)-((ROUNDDOWN((365*VLOOKUP(A118,'อายุการใช้งาน-ห้ามลบ'!$A$2:$H$70,8,FALSE)-MIN($E118-DATE(RIGHT(D118,4),MID(D118,4,2),LEFT(D118,2)),VLOOKUP(A118,'อายุการใช้งาน-ห้ามลบ'!$A$2:$H$70,8,FALSE)*365))/365,0))*365))/30&gt;=11.49,0,(365*VLOOKUP(A118,'อายุการใช้งาน-ห้ามลบ'!$A$2:$H$70,8,FALSE)-MIN($E118-DATE(RIGHT(D118,4),MID(D118,4,2),LEFT(D118,2)),VLOOKUP(A118,'อายุการใช้งาน-ห้ามลบ'!$A$2:$H$70,8,FALSE)*365)-((ROUNDDOWN((365*VLOOKUP(A118,'อายุการใช้งาน-ห้ามลบ'!$A$2:$H$70,8,FALSE)-MIN($E118-DATE(RIGHT(D118,4),MID(D118,4,2),LEFT(D118,2)),VLOOKUP(A118,'อายุการใช้งาน-ห้ามลบ'!$A$2:$H$70,8,FALSE)*365))/365,0))*365))/30))</f>
        <v> </v>
      </c>
      <c r="N118" s="36"/>
    </row>
    <row r="119" spans="1:14" ht="22.5" customHeight="1">
      <c r="A119" s="15"/>
      <c r="B119" s="28"/>
      <c r="C119" s="17"/>
      <c r="D119" s="18"/>
      <c r="E119" s="19"/>
      <c r="F119" s="28"/>
      <c r="G119" s="21"/>
      <c r="H119" s="21"/>
      <c r="I119" s="30"/>
      <c r="J119" s="24" t="str">
        <f>IF(E119=0," ",ROUND(IF((365*VLOOKUP(A119,'อายุการใช้งาน-ห้ามลบ'!$A$2:$H$70,8,FALSE)-MIN($E119-DATE(RIGHT(D119,4),MID(D119,4,2),LEFT(D119,2)),VLOOKUP(A119,'อายุการใช้งาน-ห้ามลบ'!$A$2:$H$70,8,FALSE)*365))=0,($I119-1),($I119/VLOOKUP(A119,'อายุการใช้งาน-ห้ามลบ'!$A$2:$H$70,8,FALSE)/365)*MIN($E119-DATE(RIGHT(D119,4),MID(D119,4,2),LEFT(D119,2)),VLOOKUP(A119,'อายุการใช้งาน-ห้ามลบ'!$A$2:$H$70,8,FALSE)*365)),2)*-1)</f>
        <v> </v>
      </c>
      <c r="K119" s="25" t="str">
        <f t="shared" si="1"/>
        <v> </v>
      </c>
      <c r="L119" s="26" t="str">
        <f>IF(E119=0," ",IF((365*VLOOKUP(A119,'อายุการใช้งาน-ห้ามลบ'!$A$2:$H$70,8,FALSE)-MIN($E119-DATE(RIGHT(D119,4),MID(D119,4,2),LEFT(D119,2)),VLOOKUP(A119,'อายุการใช้งาน-ห้ามลบ'!$A$2:$H$70,8,FALSE)*365)-((ROUNDDOWN((365*VLOOKUP(A119,'อายุการใช้งาน-ห้ามลบ'!$A$2:$H$70,8,FALSE)-MIN($E119-DATE(RIGHT(D119,4),MID(D119,4,2),LEFT(D119,2)),VLOOKUP(A119,'อายุการใช้งาน-ห้ามลบ'!$A$2:$H$70,8,FALSE)*365))/365,0))*365))/30&gt;=11.49,(ROUNDDOWN((365*VLOOKUP(A119,'อายุการใช้งาน-ห้ามลบ'!$A$2:$H$70,8,FALSE)-MIN($E119-DATE(RIGHT(D119,4),MID(D119,4,2),LEFT(D119,2)),VLOOKUP(A119,'อายุการใช้งาน-ห้ามลบ'!$A$2:$H$70,8,FALSE)*365))/365,0)+1),ROUNDDOWN((365*VLOOKUP(A119,'อายุการใช้งาน-ห้ามลบ'!$A$2:$H$70,8,FALSE)-MIN($E119-DATE(RIGHT(D119,4),MID(D119,4,2),LEFT(D119,2)),VLOOKUP(A119,'อายุการใช้งาน-ห้ามลบ'!$A$2:$H$70,8,FALSE)*365))/365,0)))</f>
        <v> </v>
      </c>
      <c r="M119" s="26" t="str">
        <f>IF(E119=0," ",IF((365*VLOOKUP(A119,'อายุการใช้งาน-ห้ามลบ'!$A$2:$H$70,8,FALSE)-MIN($E119-DATE(RIGHT(D119,4),MID(D119,4,2),LEFT(D119,2)),VLOOKUP(A119,'อายุการใช้งาน-ห้ามลบ'!$A$2:$H$70,8,FALSE)*365)-((ROUNDDOWN((365*VLOOKUP(A119,'อายุการใช้งาน-ห้ามลบ'!$A$2:$H$70,8,FALSE)-MIN($E119-DATE(RIGHT(D119,4),MID(D119,4,2),LEFT(D119,2)),VLOOKUP(A119,'อายุการใช้งาน-ห้ามลบ'!$A$2:$H$70,8,FALSE)*365))/365,0))*365))/30&gt;=11.49,0,(365*VLOOKUP(A119,'อายุการใช้งาน-ห้ามลบ'!$A$2:$H$70,8,FALSE)-MIN($E119-DATE(RIGHT(D119,4),MID(D119,4,2),LEFT(D119,2)),VLOOKUP(A119,'อายุการใช้งาน-ห้ามลบ'!$A$2:$H$70,8,FALSE)*365)-((ROUNDDOWN((365*VLOOKUP(A119,'อายุการใช้งาน-ห้ามลบ'!$A$2:$H$70,8,FALSE)-MIN($E119-DATE(RIGHT(D119,4),MID(D119,4,2),LEFT(D119,2)),VLOOKUP(A119,'อายุการใช้งาน-ห้ามลบ'!$A$2:$H$70,8,FALSE)*365))/365,0))*365))/30))</f>
        <v> </v>
      </c>
      <c r="N119" s="36"/>
    </row>
    <row r="120" spans="1:14" ht="22.5" customHeight="1">
      <c r="A120" s="15"/>
      <c r="B120" s="28"/>
      <c r="C120" s="17"/>
      <c r="D120" s="18"/>
      <c r="E120" s="19"/>
      <c r="F120" s="28"/>
      <c r="G120" s="21"/>
      <c r="H120" s="21"/>
      <c r="I120" s="30"/>
      <c r="J120" s="24" t="str">
        <f>IF(E120=0," ",ROUND(IF((365*VLOOKUP(A120,'อายุการใช้งาน-ห้ามลบ'!$A$2:$H$70,8,FALSE)-MIN($E120-DATE(RIGHT(D120,4),MID(D120,4,2),LEFT(D120,2)),VLOOKUP(A120,'อายุการใช้งาน-ห้ามลบ'!$A$2:$H$70,8,FALSE)*365))=0,($I120-1),($I120/VLOOKUP(A120,'อายุการใช้งาน-ห้ามลบ'!$A$2:$H$70,8,FALSE)/365)*MIN($E120-DATE(RIGHT(D120,4),MID(D120,4,2),LEFT(D120,2)),VLOOKUP(A120,'อายุการใช้งาน-ห้ามลบ'!$A$2:$H$70,8,FALSE)*365)),2)*-1)</f>
        <v> </v>
      </c>
      <c r="K120" s="25" t="str">
        <f t="shared" si="1"/>
        <v> </v>
      </c>
      <c r="L120" s="26" t="str">
        <f>IF(E120=0," ",IF((365*VLOOKUP(A120,'อายุการใช้งาน-ห้ามลบ'!$A$2:$H$70,8,FALSE)-MIN($E120-DATE(RIGHT(D120,4),MID(D120,4,2),LEFT(D120,2)),VLOOKUP(A120,'อายุการใช้งาน-ห้ามลบ'!$A$2:$H$70,8,FALSE)*365)-((ROUNDDOWN((365*VLOOKUP(A120,'อายุการใช้งาน-ห้ามลบ'!$A$2:$H$70,8,FALSE)-MIN($E120-DATE(RIGHT(D120,4),MID(D120,4,2),LEFT(D120,2)),VLOOKUP(A120,'อายุการใช้งาน-ห้ามลบ'!$A$2:$H$70,8,FALSE)*365))/365,0))*365))/30&gt;=11.49,(ROUNDDOWN((365*VLOOKUP(A120,'อายุการใช้งาน-ห้ามลบ'!$A$2:$H$70,8,FALSE)-MIN($E120-DATE(RIGHT(D120,4),MID(D120,4,2),LEFT(D120,2)),VLOOKUP(A120,'อายุการใช้งาน-ห้ามลบ'!$A$2:$H$70,8,FALSE)*365))/365,0)+1),ROUNDDOWN((365*VLOOKUP(A120,'อายุการใช้งาน-ห้ามลบ'!$A$2:$H$70,8,FALSE)-MIN($E120-DATE(RIGHT(D120,4),MID(D120,4,2),LEFT(D120,2)),VLOOKUP(A120,'อายุการใช้งาน-ห้ามลบ'!$A$2:$H$70,8,FALSE)*365))/365,0)))</f>
        <v> </v>
      </c>
      <c r="M120" s="26" t="str">
        <f>IF(E120=0," ",IF((365*VLOOKUP(A120,'อายุการใช้งาน-ห้ามลบ'!$A$2:$H$70,8,FALSE)-MIN($E120-DATE(RIGHT(D120,4),MID(D120,4,2),LEFT(D120,2)),VLOOKUP(A120,'อายุการใช้งาน-ห้ามลบ'!$A$2:$H$70,8,FALSE)*365)-((ROUNDDOWN((365*VLOOKUP(A120,'อายุการใช้งาน-ห้ามลบ'!$A$2:$H$70,8,FALSE)-MIN($E120-DATE(RIGHT(D120,4),MID(D120,4,2),LEFT(D120,2)),VLOOKUP(A120,'อายุการใช้งาน-ห้ามลบ'!$A$2:$H$70,8,FALSE)*365))/365,0))*365))/30&gt;=11.49,0,(365*VLOOKUP(A120,'อายุการใช้งาน-ห้ามลบ'!$A$2:$H$70,8,FALSE)-MIN($E120-DATE(RIGHT(D120,4),MID(D120,4,2),LEFT(D120,2)),VLOOKUP(A120,'อายุการใช้งาน-ห้ามลบ'!$A$2:$H$70,8,FALSE)*365)-((ROUNDDOWN((365*VLOOKUP(A120,'อายุการใช้งาน-ห้ามลบ'!$A$2:$H$70,8,FALSE)-MIN($E120-DATE(RIGHT(D120,4),MID(D120,4,2),LEFT(D120,2)),VLOOKUP(A120,'อายุการใช้งาน-ห้ามลบ'!$A$2:$H$70,8,FALSE)*365))/365,0))*365))/30))</f>
        <v> </v>
      </c>
      <c r="N120" s="36"/>
    </row>
    <row r="121" spans="1:14" ht="22.5" customHeight="1">
      <c r="A121" s="15"/>
      <c r="B121" s="28"/>
      <c r="C121" s="17"/>
      <c r="D121" s="18"/>
      <c r="E121" s="19"/>
      <c r="F121" s="28"/>
      <c r="G121" s="21"/>
      <c r="H121" s="21"/>
      <c r="I121" s="30"/>
      <c r="J121" s="24" t="str">
        <f>IF(E121=0," ",ROUND(IF((365*VLOOKUP(A121,'อายุการใช้งาน-ห้ามลบ'!$A$2:$H$70,8,FALSE)-MIN($E121-DATE(RIGHT(D121,4),MID(D121,4,2),LEFT(D121,2)),VLOOKUP(A121,'อายุการใช้งาน-ห้ามลบ'!$A$2:$H$70,8,FALSE)*365))=0,($I121-1),($I121/VLOOKUP(A121,'อายุการใช้งาน-ห้ามลบ'!$A$2:$H$70,8,FALSE)/365)*MIN($E121-DATE(RIGHT(D121,4),MID(D121,4,2),LEFT(D121,2)),VLOOKUP(A121,'อายุการใช้งาน-ห้ามลบ'!$A$2:$H$70,8,FALSE)*365)),2)*-1)</f>
        <v> </v>
      </c>
      <c r="K121" s="25" t="str">
        <f t="shared" si="1"/>
        <v> </v>
      </c>
      <c r="L121" s="26" t="str">
        <f>IF(E121=0," ",IF((365*VLOOKUP(A121,'อายุการใช้งาน-ห้ามลบ'!$A$2:$H$70,8,FALSE)-MIN($E121-DATE(RIGHT(D121,4),MID(D121,4,2),LEFT(D121,2)),VLOOKUP(A121,'อายุการใช้งาน-ห้ามลบ'!$A$2:$H$70,8,FALSE)*365)-((ROUNDDOWN((365*VLOOKUP(A121,'อายุการใช้งาน-ห้ามลบ'!$A$2:$H$70,8,FALSE)-MIN($E121-DATE(RIGHT(D121,4),MID(D121,4,2),LEFT(D121,2)),VLOOKUP(A121,'อายุการใช้งาน-ห้ามลบ'!$A$2:$H$70,8,FALSE)*365))/365,0))*365))/30&gt;=11.49,(ROUNDDOWN((365*VLOOKUP(A121,'อายุการใช้งาน-ห้ามลบ'!$A$2:$H$70,8,FALSE)-MIN($E121-DATE(RIGHT(D121,4),MID(D121,4,2),LEFT(D121,2)),VLOOKUP(A121,'อายุการใช้งาน-ห้ามลบ'!$A$2:$H$70,8,FALSE)*365))/365,0)+1),ROUNDDOWN((365*VLOOKUP(A121,'อายุการใช้งาน-ห้ามลบ'!$A$2:$H$70,8,FALSE)-MIN($E121-DATE(RIGHT(D121,4),MID(D121,4,2),LEFT(D121,2)),VLOOKUP(A121,'อายุการใช้งาน-ห้ามลบ'!$A$2:$H$70,8,FALSE)*365))/365,0)))</f>
        <v> </v>
      </c>
      <c r="M121" s="26" t="str">
        <f>IF(E121=0," ",IF((365*VLOOKUP(A121,'อายุการใช้งาน-ห้ามลบ'!$A$2:$H$70,8,FALSE)-MIN($E121-DATE(RIGHT(D121,4),MID(D121,4,2),LEFT(D121,2)),VLOOKUP(A121,'อายุการใช้งาน-ห้ามลบ'!$A$2:$H$70,8,FALSE)*365)-((ROUNDDOWN((365*VLOOKUP(A121,'อายุการใช้งาน-ห้ามลบ'!$A$2:$H$70,8,FALSE)-MIN($E121-DATE(RIGHT(D121,4),MID(D121,4,2),LEFT(D121,2)),VLOOKUP(A121,'อายุการใช้งาน-ห้ามลบ'!$A$2:$H$70,8,FALSE)*365))/365,0))*365))/30&gt;=11.49,0,(365*VLOOKUP(A121,'อายุการใช้งาน-ห้ามลบ'!$A$2:$H$70,8,FALSE)-MIN($E121-DATE(RIGHT(D121,4),MID(D121,4,2),LEFT(D121,2)),VLOOKUP(A121,'อายุการใช้งาน-ห้ามลบ'!$A$2:$H$70,8,FALSE)*365)-((ROUNDDOWN((365*VLOOKUP(A121,'อายุการใช้งาน-ห้ามลบ'!$A$2:$H$70,8,FALSE)-MIN($E121-DATE(RIGHT(D121,4),MID(D121,4,2),LEFT(D121,2)),VLOOKUP(A121,'อายุการใช้งาน-ห้ามลบ'!$A$2:$H$70,8,FALSE)*365))/365,0))*365))/30))</f>
        <v> </v>
      </c>
      <c r="N121" s="36"/>
    </row>
    <row r="122" spans="1:14" ht="22.5" customHeight="1">
      <c r="A122" s="15"/>
      <c r="B122" s="28"/>
      <c r="C122" s="17"/>
      <c r="D122" s="18"/>
      <c r="E122" s="19"/>
      <c r="F122" s="28"/>
      <c r="G122" s="21"/>
      <c r="H122" s="21"/>
      <c r="I122" s="30"/>
      <c r="J122" s="24" t="str">
        <f>IF(E122=0," ",ROUND(IF((365*VLOOKUP(A122,'อายุการใช้งาน-ห้ามลบ'!$A$2:$H$70,8,FALSE)-MIN($E122-DATE(RIGHT(D122,4),MID(D122,4,2),LEFT(D122,2)),VLOOKUP(A122,'อายุการใช้งาน-ห้ามลบ'!$A$2:$H$70,8,FALSE)*365))=0,($I122-1),($I122/VLOOKUP(A122,'อายุการใช้งาน-ห้ามลบ'!$A$2:$H$70,8,FALSE)/365)*MIN($E122-DATE(RIGHT(D122,4),MID(D122,4,2),LEFT(D122,2)),VLOOKUP(A122,'อายุการใช้งาน-ห้ามลบ'!$A$2:$H$70,8,FALSE)*365)),2)*-1)</f>
        <v> </v>
      </c>
      <c r="K122" s="25" t="str">
        <f t="shared" si="1"/>
        <v> </v>
      </c>
      <c r="L122" s="26" t="str">
        <f>IF(E122=0," ",IF((365*VLOOKUP(A122,'อายุการใช้งาน-ห้ามลบ'!$A$2:$H$70,8,FALSE)-MIN($E122-DATE(RIGHT(D122,4),MID(D122,4,2),LEFT(D122,2)),VLOOKUP(A122,'อายุการใช้งาน-ห้ามลบ'!$A$2:$H$70,8,FALSE)*365)-((ROUNDDOWN((365*VLOOKUP(A122,'อายุการใช้งาน-ห้ามลบ'!$A$2:$H$70,8,FALSE)-MIN($E122-DATE(RIGHT(D122,4),MID(D122,4,2),LEFT(D122,2)),VLOOKUP(A122,'อายุการใช้งาน-ห้ามลบ'!$A$2:$H$70,8,FALSE)*365))/365,0))*365))/30&gt;=11.49,(ROUNDDOWN((365*VLOOKUP(A122,'อายุการใช้งาน-ห้ามลบ'!$A$2:$H$70,8,FALSE)-MIN($E122-DATE(RIGHT(D122,4),MID(D122,4,2),LEFT(D122,2)),VLOOKUP(A122,'อายุการใช้งาน-ห้ามลบ'!$A$2:$H$70,8,FALSE)*365))/365,0)+1),ROUNDDOWN((365*VLOOKUP(A122,'อายุการใช้งาน-ห้ามลบ'!$A$2:$H$70,8,FALSE)-MIN($E122-DATE(RIGHT(D122,4),MID(D122,4,2),LEFT(D122,2)),VLOOKUP(A122,'อายุการใช้งาน-ห้ามลบ'!$A$2:$H$70,8,FALSE)*365))/365,0)))</f>
        <v> </v>
      </c>
      <c r="M122" s="26" t="str">
        <f>IF(E122=0," ",IF((365*VLOOKUP(A122,'อายุการใช้งาน-ห้ามลบ'!$A$2:$H$70,8,FALSE)-MIN($E122-DATE(RIGHT(D122,4),MID(D122,4,2),LEFT(D122,2)),VLOOKUP(A122,'อายุการใช้งาน-ห้ามลบ'!$A$2:$H$70,8,FALSE)*365)-((ROUNDDOWN((365*VLOOKUP(A122,'อายุการใช้งาน-ห้ามลบ'!$A$2:$H$70,8,FALSE)-MIN($E122-DATE(RIGHT(D122,4),MID(D122,4,2),LEFT(D122,2)),VLOOKUP(A122,'อายุการใช้งาน-ห้ามลบ'!$A$2:$H$70,8,FALSE)*365))/365,0))*365))/30&gt;=11.49,0,(365*VLOOKUP(A122,'อายุการใช้งาน-ห้ามลบ'!$A$2:$H$70,8,FALSE)-MIN($E122-DATE(RIGHT(D122,4),MID(D122,4,2),LEFT(D122,2)),VLOOKUP(A122,'อายุการใช้งาน-ห้ามลบ'!$A$2:$H$70,8,FALSE)*365)-((ROUNDDOWN((365*VLOOKUP(A122,'อายุการใช้งาน-ห้ามลบ'!$A$2:$H$70,8,FALSE)-MIN($E122-DATE(RIGHT(D122,4),MID(D122,4,2),LEFT(D122,2)),VLOOKUP(A122,'อายุการใช้งาน-ห้ามลบ'!$A$2:$H$70,8,FALSE)*365))/365,0))*365))/30))</f>
        <v> </v>
      </c>
      <c r="N122" s="36"/>
    </row>
    <row r="123" spans="1:14" ht="22.5" customHeight="1">
      <c r="A123" s="15"/>
      <c r="B123" s="28"/>
      <c r="C123" s="17"/>
      <c r="D123" s="18"/>
      <c r="E123" s="19"/>
      <c r="F123" s="28"/>
      <c r="G123" s="21"/>
      <c r="H123" s="21"/>
      <c r="I123" s="30"/>
      <c r="J123" s="24" t="str">
        <f>IF(E123=0," ",ROUND(IF((365*VLOOKUP(A123,'อายุการใช้งาน-ห้ามลบ'!$A$2:$H$70,8,FALSE)-MIN($E123-DATE(RIGHT(D123,4),MID(D123,4,2),LEFT(D123,2)),VLOOKUP(A123,'อายุการใช้งาน-ห้ามลบ'!$A$2:$H$70,8,FALSE)*365))=0,($I123-1),($I123/VLOOKUP(A123,'อายุการใช้งาน-ห้ามลบ'!$A$2:$H$70,8,FALSE)/365)*MIN($E123-DATE(RIGHT(D123,4),MID(D123,4,2),LEFT(D123,2)),VLOOKUP(A123,'อายุการใช้งาน-ห้ามลบ'!$A$2:$H$70,8,FALSE)*365)),2)*-1)</f>
        <v> </v>
      </c>
      <c r="K123" s="25" t="str">
        <f t="shared" si="1"/>
        <v> </v>
      </c>
      <c r="L123" s="26" t="str">
        <f>IF(E123=0," ",IF((365*VLOOKUP(A123,'อายุการใช้งาน-ห้ามลบ'!$A$2:$H$70,8,FALSE)-MIN($E123-DATE(RIGHT(D123,4),MID(D123,4,2),LEFT(D123,2)),VLOOKUP(A123,'อายุการใช้งาน-ห้ามลบ'!$A$2:$H$70,8,FALSE)*365)-((ROUNDDOWN((365*VLOOKUP(A123,'อายุการใช้งาน-ห้ามลบ'!$A$2:$H$70,8,FALSE)-MIN($E123-DATE(RIGHT(D123,4),MID(D123,4,2),LEFT(D123,2)),VLOOKUP(A123,'อายุการใช้งาน-ห้ามลบ'!$A$2:$H$70,8,FALSE)*365))/365,0))*365))/30&gt;=11.49,(ROUNDDOWN((365*VLOOKUP(A123,'อายุการใช้งาน-ห้ามลบ'!$A$2:$H$70,8,FALSE)-MIN($E123-DATE(RIGHT(D123,4),MID(D123,4,2),LEFT(D123,2)),VLOOKUP(A123,'อายุการใช้งาน-ห้ามลบ'!$A$2:$H$70,8,FALSE)*365))/365,0)+1),ROUNDDOWN((365*VLOOKUP(A123,'อายุการใช้งาน-ห้ามลบ'!$A$2:$H$70,8,FALSE)-MIN($E123-DATE(RIGHT(D123,4),MID(D123,4,2),LEFT(D123,2)),VLOOKUP(A123,'อายุการใช้งาน-ห้ามลบ'!$A$2:$H$70,8,FALSE)*365))/365,0)))</f>
        <v> </v>
      </c>
      <c r="M123" s="26" t="str">
        <f>IF(E123=0," ",IF((365*VLOOKUP(A123,'อายุการใช้งาน-ห้ามลบ'!$A$2:$H$70,8,FALSE)-MIN($E123-DATE(RIGHT(D123,4),MID(D123,4,2),LEFT(D123,2)),VLOOKUP(A123,'อายุการใช้งาน-ห้ามลบ'!$A$2:$H$70,8,FALSE)*365)-((ROUNDDOWN((365*VLOOKUP(A123,'อายุการใช้งาน-ห้ามลบ'!$A$2:$H$70,8,FALSE)-MIN($E123-DATE(RIGHT(D123,4),MID(D123,4,2),LEFT(D123,2)),VLOOKUP(A123,'อายุการใช้งาน-ห้ามลบ'!$A$2:$H$70,8,FALSE)*365))/365,0))*365))/30&gt;=11.49,0,(365*VLOOKUP(A123,'อายุการใช้งาน-ห้ามลบ'!$A$2:$H$70,8,FALSE)-MIN($E123-DATE(RIGHT(D123,4),MID(D123,4,2),LEFT(D123,2)),VLOOKUP(A123,'อายุการใช้งาน-ห้ามลบ'!$A$2:$H$70,8,FALSE)*365)-((ROUNDDOWN((365*VLOOKUP(A123,'อายุการใช้งาน-ห้ามลบ'!$A$2:$H$70,8,FALSE)-MIN($E123-DATE(RIGHT(D123,4),MID(D123,4,2),LEFT(D123,2)),VLOOKUP(A123,'อายุการใช้งาน-ห้ามลบ'!$A$2:$H$70,8,FALSE)*365))/365,0))*365))/30))</f>
        <v> </v>
      </c>
      <c r="N123" s="36"/>
    </row>
    <row r="124" spans="1:14" ht="22.5" customHeight="1">
      <c r="A124" s="15"/>
      <c r="B124" s="28"/>
      <c r="C124" s="17"/>
      <c r="D124" s="18"/>
      <c r="E124" s="19"/>
      <c r="F124" s="28"/>
      <c r="G124" s="21"/>
      <c r="H124" s="21"/>
      <c r="I124" s="30"/>
      <c r="J124" s="24" t="str">
        <f>IF(E124=0," ",ROUND(IF((365*VLOOKUP(A124,'อายุการใช้งาน-ห้ามลบ'!$A$2:$H$70,8,FALSE)-MIN($E124-DATE(RIGHT(D124,4),MID(D124,4,2),LEFT(D124,2)),VLOOKUP(A124,'อายุการใช้งาน-ห้ามลบ'!$A$2:$H$70,8,FALSE)*365))=0,($I124-1),($I124/VLOOKUP(A124,'อายุการใช้งาน-ห้ามลบ'!$A$2:$H$70,8,FALSE)/365)*MIN($E124-DATE(RIGHT(D124,4),MID(D124,4,2),LEFT(D124,2)),VLOOKUP(A124,'อายุการใช้งาน-ห้ามลบ'!$A$2:$H$70,8,FALSE)*365)),2)*-1)</f>
        <v> </v>
      </c>
      <c r="K124" s="25" t="str">
        <f t="shared" si="1"/>
        <v> </v>
      </c>
      <c r="L124" s="26" t="str">
        <f>IF(E124=0," ",IF((365*VLOOKUP(A124,'อายุการใช้งาน-ห้ามลบ'!$A$2:$H$70,8,FALSE)-MIN($E124-DATE(RIGHT(D124,4),MID(D124,4,2),LEFT(D124,2)),VLOOKUP(A124,'อายุการใช้งาน-ห้ามลบ'!$A$2:$H$70,8,FALSE)*365)-((ROUNDDOWN((365*VLOOKUP(A124,'อายุการใช้งาน-ห้ามลบ'!$A$2:$H$70,8,FALSE)-MIN($E124-DATE(RIGHT(D124,4),MID(D124,4,2),LEFT(D124,2)),VLOOKUP(A124,'อายุการใช้งาน-ห้ามลบ'!$A$2:$H$70,8,FALSE)*365))/365,0))*365))/30&gt;=11.49,(ROUNDDOWN((365*VLOOKUP(A124,'อายุการใช้งาน-ห้ามลบ'!$A$2:$H$70,8,FALSE)-MIN($E124-DATE(RIGHT(D124,4),MID(D124,4,2),LEFT(D124,2)),VLOOKUP(A124,'อายุการใช้งาน-ห้ามลบ'!$A$2:$H$70,8,FALSE)*365))/365,0)+1),ROUNDDOWN((365*VLOOKUP(A124,'อายุการใช้งาน-ห้ามลบ'!$A$2:$H$70,8,FALSE)-MIN($E124-DATE(RIGHT(D124,4),MID(D124,4,2),LEFT(D124,2)),VLOOKUP(A124,'อายุการใช้งาน-ห้ามลบ'!$A$2:$H$70,8,FALSE)*365))/365,0)))</f>
        <v> </v>
      </c>
      <c r="M124" s="26" t="str">
        <f>IF(E124=0," ",IF((365*VLOOKUP(A124,'อายุการใช้งาน-ห้ามลบ'!$A$2:$H$70,8,FALSE)-MIN($E124-DATE(RIGHT(D124,4),MID(D124,4,2),LEFT(D124,2)),VLOOKUP(A124,'อายุการใช้งาน-ห้ามลบ'!$A$2:$H$70,8,FALSE)*365)-((ROUNDDOWN((365*VLOOKUP(A124,'อายุการใช้งาน-ห้ามลบ'!$A$2:$H$70,8,FALSE)-MIN($E124-DATE(RIGHT(D124,4),MID(D124,4,2),LEFT(D124,2)),VLOOKUP(A124,'อายุการใช้งาน-ห้ามลบ'!$A$2:$H$70,8,FALSE)*365))/365,0))*365))/30&gt;=11.49,0,(365*VLOOKUP(A124,'อายุการใช้งาน-ห้ามลบ'!$A$2:$H$70,8,FALSE)-MIN($E124-DATE(RIGHT(D124,4),MID(D124,4,2),LEFT(D124,2)),VLOOKUP(A124,'อายุการใช้งาน-ห้ามลบ'!$A$2:$H$70,8,FALSE)*365)-((ROUNDDOWN((365*VLOOKUP(A124,'อายุการใช้งาน-ห้ามลบ'!$A$2:$H$70,8,FALSE)-MIN($E124-DATE(RIGHT(D124,4),MID(D124,4,2),LEFT(D124,2)),VLOOKUP(A124,'อายุการใช้งาน-ห้ามลบ'!$A$2:$H$70,8,FALSE)*365))/365,0))*365))/30))</f>
        <v> </v>
      </c>
      <c r="N124" s="36"/>
    </row>
    <row r="125" spans="1:14" ht="22.5" customHeight="1">
      <c r="A125" s="15"/>
      <c r="B125" s="28"/>
      <c r="C125" s="17"/>
      <c r="D125" s="18"/>
      <c r="E125" s="19"/>
      <c r="F125" s="28"/>
      <c r="G125" s="21"/>
      <c r="H125" s="21"/>
      <c r="I125" s="30"/>
      <c r="J125" s="24" t="str">
        <f>IF(E125=0," ",ROUND(IF((365*VLOOKUP(A125,'อายุการใช้งาน-ห้ามลบ'!$A$2:$H$70,8,FALSE)-MIN($E125-DATE(RIGHT(D125,4),MID(D125,4,2),LEFT(D125,2)),VLOOKUP(A125,'อายุการใช้งาน-ห้ามลบ'!$A$2:$H$70,8,FALSE)*365))=0,($I125-1),($I125/VLOOKUP(A125,'อายุการใช้งาน-ห้ามลบ'!$A$2:$H$70,8,FALSE)/365)*MIN($E125-DATE(RIGHT(D125,4),MID(D125,4,2),LEFT(D125,2)),VLOOKUP(A125,'อายุการใช้งาน-ห้ามลบ'!$A$2:$H$70,8,FALSE)*365)),2)*-1)</f>
        <v> </v>
      </c>
      <c r="K125" s="25" t="str">
        <f t="shared" si="1"/>
        <v> </v>
      </c>
      <c r="L125" s="26" t="str">
        <f>IF(E125=0," ",IF((365*VLOOKUP(A125,'อายุการใช้งาน-ห้ามลบ'!$A$2:$H$70,8,FALSE)-MIN($E125-DATE(RIGHT(D125,4),MID(D125,4,2),LEFT(D125,2)),VLOOKUP(A125,'อายุการใช้งาน-ห้ามลบ'!$A$2:$H$70,8,FALSE)*365)-((ROUNDDOWN((365*VLOOKUP(A125,'อายุการใช้งาน-ห้ามลบ'!$A$2:$H$70,8,FALSE)-MIN($E125-DATE(RIGHT(D125,4),MID(D125,4,2),LEFT(D125,2)),VLOOKUP(A125,'อายุการใช้งาน-ห้ามลบ'!$A$2:$H$70,8,FALSE)*365))/365,0))*365))/30&gt;=11.49,(ROUNDDOWN((365*VLOOKUP(A125,'อายุการใช้งาน-ห้ามลบ'!$A$2:$H$70,8,FALSE)-MIN($E125-DATE(RIGHT(D125,4),MID(D125,4,2),LEFT(D125,2)),VLOOKUP(A125,'อายุการใช้งาน-ห้ามลบ'!$A$2:$H$70,8,FALSE)*365))/365,0)+1),ROUNDDOWN((365*VLOOKUP(A125,'อายุการใช้งาน-ห้ามลบ'!$A$2:$H$70,8,FALSE)-MIN($E125-DATE(RIGHT(D125,4),MID(D125,4,2),LEFT(D125,2)),VLOOKUP(A125,'อายุการใช้งาน-ห้ามลบ'!$A$2:$H$70,8,FALSE)*365))/365,0)))</f>
        <v> </v>
      </c>
      <c r="M125" s="26" t="str">
        <f>IF(E125=0," ",IF((365*VLOOKUP(A125,'อายุการใช้งาน-ห้ามลบ'!$A$2:$H$70,8,FALSE)-MIN($E125-DATE(RIGHT(D125,4),MID(D125,4,2),LEFT(D125,2)),VLOOKUP(A125,'อายุการใช้งาน-ห้ามลบ'!$A$2:$H$70,8,FALSE)*365)-((ROUNDDOWN((365*VLOOKUP(A125,'อายุการใช้งาน-ห้ามลบ'!$A$2:$H$70,8,FALSE)-MIN($E125-DATE(RIGHT(D125,4),MID(D125,4,2),LEFT(D125,2)),VLOOKUP(A125,'อายุการใช้งาน-ห้ามลบ'!$A$2:$H$70,8,FALSE)*365))/365,0))*365))/30&gt;=11.49,0,(365*VLOOKUP(A125,'อายุการใช้งาน-ห้ามลบ'!$A$2:$H$70,8,FALSE)-MIN($E125-DATE(RIGHT(D125,4),MID(D125,4,2),LEFT(D125,2)),VLOOKUP(A125,'อายุการใช้งาน-ห้ามลบ'!$A$2:$H$70,8,FALSE)*365)-((ROUNDDOWN((365*VLOOKUP(A125,'อายุการใช้งาน-ห้ามลบ'!$A$2:$H$70,8,FALSE)-MIN($E125-DATE(RIGHT(D125,4),MID(D125,4,2),LEFT(D125,2)),VLOOKUP(A125,'อายุการใช้งาน-ห้ามลบ'!$A$2:$H$70,8,FALSE)*365))/365,0))*365))/30))</f>
        <v> </v>
      </c>
      <c r="N125" s="36"/>
    </row>
    <row r="126" spans="1:14" ht="22.5" customHeight="1">
      <c r="A126" s="15"/>
      <c r="B126" s="28"/>
      <c r="C126" s="17"/>
      <c r="D126" s="18"/>
      <c r="E126" s="19"/>
      <c r="F126" s="28"/>
      <c r="G126" s="21"/>
      <c r="H126" s="21"/>
      <c r="I126" s="30"/>
      <c r="J126" s="24" t="str">
        <f>IF(E126=0," ",ROUND(IF((365*VLOOKUP(A126,'อายุการใช้งาน-ห้ามลบ'!$A$2:$H$70,8,FALSE)-MIN($E126-DATE(RIGHT(D126,4),MID(D126,4,2),LEFT(D126,2)),VLOOKUP(A126,'อายุการใช้งาน-ห้ามลบ'!$A$2:$H$70,8,FALSE)*365))=0,($I126-1),($I126/VLOOKUP(A126,'อายุการใช้งาน-ห้ามลบ'!$A$2:$H$70,8,FALSE)/365)*MIN($E126-DATE(RIGHT(D126,4),MID(D126,4,2),LEFT(D126,2)),VLOOKUP(A126,'อายุการใช้งาน-ห้ามลบ'!$A$2:$H$70,8,FALSE)*365)),2)*-1)</f>
        <v> </v>
      </c>
      <c r="K126" s="25" t="str">
        <f t="shared" si="1"/>
        <v> </v>
      </c>
      <c r="L126" s="26" t="str">
        <f>IF(E126=0," ",IF((365*VLOOKUP(A126,'อายุการใช้งาน-ห้ามลบ'!$A$2:$H$70,8,FALSE)-MIN($E126-DATE(RIGHT(D126,4),MID(D126,4,2),LEFT(D126,2)),VLOOKUP(A126,'อายุการใช้งาน-ห้ามลบ'!$A$2:$H$70,8,FALSE)*365)-((ROUNDDOWN((365*VLOOKUP(A126,'อายุการใช้งาน-ห้ามลบ'!$A$2:$H$70,8,FALSE)-MIN($E126-DATE(RIGHT(D126,4),MID(D126,4,2),LEFT(D126,2)),VLOOKUP(A126,'อายุการใช้งาน-ห้ามลบ'!$A$2:$H$70,8,FALSE)*365))/365,0))*365))/30&gt;=11.49,(ROUNDDOWN((365*VLOOKUP(A126,'อายุการใช้งาน-ห้ามลบ'!$A$2:$H$70,8,FALSE)-MIN($E126-DATE(RIGHT(D126,4),MID(D126,4,2),LEFT(D126,2)),VLOOKUP(A126,'อายุการใช้งาน-ห้ามลบ'!$A$2:$H$70,8,FALSE)*365))/365,0)+1),ROUNDDOWN((365*VLOOKUP(A126,'อายุการใช้งาน-ห้ามลบ'!$A$2:$H$70,8,FALSE)-MIN($E126-DATE(RIGHT(D126,4),MID(D126,4,2),LEFT(D126,2)),VLOOKUP(A126,'อายุการใช้งาน-ห้ามลบ'!$A$2:$H$70,8,FALSE)*365))/365,0)))</f>
        <v> </v>
      </c>
      <c r="M126" s="26" t="str">
        <f>IF(E126=0," ",IF((365*VLOOKUP(A126,'อายุการใช้งาน-ห้ามลบ'!$A$2:$H$70,8,FALSE)-MIN($E126-DATE(RIGHT(D126,4),MID(D126,4,2),LEFT(D126,2)),VLOOKUP(A126,'อายุการใช้งาน-ห้ามลบ'!$A$2:$H$70,8,FALSE)*365)-((ROUNDDOWN((365*VLOOKUP(A126,'อายุการใช้งาน-ห้ามลบ'!$A$2:$H$70,8,FALSE)-MIN($E126-DATE(RIGHT(D126,4),MID(D126,4,2),LEFT(D126,2)),VLOOKUP(A126,'อายุการใช้งาน-ห้ามลบ'!$A$2:$H$70,8,FALSE)*365))/365,0))*365))/30&gt;=11.49,0,(365*VLOOKUP(A126,'อายุการใช้งาน-ห้ามลบ'!$A$2:$H$70,8,FALSE)-MIN($E126-DATE(RIGHT(D126,4),MID(D126,4,2),LEFT(D126,2)),VLOOKUP(A126,'อายุการใช้งาน-ห้ามลบ'!$A$2:$H$70,8,FALSE)*365)-((ROUNDDOWN((365*VLOOKUP(A126,'อายุการใช้งาน-ห้ามลบ'!$A$2:$H$70,8,FALSE)-MIN($E126-DATE(RIGHT(D126,4),MID(D126,4,2),LEFT(D126,2)),VLOOKUP(A126,'อายุการใช้งาน-ห้ามลบ'!$A$2:$H$70,8,FALSE)*365))/365,0))*365))/30))</f>
        <v> </v>
      </c>
      <c r="N126" s="36"/>
    </row>
    <row r="127" spans="1:14" ht="22.5" customHeight="1">
      <c r="A127" s="15"/>
      <c r="B127" s="28"/>
      <c r="C127" s="17"/>
      <c r="D127" s="18"/>
      <c r="E127" s="19"/>
      <c r="F127" s="28"/>
      <c r="G127" s="21"/>
      <c r="H127" s="21"/>
      <c r="I127" s="30"/>
      <c r="J127" s="24" t="str">
        <f>IF(E127=0," ",ROUND(IF((365*VLOOKUP(A127,'อายุการใช้งาน-ห้ามลบ'!$A$2:$H$70,8,FALSE)-MIN($E127-DATE(RIGHT(D127,4),MID(D127,4,2),LEFT(D127,2)),VLOOKUP(A127,'อายุการใช้งาน-ห้ามลบ'!$A$2:$H$70,8,FALSE)*365))=0,($I127-1),($I127/VLOOKUP(A127,'อายุการใช้งาน-ห้ามลบ'!$A$2:$H$70,8,FALSE)/365)*MIN($E127-DATE(RIGHT(D127,4),MID(D127,4,2),LEFT(D127,2)),VLOOKUP(A127,'อายุการใช้งาน-ห้ามลบ'!$A$2:$H$70,8,FALSE)*365)),2)*-1)</f>
        <v> </v>
      </c>
      <c r="K127" s="25" t="str">
        <f t="shared" si="1"/>
        <v> </v>
      </c>
      <c r="L127" s="26" t="str">
        <f>IF(E127=0," ",IF((365*VLOOKUP(A127,'อายุการใช้งาน-ห้ามลบ'!$A$2:$H$70,8,FALSE)-MIN($E127-DATE(RIGHT(D127,4),MID(D127,4,2),LEFT(D127,2)),VLOOKUP(A127,'อายุการใช้งาน-ห้ามลบ'!$A$2:$H$70,8,FALSE)*365)-((ROUNDDOWN((365*VLOOKUP(A127,'อายุการใช้งาน-ห้ามลบ'!$A$2:$H$70,8,FALSE)-MIN($E127-DATE(RIGHT(D127,4),MID(D127,4,2),LEFT(D127,2)),VLOOKUP(A127,'อายุการใช้งาน-ห้ามลบ'!$A$2:$H$70,8,FALSE)*365))/365,0))*365))/30&gt;=11.49,(ROUNDDOWN((365*VLOOKUP(A127,'อายุการใช้งาน-ห้ามลบ'!$A$2:$H$70,8,FALSE)-MIN($E127-DATE(RIGHT(D127,4),MID(D127,4,2),LEFT(D127,2)),VLOOKUP(A127,'อายุการใช้งาน-ห้ามลบ'!$A$2:$H$70,8,FALSE)*365))/365,0)+1),ROUNDDOWN((365*VLOOKUP(A127,'อายุการใช้งาน-ห้ามลบ'!$A$2:$H$70,8,FALSE)-MIN($E127-DATE(RIGHT(D127,4),MID(D127,4,2),LEFT(D127,2)),VLOOKUP(A127,'อายุการใช้งาน-ห้ามลบ'!$A$2:$H$70,8,FALSE)*365))/365,0)))</f>
        <v> </v>
      </c>
      <c r="M127" s="26" t="str">
        <f>IF(E127=0," ",IF((365*VLOOKUP(A127,'อายุการใช้งาน-ห้ามลบ'!$A$2:$H$70,8,FALSE)-MIN($E127-DATE(RIGHT(D127,4),MID(D127,4,2),LEFT(D127,2)),VLOOKUP(A127,'อายุการใช้งาน-ห้ามลบ'!$A$2:$H$70,8,FALSE)*365)-((ROUNDDOWN((365*VLOOKUP(A127,'อายุการใช้งาน-ห้ามลบ'!$A$2:$H$70,8,FALSE)-MIN($E127-DATE(RIGHT(D127,4),MID(D127,4,2),LEFT(D127,2)),VLOOKUP(A127,'อายุการใช้งาน-ห้ามลบ'!$A$2:$H$70,8,FALSE)*365))/365,0))*365))/30&gt;=11.49,0,(365*VLOOKUP(A127,'อายุการใช้งาน-ห้ามลบ'!$A$2:$H$70,8,FALSE)-MIN($E127-DATE(RIGHT(D127,4),MID(D127,4,2),LEFT(D127,2)),VLOOKUP(A127,'อายุการใช้งาน-ห้ามลบ'!$A$2:$H$70,8,FALSE)*365)-((ROUNDDOWN((365*VLOOKUP(A127,'อายุการใช้งาน-ห้ามลบ'!$A$2:$H$70,8,FALSE)-MIN($E127-DATE(RIGHT(D127,4),MID(D127,4,2),LEFT(D127,2)),VLOOKUP(A127,'อายุการใช้งาน-ห้ามลบ'!$A$2:$H$70,8,FALSE)*365))/365,0))*365))/30))</f>
        <v> </v>
      </c>
      <c r="N127" s="36"/>
    </row>
    <row r="128" spans="1:14" ht="22.5" customHeight="1">
      <c r="A128" s="15"/>
      <c r="B128" s="28"/>
      <c r="C128" s="17"/>
      <c r="D128" s="18"/>
      <c r="E128" s="19"/>
      <c r="F128" s="28"/>
      <c r="G128" s="21"/>
      <c r="H128" s="21"/>
      <c r="I128" s="30"/>
      <c r="J128" s="24" t="str">
        <f>IF(E128=0," ",ROUND(IF((365*VLOOKUP(A128,'อายุการใช้งาน-ห้ามลบ'!$A$2:$H$70,8,FALSE)-MIN($E128-DATE(RIGHT(D128,4),MID(D128,4,2),LEFT(D128,2)),VLOOKUP(A128,'อายุการใช้งาน-ห้ามลบ'!$A$2:$H$70,8,FALSE)*365))=0,($I128-1),($I128/VLOOKUP(A128,'อายุการใช้งาน-ห้ามลบ'!$A$2:$H$70,8,FALSE)/365)*MIN($E128-DATE(RIGHT(D128,4),MID(D128,4,2),LEFT(D128,2)),VLOOKUP(A128,'อายุการใช้งาน-ห้ามลบ'!$A$2:$H$70,8,FALSE)*365)),2)*-1)</f>
        <v> </v>
      </c>
      <c r="K128" s="25" t="str">
        <f t="shared" si="1"/>
        <v> </v>
      </c>
      <c r="L128" s="26" t="str">
        <f>IF(E128=0," ",IF((365*VLOOKUP(A128,'อายุการใช้งาน-ห้ามลบ'!$A$2:$H$70,8,FALSE)-MIN($E128-DATE(RIGHT(D128,4),MID(D128,4,2),LEFT(D128,2)),VLOOKUP(A128,'อายุการใช้งาน-ห้ามลบ'!$A$2:$H$70,8,FALSE)*365)-((ROUNDDOWN((365*VLOOKUP(A128,'อายุการใช้งาน-ห้ามลบ'!$A$2:$H$70,8,FALSE)-MIN($E128-DATE(RIGHT(D128,4),MID(D128,4,2),LEFT(D128,2)),VLOOKUP(A128,'อายุการใช้งาน-ห้ามลบ'!$A$2:$H$70,8,FALSE)*365))/365,0))*365))/30&gt;=11.49,(ROUNDDOWN((365*VLOOKUP(A128,'อายุการใช้งาน-ห้ามลบ'!$A$2:$H$70,8,FALSE)-MIN($E128-DATE(RIGHT(D128,4),MID(D128,4,2),LEFT(D128,2)),VLOOKUP(A128,'อายุการใช้งาน-ห้ามลบ'!$A$2:$H$70,8,FALSE)*365))/365,0)+1),ROUNDDOWN((365*VLOOKUP(A128,'อายุการใช้งาน-ห้ามลบ'!$A$2:$H$70,8,FALSE)-MIN($E128-DATE(RIGHT(D128,4),MID(D128,4,2),LEFT(D128,2)),VLOOKUP(A128,'อายุการใช้งาน-ห้ามลบ'!$A$2:$H$70,8,FALSE)*365))/365,0)))</f>
        <v> </v>
      </c>
      <c r="M128" s="26" t="str">
        <f>IF(E128=0," ",IF((365*VLOOKUP(A128,'อายุการใช้งาน-ห้ามลบ'!$A$2:$H$70,8,FALSE)-MIN($E128-DATE(RIGHT(D128,4),MID(D128,4,2),LEFT(D128,2)),VLOOKUP(A128,'อายุการใช้งาน-ห้ามลบ'!$A$2:$H$70,8,FALSE)*365)-((ROUNDDOWN((365*VLOOKUP(A128,'อายุการใช้งาน-ห้ามลบ'!$A$2:$H$70,8,FALSE)-MIN($E128-DATE(RIGHT(D128,4),MID(D128,4,2),LEFT(D128,2)),VLOOKUP(A128,'อายุการใช้งาน-ห้ามลบ'!$A$2:$H$70,8,FALSE)*365))/365,0))*365))/30&gt;=11.49,0,(365*VLOOKUP(A128,'อายุการใช้งาน-ห้ามลบ'!$A$2:$H$70,8,FALSE)-MIN($E128-DATE(RIGHT(D128,4),MID(D128,4,2),LEFT(D128,2)),VLOOKUP(A128,'อายุการใช้งาน-ห้ามลบ'!$A$2:$H$70,8,FALSE)*365)-((ROUNDDOWN((365*VLOOKUP(A128,'อายุการใช้งาน-ห้ามลบ'!$A$2:$H$70,8,FALSE)-MIN($E128-DATE(RIGHT(D128,4),MID(D128,4,2),LEFT(D128,2)),VLOOKUP(A128,'อายุการใช้งาน-ห้ามลบ'!$A$2:$H$70,8,FALSE)*365))/365,0))*365))/30))</f>
        <v> </v>
      </c>
      <c r="N128" s="36"/>
    </row>
    <row r="129" spans="1:14" ht="22.5" customHeight="1">
      <c r="A129" s="15"/>
      <c r="B129" s="28"/>
      <c r="C129" s="17"/>
      <c r="D129" s="18"/>
      <c r="E129" s="19"/>
      <c r="F129" s="28"/>
      <c r="G129" s="21"/>
      <c r="H129" s="21"/>
      <c r="I129" s="30"/>
      <c r="J129" s="24" t="str">
        <f>IF(E129=0," ",ROUND(IF((365*VLOOKUP(A129,'อายุการใช้งาน-ห้ามลบ'!$A$2:$H$70,8,FALSE)-MIN($E129-DATE(RIGHT(D129,4),MID(D129,4,2),LEFT(D129,2)),VLOOKUP(A129,'อายุการใช้งาน-ห้ามลบ'!$A$2:$H$70,8,FALSE)*365))=0,($I129-1),($I129/VLOOKUP(A129,'อายุการใช้งาน-ห้ามลบ'!$A$2:$H$70,8,FALSE)/365)*MIN($E129-DATE(RIGHT(D129,4),MID(D129,4,2),LEFT(D129,2)),VLOOKUP(A129,'อายุการใช้งาน-ห้ามลบ'!$A$2:$H$70,8,FALSE)*365)),2)*-1)</f>
        <v> </v>
      </c>
      <c r="K129" s="25" t="str">
        <f t="shared" si="1"/>
        <v> </v>
      </c>
      <c r="L129" s="26" t="str">
        <f>IF(E129=0," ",IF((365*VLOOKUP(A129,'อายุการใช้งาน-ห้ามลบ'!$A$2:$H$70,8,FALSE)-MIN($E129-DATE(RIGHT(D129,4),MID(D129,4,2),LEFT(D129,2)),VLOOKUP(A129,'อายุการใช้งาน-ห้ามลบ'!$A$2:$H$70,8,FALSE)*365)-((ROUNDDOWN((365*VLOOKUP(A129,'อายุการใช้งาน-ห้ามลบ'!$A$2:$H$70,8,FALSE)-MIN($E129-DATE(RIGHT(D129,4),MID(D129,4,2),LEFT(D129,2)),VLOOKUP(A129,'อายุการใช้งาน-ห้ามลบ'!$A$2:$H$70,8,FALSE)*365))/365,0))*365))/30&gt;=11.49,(ROUNDDOWN((365*VLOOKUP(A129,'อายุการใช้งาน-ห้ามลบ'!$A$2:$H$70,8,FALSE)-MIN($E129-DATE(RIGHT(D129,4),MID(D129,4,2),LEFT(D129,2)),VLOOKUP(A129,'อายุการใช้งาน-ห้ามลบ'!$A$2:$H$70,8,FALSE)*365))/365,0)+1),ROUNDDOWN((365*VLOOKUP(A129,'อายุการใช้งาน-ห้ามลบ'!$A$2:$H$70,8,FALSE)-MIN($E129-DATE(RIGHT(D129,4),MID(D129,4,2),LEFT(D129,2)),VLOOKUP(A129,'อายุการใช้งาน-ห้ามลบ'!$A$2:$H$70,8,FALSE)*365))/365,0)))</f>
        <v> </v>
      </c>
      <c r="M129" s="26" t="str">
        <f>IF(E129=0," ",IF((365*VLOOKUP(A129,'อายุการใช้งาน-ห้ามลบ'!$A$2:$H$70,8,FALSE)-MIN($E129-DATE(RIGHT(D129,4),MID(D129,4,2),LEFT(D129,2)),VLOOKUP(A129,'อายุการใช้งาน-ห้ามลบ'!$A$2:$H$70,8,FALSE)*365)-((ROUNDDOWN((365*VLOOKUP(A129,'อายุการใช้งาน-ห้ามลบ'!$A$2:$H$70,8,FALSE)-MIN($E129-DATE(RIGHT(D129,4),MID(D129,4,2),LEFT(D129,2)),VLOOKUP(A129,'อายุการใช้งาน-ห้ามลบ'!$A$2:$H$70,8,FALSE)*365))/365,0))*365))/30&gt;=11.49,0,(365*VLOOKUP(A129,'อายุการใช้งาน-ห้ามลบ'!$A$2:$H$70,8,FALSE)-MIN($E129-DATE(RIGHT(D129,4),MID(D129,4,2),LEFT(D129,2)),VLOOKUP(A129,'อายุการใช้งาน-ห้ามลบ'!$A$2:$H$70,8,FALSE)*365)-((ROUNDDOWN((365*VLOOKUP(A129,'อายุการใช้งาน-ห้ามลบ'!$A$2:$H$70,8,FALSE)-MIN($E129-DATE(RIGHT(D129,4),MID(D129,4,2),LEFT(D129,2)),VLOOKUP(A129,'อายุการใช้งาน-ห้ามลบ'!$A$2:$H$70,8,FALSE)*365))/365,0))*365))/30))</f>
        <v> </v>
      </c>
      <c r="N129" s="36"/>
    </row>
    <row r="130" spans="1:14" ht="22.5" customHeight="1">
      <c r="A130" s="15"/>
      <c r="B130" s="28"/>
      <c r="C130" s="17"/>
      <c r="D130" s="18"/>
      <c r="E130" s="19"/>
      <c r="F130" s="28"/>
      <c r="G130" s="21"/>
      <c r="H130" s="21"/>
      <c r="I130" s="30"/>
      <c r="J130" s="24" t="str">
        <f>IF(E130=0," ",ROUND(IF((365*VLOOKUP(A130,'อายุการใช้งาน-ห้ามลบ'!$A$2:$H$70,8,FALSE)-MIN($E130-DATE(RIGHT(D130,4),MID(D130,4,2),LEFT(D130,2)),VLOOKUP(A130,'อายุการใช้งาน-ห้ามลบ'!$A$2:$H$70,8,FALSE)*365))=0,($I130-1),($I130/VLOOKUP(A130,'อายุการใช้งาน-ห้ามลบ'!$A$2:$H$70,8,FALSE)/365)*MIN($E130-DATE(RIGHT(D130,4),MID(D130,4,2),LEFT(D130,2)),VLOOKUP(A130,'อายุการใช้งาน-ห้ามลบ'!$A$2:$H$70,8,FALSE)*365)),2)*-1)</f>
        <v> </v>
      </c>
      <c r="K130" s="25" t="str">
        <f t="shared" si="1"/>
        <v> </v>
      </c>
      <c r="L130" s="26" t="str">
        <f>IF(E130=0," ",IF((365*VLOOKUP(A130,'อายุการใช้งาน-ห้ามลบ'!$A$2:$H$70,8,FALSE)-MIN($E130-DATE(RIGHT(D130,4),MID(D130,4,2),LEFT(D130,2)),VLOOKUP(A130,'อายุการใช้งาน-ห้ามลบ'!$A$2:$H$70,8,FALSE)*365)-((ROUNDDOWN((365*VLOOKUP(A130,'อายุการใช้งาน-ห้ามลบ'!$A$2:$H$70,8,FALSE)-MIN($E130-DATE(RIGHT(D130,4),MID(D130,4,2),LEFT(D130,2)),VLOOKUP(A130,'อายุการใช้งาน-ห้ามลบ'!$A$2:$H$70,8,FALSE)*365))/365,0))*365))/30&gt;=11.49,(ROUNDDOWN((365*VLOOKUP(A130,'อายุการใช้งาน-ห้ามลบ'!$A$2:$H$70,8,FALSE)-MIN($E130-DATE(RIGHT(D130,4),MID(D130,4,2),LEFT(D130,2)),VLOOKUP(A130,'อายุการใช้งาน-ห้ามลบ'!$A$2:$H$70,8,FALSE)*365))/365,0)+1),ROUNDDOWN((365*VLOOKUP(A130,'อายุการใช้งาน-ห้ามลบ'!$A$2:$H$70,8,FALSE)-MIN($E130-DATE(RIGHT(D130,4),MID(D130,4,2),LEFT(D130,2)),VLOOKUP(A130,'อายุการใช้งาน-ห้ามลบ'!$A$2:$H$70,8,FALSE)*365))/365,0)))</f>
        <v> </v>
      </c>
      <c r="M130" s="26" t="str">
        <f>IF(E130=0," ",IF((365*VLOOKUP(A130,'อายุการใช้งาน-ห้ามลบ'!$A$2:$H$70,8,FALSE)-MIN($E130-DATE(RIGHT(D130,4),MID(D130,4,2),LEFT(D130,2)),VLOOKUP(A130,'อายุการใช้งาน-ห้ามลบ'!$A$2:$H$70,8,FALSE)*365)-((ROUNDDOWN((365*VLOOKUP(A130,'อายุการใช้งาน-ห้ามลบ'!$A$2:$H$70,8,FALSE)-MIN($E130-DATE(RIGHT(D130,4),MID(D130,4,2),LEFT(D130,2)),VLOOKUP(A130,'อายุการใช้งาน-ห้ามลบ'!$A$2:$H$70,8,FALSE)*365))/365,0))*365))/30&gt;=11.49,0,(365*VLOOKUP(A130,'อายุการใช้งาน-ห้ามลบ'!$A$2:$H$70,8,FALSE)-MIN($E130-DATE(RIGHT(D130,4),MID(D130,4,2),LEFT(D130,2)),VLOOKUP(A130,'อายุการใช้งาน-ห้ามลบ'!$A$2:$H$70,8,FALSE)*365)-((ROUNDDOWN((365*VLOOKUP(A130,'อายุการใช้งาน-ห้ามลบ'!$A$2:$H$70,8,FALSE)-MIN($E130-DATE(RIGHT(D130,4),MID(D130,4,2),LEFT(D130,2)),VLOOKUP(A130,'อายุการใช้งาน-ห้ามลบ'!$A$2:$H$70,8,FALSE)*365))/365,0))*365))/30))</f>
        <v> </v>
      </c>
      <c r="N130" s="36"/>
    </row>
    <row r="131" spans="1:14" ht="22.5" customHeight="1">
      <c r="A131" s="15"/>
      <c r="B131" s="28"/>
      <c r="C131" s="17"/>
      <c r="D131" s="18"/>
      <c r="E131" s="19"/>
      <c r="F131" s="28"/>
      <c r="G131" s="21"/>
      <c r="H131" s="21"/>
      <c r="I131" s="30"/>
      <c r="J131" s="24" t="str">
        <f>IF(E131=0," ",ROUND(IF((365*VLOOKUP(A131,'อายุการใช้งาน-ห้ามลบ'!$A$2:$H$70,8,FALSE)-MIN($E131-DATE(RIGHT(D131,4),MID(D131,4,2),LEFT(D131,2)),VLOOKUP(A131,'อายุการใช้งาน-ห้ามลบ'!$A$2:$H$70,8,FALSE)*365))=0,($I131-1),($I131/VLOOKUP(A131,'อายุการใช้งาน-ห้ามลบ'!$A$2:$H$70,8,FALSE)/365)*MIN($E131-DATE(RIGHT(D131,4),MID(D131,4,2),LEFT(D131,2)),VLOOKUP(A131,'อายุการใช้งาน-ห้ามลบ'!$A$2:$H$70,8,FALSE)*365)),2)*-1)</f>
        <v> </v>
      </c>
      <c r="K131" s="25" t="str">
        <f t="shared" si="1"/>
        <v> </v>
      </c>
      <c r="L131" s="26" t="str">
        <f>IF(E131=0," ",IF((365*VLOOKUP(A131,'อายุการใช้งาน-ห้ามลบ'!$A$2:$H$70,8,FALSE)-MIN($E131-DATE(RIGHT(D131,4),MID(D131,4,2),LEFT(D131,2)),VLOOKUP(A131,'อายุการใช้งาน-ห้ามลบ'!$A$2:$H$70,8,FALSE)*365)-((ROUNDDOWN((365*VLOOKUP(A131,'อายุการใช้งาน-ห้ามลบ'!$A$2:$H$70,8,FALSE)-MIN($E131-DATE(RIGHT(D131,4),MID(D131,4,2),LEFT(D131,2)),VLOOKUP(A131,'อายุการใช้งาน-ห้ามลบ'!$A$2:$H$70,8,FALSE)*365))/365,0))*365))/30&gt;=11.49,(ROUNDDOWN((365*VLOOKUP(A131,'อายุการใช้งาน-ห้ามลบ'!$A$2:$H$70,8,FALSE)-MIN($E131-DATE(RIGHT(D131,4),MID(D131,4,2),LEFT(D131,2)),VLOOKUP(A131,'อายุการใช้งาน-ห้ามลบ'!$A$2:$H$70,8,FALSE)*365))/365,0)+1),ROUNDDOWN((365*VLOOKUP(A131,'อายุการใช้งาน-ห้ามลบ'!$A$2:$H$70,8,FALSE)-MIN($E131-DATE(RIGHT(D131,4),MID(D131,4,2),LEFT(D131,2)),VLOOKUP(A131,'อายุการใช้งาน-ห้ามลบ'!$A$2:$H$70,8,FALSE)*365))/365,0)))</f>
        <v> </v>
      </c>
      <c r="M131" s="26" t="str">
        <f>IF(E131=0," ",IF((365*VLOOKUP(A131,'อายุการใช้งาน-ห้ามลบ'!$A$2:$H$70,8,FALSE)-MIN($E131-DATE(RIGHT(D131,4),MID(D131,4,2),LEFT(D131,2)),VLOOKUP(A131,'อายุการใช้งาน-ห้ามลบ'!$A$2:$H$70,8,FALSE)*365)-((ROUNDDOWN((365*VLOOKUP(A131,'อายุการใช้งาน-ห้ามลบ'!$A$2:$H$70,8,FALSE)-MIN($E131-DATE(RIGHT(D131,4),MID(D131,4,2),LEFT(D131,2)),VLOOKUP(A131,'อายุการใช้งาน-ห้ามลบ'!$A$2:$H$70,8,FALSE)*365))/365,0))*365))/30&gt;=11.49,0,(365*VLOOKUP(A131,'อายุการใช้งาน-ห้ามลบ'!$A$2:$H$70,8,FALSE)-MIN($E131-DATE(RIGHT(D131,4),MID(D131,4,2),LEFT(D131,2)),VLOOKUP(A131,'อายุการใช้งาน-ห้ามลบ'!$A$2:$H$70,8,FALSE)*365)-((ROUNDDOWN((365*VLOOKUP(A131,'อายุการใช้งาน-ห้ามลบ'!$A$2:$H$70,8,FALSE)-MIN($E131-DATE(RIGHT(D131,4),MID(D131,4,2),LEFT(D131,2)),VLOOKUP(A131,'อายุการใช้งาน-ห้ามลบ'!$A$2:$H$70,8,FALSE)*365))/365,0))*365))/30))</f>
        <v> </v>
      </c>
      <c r="N131" s="36"/>
    </row>
    <row r="132" spans="1:14" ht="22.5" customHeight="1">
      <c r="A132" s="15"/>
      <c r="B132" s="28"/>
      <c r="C132" s="17"/>
      <c r="D132" s="18"/>
      <c r="E132" s="19"/>
      <c r="F132" s="28"/>
      <c r="G132" s="21"/>
      <c r="H132" s="21"/>
      <c r="I132" s="30"/>
      <c r="J132" s="24" t="str">
        <f>IF(E132=0," ",ROUND(IF((365*VLOOKUP(A132,'อายุการใช้งาน-ห้ามลบ'!$A$2:$H$70,8,FALSE)-MIN($E132-DATE(RIGHT(D132,4),MID(D132,4,2),LEFT(D132,2)),VLOOKUP(A132,'อายุการใช้งาน-ห้ามลบ'!$A$2:$H$70,8,FALSE)*365))=0,($I132-1),($I132/VLOOKUP(A132,'อายุการใช้งาน-ห้ามลบ'!$A$2:$H$70,8,FALSE)/365)*MIN($E132-DATE(RIGHT(D132,4),MID(D132,4,2),LEFT(D132,2)),VLOOKUP(A132,'อายุการใช้งาน-ห้ามลบ'!$A$2:$H$70,8,FALSE)*365)),2)*-1)</f>
        <v> </v>
      </c>
      <c r="K132" s="25" t="str">
        <f t="shared" si="1"/>
        <v> </v>
      </c>
      <c r="L132" s="26" t="str">
        <f>IF(E132=0," ",IF((365*VLOOKUP(A132,'อายุการใช้งาน-ห้ามลบ'!$A$2:$H$70,8,FALSE)-MIN($E132-DATE(RIGHT(D132,4),MID(D132,4,2),LEFT(D132,2)),VLOOKUP(A132,'อายุการใช้งาน-ห้ามลบ'!$A$2:$H$70,8,FALSE)*365)-((ROUNDDOWN((365*VLOOKUP(A132,'อายุการใช้งาน-ห้ามลบ'!$A$2:$H$70,8,FALSE)-MIN($E132-DATE(RIGHT(D132,4),MID(D132,4,2),LEFT(D132,2)),VLOOKUP(A132,'อายุการใช้งาน-ห้ามลบ'!$A$2:$H$70,8,FALSE)*365))/365,0))*365))/30&gt;=11.49,(ROUNDDOWN((365*VLOOKUP(A132,'อายุการใช้งาน-ห้ามลบ'!$A$2:$H$70,8,FALSE)-MIN($E132-DATE(RIGHT(D132,4),MID(D132,4,2),LEFT(D132,2)),VLOOKUP(A132,'อายุการใช้งาน-ห้ามลบ'!$A$2:$H$70,8,FALSE)*365))/365,0)+1),ROUNDDOWN((365*VLOOKUP(A132,'อายุการใช้งาน-ห้ามลบ'!$A$2:$H$70,8,FALSE)-MIN($E132-DATE(RIGHT(D132,4),MID(D132,4,2),LEFT(D132,2)),VLOOKUP(A132,'อายุการใช้งาน-ห้ามลบ'!$A$2:$H$70,8,FALSE)*365))/365,0)))</f>
        <v> </v>
      </c>
      <c r="M132" s="26" t="str">
        <f>IF(E132=0," ",IF((365*VLOOKUP(A132,'อายุการใช้งาน-ห้ามลบ'!$A$2:$H$70,8,FALSE)-MIN($E132-DATE(RIGHT(D132,4),MID(D132,4,2),LEFT(D132,2)),VLOOKUP(A132,'อายุการใช้งาน-ห้ามลบ'!$A$2:$H$70,8,FALSE)*365)-((ROUNDDOWN((365*VLOOKUP(A132,'อายุการใช้งาน-ห้ามลบ'!$A$2:$H$70,8,FALSE)-MIN($E132-DATE(RIGHT(D132,4),MID(D132,4,2),LEFT(D132,2)),VLOOKUP(A132,'อายุการใช้งาน-ห้ามลบ'!$A$2:$H$70,8,FALSE)*365))/365,0))*365))/30&gt;=11.49,0,(365*VLOOKUP(A132,'อายุการใช้งาน-ห้ามลบ'!$A$2:$H$70,8,FALSE)-MIN($E132-DATE(RIGHT(D132,4),MID(D132,4,2),LEFT(D132,2)),VLOOKUP(A132,'อายุการใช้งาน-ห้ามลบ'!$A$2:$H$70,8,FALSE)*365)-((ROUNDDOWN((365*VLOOKUP(A132,'อายุการใช้งาน-ห้ามลบ'!$A$2:$H$70,8,FALSE)-MIN($E132-DATE(RIGHT(D132,4),MID(D132,4,2),LEFT(D132,2)),VLOOKUP(A132,'อายุการใช้งาน-ห้ามลบ'!$A$2:$H$70,8,FALSE)*365))/365,0))*365))/30))</f>
        <v> </v>
      </c>
      <c r="N132" s="36"/>
    </row>
    <row r="133" spans="1:14" ht="22.5" customHeight="1">
      <c r="A133" s="15"/>
      <c r="B133" s="28"/>
      <c r="C133" s="17"/>
      <c r="D133" s="18"/>
      <c r="E133" s="19"/>
      <c r="F133" s="28"/>
      <c r="G133" s="21"/>
      <c r="H133" s="21"/>
      <c r="I133" s="30"/>
      <c r="J133" s="24" t="str">
        <f>IF(E133=0," ",ROUND(IF((365*VLOOKUP(A133,'อายุการใช้งาน-ห้ามลบ'!$A$2:$H$70,8,FALSE)-MIN($E133-DATE(RIGHT(D133,4),MID(D133,4,2),LEFT(D133,2)),VLOOKUP(A133,'อายุการใช้งาน-ห้ามลบ'!$A$2:$H$70,8,FALSE)*365))=0,($I133-1),($I133/VLOOKUP(A133,'อายุการใช้งาน-ห้ามลบ'!$A$2:$H$70,8,FALSE)/365)*MIN($E133-DATE(RIGHT(D133,4),MID(D133,4,2),LEFT(D133,2)),VLOOKUP(A133,'อายุการใช้งาน-ห้ามลบ'!$A$2:$H$70,8,FALSE)*365)),2)*-1)</f>
        <v> </v>
      </c>
      <c r="K133" s="25" t="str">
        <f t="shared" si="1"/>
        <v> </v>
      </c>
      <c r="L133" s="26" t="str">
        <f>IF(E133=0," ",IF((365*VLOOKUP(A133,'อายุการใช้งาน-ห้ามลบ'!$A$2:$H$70,8,FALSE)-MIN($E133-DATE(RIGHT(D133,4),MID(D133,4,2),LEFT(D133,2)),VLOOKUP(A133,'อายุการใช้งาน-ห้ามลบ'!$A$2:$H$70,8,FALSE)*365)-((ROUNDDOWN((365*VLOOKUP(A133,'อายุการใช้งาน-ห้ามลบ'!$A$2:$H$70,8,FALSE)-MIN($E133-DATE(RIGHT(D133,4),MID(D133,4,2),LEFT(D133,2)),VLOOKUP(A133,'อายุการใช้งาน-ห้ามลบ'!$A$2:$H$70,8,FALSE)*365))/365,0))*365))/30&gt;=11.49,(ROUNDDOWN((365*VLOOKUP(A133,'อายุการใช้งาน-ห้ามลบ'!$A$2:$H$70,8,FALSE)-MIN($E133-DATE(RIGHT(D133,4),MID(D133,4,2),LEFT(D133,2)),VLOOKUP(A133,'อายุการใช้งาน-ห้ามลบ'!$A$2:$H$70,8,FALSE)*365))/365,0)+1),ROUNDDOWN((365*VLOOKUP(A133,'อายุการใช้งาน-ห้ามลบ'!$A$2:$H$70,8,FALSE)-MIN($E133-DATE(RIGHT(D133,4),MID(D133,4,2),LEFT(D133,2)),VLOOKUP(A133,'อายุการใช้งาน-ห้ามลบ'!$A$2:$H$70,8,FALSE)*365))/365,0)))</f>
        <v> </v>
      </c>
      <c r="M133" s="26" t="str">
        <f>IF(E133=0," ",IF((365*VLOOKUP(A133,'อายุการใช้งาน-ห้ามลบ'!$A$2:$H$70,8,FALSE)-MIN($E133-DATE(RIGHT(D133,4),MID(D133,4,2),LEFT(D133,2)),VLOOKUP(A133,'อายุการใช้งาน-ห้ามลบ'!$A$2:$H$70,8,FALSE)*365)-((ROUNDDOWN((365*VLOOKUP(A133,'อายุการใช้งาน-ห้ามลบ'!$A$2:$H$70,8,FALSE)-MIN($E133-DATE(RIGHT(D133,4),MID(D133,4,2),LEFT(D133,2)),VLOOKUP(A133,'อายุการใช้งาน-ห้ามลบ'!$A$2:$H$70,8,FALSE)*365))/365,0))*365))/30&gt;=11.49,0,(365*VLOOKUP(A133,'อายุการใช้งาน-ห้ามลบ'!$A$2:$H$70,8,FALSE)-MIN($E133-DATE(RIGHT(D133,4),MID(D133,4,2),LEFT(D133,2)),VLOOKUP(A133,'อายุการใช้งาน-ห้ามลบ'!$A$2:$H$70,8,FALSE)*365)-((ROUNDDOWN((365*VLOOKUP(A133,'อายุการใช้งาน-ห้ามลบ'!$A$2:$H$70,8,FALSE)-MIN($E133-DATE(RIGHT(D133,4),MID(D133,4,2),LEFT(D133,2)),VLOOKUP(A133,'อายุการใช้งาน-ห้ามลบ'!$A$2:$H$70,8,FALSE)*365))/365,0))*365))/30))</f>
        <v> </v>
      </c>
      <c r="N133" s="36"/>
    </row>
    <row r="134" spans="1:14" ht="22.5" customHeight="1">
      <c r="A134" s="15"/>
      <c r="B134" s="28"/>
      <c r="C134" s="17"/>
      <c r="D134" s="18"/>
      <c r="E134" s="19"/>
      <c r="F134" s="28"/>
      <c r="G134" s="21"/>
      <c r="H134" s="21"/>
      <c r="I134" s="30"/>
      <c r="J134" s="24" t="str">
        <f>IF(E134=0," ",ROUND(IF((365*VLOOKUP(A134,'อายุการใช้งาน-ห้ามลบ'!$A$2:$H$70,8,FALSE)-MIN($E134-DATE(RIGHT(D134,4),MID(D134,4,2),LEFT(D134,2)),VLOOKUP(A134,'อายุการใช้งาน-ห้ามลบ'!$A$2:$H$70,8,FALSE)*365))=0,($I134-1),($I134/VLOOKUP(A134,'อายุการใช้งาน-ห้ามลบ'!$A$2:$H$70,8,FALSE)/365)*MIN($E134-DATE(RIGHT(D134,4),MID(D134,4,2),LEFT(D134,2)),VLOOKUP(A134,'อายุการใช้งาน-ห้ามลบ'!$A$2:$H$70,8,FALSE)*365)),2)*-1)</f>
        <v> </v>
      </c>
      <c r="K134" s="25" t="str">
        <f t="shared" si="1"/>
        <v> </v>
      </c>
      <c r="L134" s="26" t="str">
        <f>IF(E134=0," ",IF((365*VLOOKUP(A134,'อายุการใช้งาน-ห้ามลบ'!$A$2:$H$70,8,FALSE)-MIN($E134-DATE(RIGHT(D134,4),MID(D134,4,2),LEFT(D134,2)),VLOOKUP(A134,'อายุการใช้งาน-ห้ามลบ'!$A$2:$H$70,8,FALSE)*365)-((ROUNDDOWN((365*VLOOKUP(A134,'อายุการใช้งาน-ห้ามลบ'!$A$2:$H$70,8,FALSE)-MIN($E134-DATE(RIGHT(D134,4),MID(D134,4,2),LEFT(D134,2)),VLOOKUP(A134,'อายุการใช้งาน-ห้ามลบ'!$A$2:$H$70,8,FALSE)*365))/365,0))*365))/30&gt;=11.49,(ROUNDDOWN((365*VLOOKUP(A134,'อายุการใช้งาน-ห้ามลบ'!$A$2:$H$70,8,FALSE)-MIN($E134-DATE(RIGHT(D134,4),MID(D134,4,2),LEFT(D134,2)),VLOOKUP(A134,'อายุการใช้งาน-ห้ามลบ'!$A$2:$H$70,8,FALSE)*365))/365,0)+1),ROUNDDOWN((365*VLOOKUP(A134,'อายุการใช้งาน-ห้ามลบ'!$A$2:$H$70,8,FALSE)-MIN($E134-DATE(RIGHT(D134,4),MID(D134,4,2),LEFT(D134,2)),VLOOKUP(A134,'อายุการใช้งาน-ห้ามลบ'!$A$2:$H$70,8,FALSE)*365))/365,0)))</f>
        <v> </v>
      </c>
      <c r="M134" s="26" t="str">
        <f>IF(E134=0," ",IF((365*VLOOKUP(A134,'อายุการใช้งาน-ห้ามลบ'!$A$2:$H$70,8,FALSE)-MIN($E134-DATE(RIGHT(D134,4),MID(D134,4,2),LEFT(D134,2)),VLOOKUP(A134,'อายุการใช้งาน-ห้ามลบ'!$A$2:$H$70,8,FALSE)*365)-((ROUNDDOWN((365*VLOOKUP(A134,'อายุการใช้งาน-ห้ามลบ'!$A$2:$H$70,8,FALSE)-MIN($E134-DATE(RIGHT(D134,4),MID(D134,4,2),LEFT(D134,2)),VLOOKUP(A134,'อายุการใช้งาน-ห้ามลบ'!$A$2:$H$70,8,FALSE)*365))/365,0))*365))/30&gt;=11.49,0,(365*VLOOKUP(A134,'อายุการใช้งาน-ห้ามลบ'!$A$2:$H$70,8,FALSE)-MIN($E134-DATE(RIGHT(D134,4),MID(D134,4,2),LEFT(D134,2)),VLOOKUP(A134,'อายุการใช้งาน-ห้ามลบ'!$A$2:$H$70,8,FALSE)*365)-((ROUNDDOWN((365*VLOOKUP(A134,'อายุการใช้งาน-ห้ามลบ'!$A$2:$H$70,8,FALSE)-MIN($E134-DATE(RIGHT(D134,4),MID(D134,4,2),LEFT(D134,2)),VLOOKUP(A134,'อายุการใช้งาน-ห้ามลบ'!$A$2:$H$70,8,FALSE)*365))/365,0))*365))/30))</f>
        <v> </v>
      </c>
      <c r="N134" s="36"/>
    </row>
    <row r="135" spans="1:14" ht="22.5" customHeight="1">
      <c r="A135" s="15"/>
      <c r="B135" s="28"/>
      <c r="C135" s="17"/>
      <c r="D135" s="18"/>
      <c r="E135" s="19"/>
      <c r="F135" s="28"/>
      <c r="G135" s="21"/>
      <c r="H135" s="21"/>
      <c r="I135" s="30"/>
      <c r="J135" s="24" t="str">
        <f>IF(E135=0," ",ROUND(IF((365*VLOOKUP(A135,'อายุการใช้งาน-ห้ามลบ'!$A$2:$H$70,8,FALSE)-MIN($E135-DATE(RIGHT(D135,4),MID(D135,4,2),LEFT(D135,2)),VLOOKUP(A135,'อายุการใช้งาน-ห้ามลบ'!$A$2:$H$70,8,FALSE)*365))=0,($I135-1),($I135/VLOOKUP(A135,'อายุการใช้งาน-ห้ามลบ'!$A$2:$H$70,8,FALSE)/365)*MIN($E135-DATE(RIGHT(D135,4),MID(D135,4,2),LEFT(D135,2)),VLOOKUP(A135,'อายุการใช้งาน-ห้ามลบ'!$A$2:$H$70,8,FALSE)*365)),2)*-1)</f>
        <v> </v>
      </c>
      <c r="K135" s="25" t="str">
        <f t="shared" si="1"/>
        <v> </v>
      </c>
      <c r="L135" s="26" t="str">
        <f>IF(E135=0," ",IF((365*VLOOKUP(A135,'อายุการใช้งาน-ห้ามลบ'!$A$2:$H$70,8,FALSE)-MIN($E135-DATE(RIGHT(D135,4),MID(D135,4,2),LEFT(D135,2)),VLOOKUP(A135,'อายุการใช้งาน-ห้ามลบ'!$A$2:$H$70,8,FALSE)*365)-((ROUNDDOWN((365*VLOOKUP(A135,'อายุการใช้งาน-ห้ามลบ'!$A$2:$H$70,8,FALSE)-MIN($E135-DATE(RIGHT(D135,4),MID(D135,4,2),LEFT(D135,2)),VLOOKUP(A135,'อายุการใช้งาน-ห้ามลบ'!$A$2:$H$70,8,FALSE)*365))/365,0))*365))/30&gt;=11.49,(ROUNDDOWN((365*VLOOKUP(A135,'อายุการใช้งาน-ห้ามลบ'!$A$2:$H$70,8,FALSE)-MIN($E135-DATE(RIGHT(D135,4),MID(D135,4,2),LEFT(D135,2)),VLOOKUP(A135,'อายุการใช้งาน-ห้ามลบ'!$A$2:$H$70,8,FALSE)*365))/365,0)+1),ROUNDDOWN((365*VLOOKUP(A135,'อายุการใช้งาน-ห้ามลบ'!$A$2:$H$70,8,FALSE)-MIN($E135-DATE(RIGHT(D135,4),MID(D135,4,2),LEFT(D135,2)),VLOOKUP(A135,'อายุการใช้งาน-ห้ามลบ'!$A$2:$H$70,8,FALSE)*365))/365,0)))</f>
        <v> </v>
      </c>
      <c r="M135" s="26" t="str">
        <f>IF(E135=0," ",IF((365*VLOOKUP(A135,'อายุการใช้งาน-ห้ามลบ'!$A$2:$H$70,8,FALSE)-MIN($E135-DATE(RIGHT(D135,4),MID(D135,4,2),LEFT(D135,2)),VLOOKUP(A135,'อายุการใช้งาน-ห้ามลบ'!$A$2:$H$70,8,FALSE)*365)-((ROUNDDOWN((365*VLOOKUP(A135,'อายุการใช้งาน-ห้ามลบ'!$A$2:$H$70,8,FALSE)-MIN($E135-DATE(RIGHT(D135,4),MID(D135,4,2),LEFT(D135,2)),VLOOKUP(A135,'อายุการใช้งาน-ห้ามลบ'!$A$2:$H$70,8,FALSE)*365))/365,0))*365))/30&gt;=11.49,0,(365*VLOOKUP(A135,'อายุการใช้งาน-ห้ามลบ'!$A$2:$H$70,8,FALSE)-MIN($E135-DATE(RIGHT(D135,4),MID(D135,4,2),LEFT(D135,2)),VLOOKUP(A135,'อายุการใช้งาน-ห้ามลบ'!$A$2:$H$70,8,FALSE)*365)-((ROUNDDOWN((365*VLOOKUP(A135,'อายุการใช้งาน-ห้ามลบ'!$A$2:$H$70,8,FALSE)-MIN($E135-DATE(RIGHT(D135,4),MID(D135,4,2),LEFT(D135,2)),VLOOKUP(A135,'อายุการใช้งาน-ห้ามลบ'!$A$2:$H$70,8,FALSE)*365))/365,0))*365))/30))</f>
        <v> </v>
      </c>
      <c r="N135" s="36"/>
    </row>
    <row r="136" spans="1:14" ht="22.5" customHeight="1">
      <c r="A136" s="15"/>
      <c r="B136" s="28"/>
      <c r="C136" s="17"/>
      <c r="D136" s="18"/>
      <c r="E136" s="19"/>
      <c r="F136" s="28"/>
      <c r="G136" s="21"/>
      <c r="H136" s="21"/>
      <c r="I136" s="30"/>
      <c r="J136" s="24" t="str">
        <f>IF(E136=0," ",ROUND(IF((365*VLOOKUP(A136,'อายุการใช้งาน-ห้ามลบ'!$A$2:$H$70,8,FALSE)-MIN($E136-DATE(RIGHT(D136,4),MID(D136,4,2),LEFT(D136,2)),VLOOKUP(A136,'อายุการใช้งาน-ห้ามลบ'!$A$2:$H$70,8,FALSE)*365))=0,($I136-1),($I136/VLOOKUP(A136,'อายุการใช้งาน-ห้ามลบ'!$A$2:$H$70,8,FALSE)/365)*MIN($E136-DATE(RIGHT(D136,4),MID(D136,4,2),LEFT(D136,2)),VLOOKUP(A136,'อายุการใช้งาน-ห้ามลบ'!$A$2:$H$70,8,FALSE)*365)),2)*-1)</f>
        <v> </v>
      </c>
      <c r="K136" s="25" t="str">
        <f t="shared" si="1"/>
        <v> </v>
      </c>
      <c r="L136" s="26" t="str">
        <f>IF(E136=0," ",IF((365*VLOOKUP(A136,'อายุการใช้งาน-ห้ามลบ'!$A$2:$H$70,8,FALSE)-MIN($E136-DATE(RIGHT(D136,4),MID(D136,4,2),LEFT(D136,2)),VLOOKUP(A136,'อายุการใช้งาน-ห้ามลบ'!$A$2:$H$70,8,FALSE)*365)-((ROUNDDOWN((365*VLOOKUP(A136,'อายุการใช้งาน-ห้ามลบ'!$A$2:$H$70,8,FALSE)-MIN($E136-DATE(RIGHT(D136,4),MID(D136,4,2),LEFT(D136,2)),VLOOKUP(A136,'อายุการใช้งาน-ห้ามลบ'!$A$2:$H$70,8,FALSE)*365))/365,0))*365))/30&gt;=11.49,(ROUNDDOWN((365*VLOOKUP(A136,'อายุการใช้งาน-ห้ามลบ'!$A$2:$H$70,8,FALSE)-MIN($E136-DATE(RIGHT(D136,4),MID(D136,4,2),LEFT(D136,2)),VLOOKUP(A136,'อายุการใช้งาน-ห้ามลบ'!$A$2:$H$70,8,FALSE)*365))/365,0)+1),ROUNDDOWN((365*VLOOKUP(A136,'อายุการใช้งาน-ห้ามลบ'!$A$2:$H$70,8,FALSE)-MIN($E136-DATE(RIGHT(D136,4),MID(D136,4,2),LEFT(D136,2)),VLOOKUP(A136,'อายุการใช้งาน-ห้ามลบ'!$A$2:$H$70,8,FALSE)*365))/365,0)))</f>
        <v> </v>
      </c>
      <c r="M136" s="26" t="str">
        <f>IF(E136=0," ",IF((365*VLOOKUP(A136,'อายุการใช้งาน-ห้ามลบ'!$A$2:$H$70,8,FALSE)-MIN($E136-DATE(RIGHT(D136,4),MID(D136,4,2),LEFT(D136,2)),VLOOKUP(A136,'อายุการใช้งาน-ห้ามลบ'!$A$2:$H$70,8,FALSE)*365)-((ROUNDDOWN((365*VLOOKUP(A136,'อายุการใช้งาน-ห้ามลบ'!$A$2:$H$70,8,FALSE)-MIN($E136-DATE(RIGHT(D136,4),MID(D136,4,2),LEFT(D136,2)),VLOOKUP(A136,'อายุการใช้งาน-ห้ามลบ'!$A$2:$H$70,8,FALSE)*365))/365,0))*365))/30&gt;=11.49,0,(365*VLOOKUP(A136,'อายุการใช้งาน-ห้ามลบ'!$A$2:$H$70,8,FALSE)-MIN($E136-DATE(RIGHT(D136,4),MID(D136,4,2),LEFT(D136,2)),VLOOKUP(A136,'อายุการใช้งาน-ห้ามลบ'!$A$2:$H$70,8,FALSE)*365)-((ROUNDDOWN((365*VLOOKUP(A136,'อายุการใช้งาน-ห้ามลบ'!$A$2:$H$70,8,FALSE)-MIN($E136-DATE(RIGHT(D136,4),MID(D136,4,2),LEFT(D136,2)),VLOOKUP(A136,'อายุการใช้งาน-ห้ามลบ'!$A$2:$H$70,8,FALSE)*365))/365,0))*365))/30))</f>
        <v> </v>
      </c>
      <c r="N136" s="36"/>
    </row>
    <row r="137" spans="1:14" ht="22.5" customHeight="1">
      <c r="A137" s="15"/>
      <c r="B137" s="28"/>
      <c r="C137" s="17"/>
      <c r="D137" s="18"/>
      <c r="E137" s="19"/>
      <c r="F137" s="28"/>
      <c r="G137" s="21"/>
      <c r="H137" s="21"/>
      <c r="I137" s="30"/>
      <c r="J137" s="24" t="str">
        <f>IF(E137=0," ",ROUND(IF((365*VLOOKUP(A137,'อายุการใช้งาน-ห้ามลบ'!$A$2:$H$70,8,FALSE)-MIN($E137-DATE(RIGHT(D137,4),MID(D137,4,2),LEFT(D137,2)),VLOOKUP(A137,'อายุการใช้งาน-ห้ามลบ'!$A$2:$H$70,8,FALSE)*365))=0,($I137-1),($I137/VLOOKUP(A137,'อายุการใช้งาน-ห้ามลบ'!$A$2:$H$70,8,FALSE)/365)*MIN($E137-DATE(RIGHT(D137,4),MID(D137,4,2),LEFT(D137,2)),VLOOKUP(A137,'อายุการใช้งาน-ห้ามลบ'!$A$2:$H$70,8,FALSE)*365)),2)*-1)</f>
        <v> </v>
      </c>
      <c r="K137" s="25" t="str">
        <f t="shared" si="1"/>
        <v> </v>
      </c>
      <c r="L137" s="26" t="str">
        <f>IF(E137=0," ",IF((365*VLOOKUP(A137,'อายุการใช้งาน-ห้ามลบ'!$A$2:$H$70,8,FALSE)-MIN($E137-DATE(RIGHT(D137,4),MID(D137,4,2),LEFT(D137,2)),VLOOKUP(A137,'อายุการใช้งาน-ห้ามลบ'!$A$2:$H$70,8,FALSE)*365)-((ROUNDDOWN((365*VLOOKUP(A137,'อายุการใช้งาน-ห้ามลบ'!$A$2:$H$70,8,FALSE)-MIN($E137-DATE(RIGHT(D137,4),MID(D137,4,2),LEFT(D137,2)),VLOOKUP(A137,'อายุการใช้งาน-ห้ามลบ'!$A$2:$H$70,8,FALSE)*365))/365,0))*365))/30&gt;=11.49,(ROUNDDOWN((365*VLOOKUP(A137,'อายุการใช้งาน-ห้ามลบ'!$A$2:$H$70,8,FALSE)-MIN($E137-DATE(RIGHT(D137,4),MID(D137,4,2),LEFT(D137,2)),VLOOKUP(A137,'อายุการใช้งาน-ห้ามลบ'!$A$2:$H$70,8,FALSE)*365))/365,0)+1),ROUNDDOWN((365*VLOOKUP(A137,'อายุการใช้งาน-ห้ามลบ'!$A$2:$H$70,8,FALSE)-MIN($E137-DATE(RIGHT(D137,4),MID(D137,4,2),LEFT(D137,2)),VLOOKUP(A137,'อายุการใช้งาน-ห้ามลบ'!$A$2:$H$70,8,FALSE)*365))/365,0)))</f>
        <v> </v>
      </c>
      <c r="M137" s="26" t="str">
        <f>IF(E137=0," ",IF((365*VLOOKUP(A137,'อายุการใช้งาน-ห้ามลบ'!$A$2:$H$70,8,FALSE)-MIN($E137-DATE(RIGHT(D137,4),MID(D137,4,2),LEFT(D137,2)),VLOOKUP(A137,'อายุการใช้งาน-ห้ามลบ'!$A$2:$H$70,8,FALSE)*365)-((ROUNDDOWN((365*VLOOKUP(A137,'อายุการใช้งาน-ห้ามลบ'!$A$2:$H$70,8,FALSE)-MIN($E137-DATE(RIGHT(D137,4),MID(D137,4,2),LEFT(D137,2)),VLOOKUP(A137,'อายุการใช้งาน-ห้ามลบ'!$A$2:$H$70,8,FALSE)*365))/365,0))*365))/30&gt;=11.49,0,(365*VLOOKUP(A137,'อายุการใช้งาน-ห้ามลบ'!$A$2:$H$70,8,FALSE)-MIN($E137-DATE(RIGHT(D137,4),MID(D137,4,2),LEFT(D137,2)),VLOOKUP(A137,'อายุการใช้งาน-ห้ามลบ'!$A$2:$H$70,8,FALSE)*365)-((ROUNDDOWN((365*VLOOKUP(A137,'อายุการใช้งาน-ห้ามลบ'!$A$2:$H$70,8,FALSE)-MIN($E137-DATE(RIGHT(D137,4),MID(D137,4,2),LEFT(D137,2)),VLOOKUP(A137,'อายุการใช้งาน-ห้ามลบ'!$A$2:$H$70,8,FALSE)*365))/365,0))*365))/30))</f>
        <v> </v>
      </c>
      <c r="N137" s="36"/>
    </row>
    <row r="138" spans="1:14" ht="22.5" customHeight="1">
      <c r="A138" s="15"/>
      <c r="B138" s="28"/>
      <c r="C138" s="17"/>
      <c r="D138" s="18"/>
      <c r="E138" s="19"/>
      <c r="F138" s="28"/>
      <c r="G138" s="21"/>
      <c r="H138" s="21"/>
      <c r="I138" s="30"/>
      <c r="J138" s="24" t="str">
        <f>IF(E138=0," ",ROUND(IF((365*VLOOKUP(A138,'อายุการใช้งาน-ห้ามลบ'!$A$2:$H$70,8,FALSE)-MIN($E138-DATE(RIGHT(D138,4),MID(D138,4,2),LEFT(D138,2)),VLOOKUP(A138,'อายุการใช้งาน-ห้ามลบ'!$A$2:$H$70,8,FALSE)*365))=0,($I138-1),($I138/VLOOKUP(A138,'อายุการใช้งาน-ห้ามลบ'!$A$2:$H$70,8,FALSE)/365)*MIN($E138-DATE(RIGHT(D138,4),MID(D138,4,2),LEFT(D138,2)),VLOOKUP(A138,'อายุการใช้งาน-ห้ามลบ'!$A$2:$H$70,8,FALSE)*365)),2)*-1)</f>
        <v> </v>
      </c>
      <c r="K138" s="25" t="str">
        <f t="shared" si="1"/>
        <v> </v>
      </c>
      <c r="L138" s="26" t="str">
        <f>IF(E138=0," ",IF((365*VLOOKUP(A138,'อายุการใช้งาน-ห้ามลบ'!$A$2:$H$70,8,FALSE)-MIN($E138-DATE(RIGHT(D138,4),MID(D138,4,2),LEFT(D138,2)),VLOOKUP(A138,'อายุการใช้งาน-ห้ามลบ'!$A$2:$H$70,8,FALSE)*365)-((ROUNDDOWN((365*VLOOKUP(A138,'อายุการใช้งาน-ห้ามลบ'!$A$2:$H$70,8,FALSE)-MIN($E138-DATE(RIGHT(D138,4),MID(D138,4,2),LEFT(D138,2)),VLOOKUP(A138,'อายุการใช้งาน-ห้ามลบ'!$A$2:$H$70,8,FALSE)*365))/365,0))*365))/30&gt;=11.49,(ROUNDDOWN((365*VLOOKUP(A138,'อายุการใช้งาน-ห้ามลบ'!$A$2:$H$70,8,FALSE)-MIN($E138-DATE(RIGHT(D138,4),MID(D138,4,2),LEFT(D138,2)),VLOOKUP(A138,'อายุการใช้งาน-ห้ามลบ'!$A$2:$H$70,8,FALSE)*365))/365,0)+1),ROUNDDOWN((365*VLOOKUP(A138,'อายุการใช้งาน-ห้ามลบ'!$A$2:$H$70,8,FALSE)-MIN($E138-DATE(RIGHT(D138,4),MID(D138,4,2),LEFT(D138,2)),VLOOKUP(A138,'อายุการใช้งาน-ห้ามลบ'!$A$2:$H$70,8,FALSE)*365))/365,0)))</f>
        <v> </v>
      </c>
      <c r="M138" s="26" t="str">
        <f>IF(E138=0," ",IF((365*VLOOKUP(A138,'อายุการใช้งาน-ห้ามลบ'!$A$2:$H$70,8,FALSE)-MIN($E138-DATE(RIGHT(D138,4),MID(D138,4,2),LEFT(D138,2)),VLOOKUP(A138,'อายุการใช้งาน-ห้ามลบ'!$A$2:$H$70,8,FALSE)*365)-((ROUNDDOWN((365*VLOOKUP(A138,'อายุการใช้งาน-ห้ามลบ'!$A$2:$H$70,8,FALSE)-MIN($E138-DATE(RIGHT(D138,4),MID(D138,4,2),LEFT(D138,2)),VLOOKUP(A138,'อายุการใช้งาน-ห้ามลบ'!$A$2:$H$70,8,FALSE)*365))/365,0))*365))/30&gt;=11.49,0,(365*VLOOKUP(A138,'อายุการใช้งาน-ห้ามลบ'!$A$2:$H$70,8,FALSE)-MIN($E138-DATE(RIGHT(D138,4),MID(D138,4,2),LEFT(D138,2)),VLOOKUP(A138,'อายุการใช้งาน-ห้ามลบ'!$A$2:$H$70,8,FALSE)*365)-((ROUNDDOWN((365*VLOOKUP(A138,'อายุการใช้งาน-ห้ามลบ'!$A$2:$H$70,8,FALSE)-MIN($E138-DATE(RIGHT(D138,4),MID(D138,4,2),LEFT(D138,2)),VLOOKUP(A138,'อายุการใช้งาน-ห้ามลบ'!$A$2:$H$70,8,FALSE)*365))/365,0))*365))/30))</f>
        <v> </v>
      </c>
      <c r="N138" s="36"/>
    </row>
    <row r="139" spans="1:14" ht="22.5" customHeight="1">
      <c r="A139" s="15"/>
      <c r="B139" s="28"/>
      <c r="C139" s="17"/>
      <c r="D139" s="18"/>
      <c r="E139" s="19"/>
      <c r="F139" s="28"/>
      <c r="G139" s="21"/>
      <c r="H139" s="21"/>
      <c r="I139" s="30"/>
      <c r="J139" s="24" t="str">
        <f>IF(E139=0," ",ROUND(IF((365*VLOOKUP(A139,'อายุการใช้งาน-ห้ามลบ'!$A$2:$H$70,8,FALSE)-MIN($E139-DATE(RIGHT(D139,4),MID(D139,4,2),LEFT(D139,2)),VLOOKUP(A139,'อายุการใช้งาน-ห้ามลบ'!$A$2:$H$70,8,FALSE)*365))=0,($I139-1),($I139/VLOOKUP(A139,'อายุการใช้งาน-ห้ามลบ'!$A$2:$H$70,8,FALSE)/365)*MIN($E139-DATE(RIGHT(D139,4),MID(D139,4,2),LEFT(D139,2)),VLOOKUP(A139,'อายุการใช้งาน-ห้ามลบ'!$A$2:$H$70,8,FALSE)*365)),2)*-1)</f>
        <v> </v>
      </c>
      <c r="K139" s="25" t="str">
        <f t="shared" si="1"/>
        <v> </v>
      </c>
      <c r="L139" s="26" t="str">
        <f>IF(E139=0," ",IF((365*VLOOKUP(A139,'อายุการใช้งาน-ห้ามลบ'!$A$2:$H$70,8,FALSE)-MIN($E139-DATE(RIGHT(D139,4),MID(D139,4,2),LEFT(D139,2)),VLOOKUP(A139,'อายุการใช้งาน-ห้ามลบ'!$A$2:$H$70,8,FALSE)*365)-((ROUNDDOWN((365*VLOOKUP(A139,'อายุการใช้งาน-ห้ามลบ'!$A$2:$H$70,8,FALSE)-MIN($E139-DATE(RIGHT(D139,4),MID(D139,4,2),LEFT(D139,2)),VLOOKUP(A139,'อายุการใช้งาน-ห้ามลบ'!$A$2:$H$70,8,FALSE)*365))/365,0))*365))/30&gt;=11.49,(ROUNDDOWN((365*VLOOKUP(A139,'อายุการใช้งาน-ห้ามลบ'!$A$2:$H$70,8,FALSE)-MIN($E139-DATE(RIGHT(D139,4),MID(D139,4,2),LEFT(D139,2)),VLOOKUP(A139,'อายุการใช้งาน-ห้ามลบ'!$A$2:$H$70,8,FALSE)*365))/365,0)+1),ROUNDDOWN((365*VLOOKUP(A139,'อายุการใช้งาน-ห้ามลบ'!$A$2:$H$70,8,FALSE)-MIN($E139-DATE(RIGHT(D139,4),MID(D139,4,2),LEFT(D139,2)),VLOOKUP(A139,'อายุการใช้งาน-ห้ามลบ'!$A$2:$H$70,8,FALSE)*365))/365,0)))</f>
        <v> </v>
      </c>
      <c r="M139" s="26" t="str">
        <f>IF(E139=0," ",IF((365*VLOOKUP(A139,'อายุการใช้งาน-ห้ามลบ'!$A$2:$H$70,8,FALSE)-MIN($E139-DATE(RIGHT(D139,4),MID(D139,4,2),LEFT(D139,2)),VLOOKUP(A139,'อายุการใช้งาน-ห้ามลบ'!$A$2:$H$70,8,FALSE)*365)-((ROUNDDOWN((365*VLOOKUP(A139,'อายุการใช้งาน-ห้ามลบ'!$A$2:$H$70,8,FALSE)-MIN($E139-DATE(RIGHT(D139,4),MID(D139,4,2),LEFT(D139,2)),VLOOKUP(A139,'อายุการใช้งาน-ห้ามลบ'!$A$2:$H$70,8,FALSE)*365))/365,0))*365))/30&gt;=11.49,0,(365*VLOOKUP(A139,'อายุการใช้งาน-ห้ามลบ'!$A$2:$H$70,8,FALSE)-MIN($E139-DATE(RIGHT(D139,4),MID(D139,4,2),LEFT(D139,2)),VLOOKUP(A139,'อายุการใช้งาน-ห้ามลบ'!$A$2:$H$70,8,FALSE)*365)-((ROUNDDOWN((365*VLOOKUP(A139,'อายุการใช้งาน-ห้ามลบ'!$A$2:$H$70,8,FALSE)-MIN($E139-DATE(RIGHT(D139,4),MID(D139,4,2),LEFT(D139,2)),VLOOKUP(A139,'อายุการใช้งาน-ห้ามลบ'!$A$2:$H$70,8,FALSE)*365))/365,0))*365))/30))</f>
        <v> </v>
      </c>
      <c r="N139" s="36"/>
    </row>
    <row r="140" spans="1:14" ht="22.5" customHeight="1">
      <c r="A140" s="15"/>
      <c r="B140" s="28"/>
      <c r="C140" s="17"/>
      <c r="D140" s="18"/>
      <c r="E140" s="19"/>
      <c r="F140" s="28"/>
      <c r="G140" s="21"/>
      <c r="H140" s="21"/>
      <c r="I140" s="30"/>
      <c r="J140" s="24" t="str">
        <f>IF(E140=0," ",ROUND(IF((365*VLOOKUP(A140,'อายุการใช้งาน-ห้ามลบ'!$A$2:$H$70,8,FALSE)-MIN($E140-DATE(RIGHT(D140,4),MID(D140,4,2),LEFT(D140,2)),VLOOKUP(A140,'อายุการใช้งาน-ห้ามลบ'!$A$2:$H$70,8,FALSE)*365))=0,($I140-1),($I140/VLOOKUP(A140,'อายุการใช้งาน-ห้ามลบ'!$A$2:$H$70,8,FALSE)/365)*MIN($E140-DATE(RIGHT(D140,4),MID(D140,4,2),LEFT(D140,2)),VLOOKUP(A140,'อายุการใช้งาน-ห้ามลบ'!$A$2:$H$70,8,FALSE)*365)),2)*-1)</f>
        <v> </v>
      </c>
      <c r="K140" s="25" t="str">
        <f t="shared" si="1"/>
        <v> </v>
      </c>
      <c r="L140" s="26" t="str">
        <f>IF(E140=0," ",IF((365*VLOOKUP(A140,'อายุการใช้งาน-ห้ามลบ'!$A$2:$H$70,8,FALSE)-MIN($E140-DATE(RIGHT(D140,4),MID(D140,4,2),LEFT(D140,2)),VLOOKUP(A140,'อายุการใช้งาน-ห้ามลบ'!$A$2:$H$70,8,FALSE)*365)-((ROUNDDOWN((365*VLOOKUP(A140,'อายุการใช้งาน-ห้ามลบ'!$A$2:$H$70,8,FALSE)-MIN($E140-DATE(RIGHT(D140,4),MID(D140,4,2),LEFT(D140,2)),VLOOKUP(A140,'อายุการใช้งาน-ห้ามลบ'!$A$2:$H$70,8,FALSE)*365))/365,0))*365))/30&gt;=11.49,(ROUNDDOWN((365*VLOOKUP(A140,'อายุการใช้งาน-ห้ามลบ'!$A$2:$H$70,8,FALSE)-MIN($E140-DATE(RIGHT(D140,4),MID(D140,4,2),LEFT(D140,2)),VLOOKUP(A140,'อายุการใช้งาน-ห้ามลบ'!$A$2:$H$70,8,FALSE)*365))/365,0)+1),ROUNDDOWN((365*VLOOKUP(A140,'อายุการใช้งาน-ห้ามลบ'!$A$2:$H$70,8,FALSE)-MIN($E140-DATE(RIGHT(D140,4),MID(D140,4,2),LEFT(D140,2)),VLOOKUP(A140,'อายุการใช้งาน-ห้ามลบ'!$A$2:$H$70,8,FALSE)*365))/365,0)))</f>
        <v> </v>
      </c>
      <c r="M140" s="26" t="str">
        <f>IF(E140=0," ",IF((365*VLOOKUP(A140,'อายุการใช้งาน-ห้ามลบ'!$A$2:$H$70,8,FALSE)-MIN($E140-DATE(RIGHT(D140,4),MID(D140,4,2),LEFT(D140,2)),VLOOKUP(A140,'อายุการใช้งาน-ห้ามลบ'!$A$2:$H$70,8,FALSE)*365)-((ROUNDDOWN((365*VLOOKUP(A140,'อายุการใช้งาน-ห้ามลบ'!$A$2:$H$70,8,FALSE)-MIN($E140-DATE(RIGHT(D140,4),MID(D140,4,2),LEFT(D140,2)),VLOOKUP(A140,'อายุการใช้งาน-ห้ามลบ'!$A$2:$H$70,8,FALSE)*365))/365,0))*365))/30&gt;=11.49,0,(365*VLOOKUP(A140,'อายุการใช้งาน-ห้ามลบ'!$A$2:$H$70,8,FALSE)-MIN($E140-DATE(RIGHT(D140,4),MID(D140,4,2),LEFT(D140,2)),VLOOKUP(A140,'อายุการใช้งาน-ห้ามลบ'!$A$2:$H$70,8,FALSE)*365)-((ROUNDDOWN((365*VLOOKUP(A140,'อายุการใช้งาน-ห้ามลบ'!$A$2:$H$70,8,FALSE)-MIN($E140-DATE(RIGHT(D140,4),MID(D140,4,2),LEFT(D140,2)),VLOOKUP(A140,'อายุการใช้งาน-ห้ามลบ'!$A$2:$H$70,8,FALSE)*365))/365,0))*365))/30))</f>
        <v> </v>
      </c>
      <c r="N140" s="36"/>
    </row>
    <row r="141" spans="1:14" ht="22.5" customHeight="1">
      <c r="A141" s="15"/>
      <c r="B141" s="28"/>
      <c r="C141" s="17"/>
      <c r="D141" s="18"/>
      <c r="E141" s="19"/>
      <c r="F141" s="28"/>
      <c r="G141" s="21"/>
      <c r="H141" s="21"/>
      <c r="I141" s="30"/>
      <c r="J141" s="24" t="str">
        <f>IF(E141=0," ",ROUND(IF((365*VLOOKUP(A141,'อายุการใช้งาน-ห้ามลบ'!$A$2:$H$70,8,FALSE)-MIN($E141-DATE(RIGHT(D141,4),MID(D141,4,2),LEFT(D141,2)),VLOOKUP(A141,'อายุการใช้งาน-ห้ามลบ'!$A$2:$H$70,8,FALSE)*365))=0,($I141-1),($I141/VLOOKUP(A141,'อายุการใช้งาน-ห้ามลบ'!$A$2:$H$70,8,FALSE)/365)*MIN($E141-DATE(RIGHT(D141,4),MID(D141,4,2),LEFT(D141,2)),VLOOKUP(A141,'อายุการใช้งาน-ห้ามลบ'!$A$2:$H$70,8,FALSE)*365)),2)*-1)</f>
        <v> </v>
      </c>
      <c r="K141" s="25" t="str">
        <f t="shared" si="1"/>
        <v> </v>
      </c>
      <c r="L141" s="26" t="str">
        <f>IF(E141=0," ",IF((365*VLOOKUP(A141,'อายุการใช้งาน-ห้ามลบ'!$A$2:$H$70,8,FALSE)-MIN($E141-DATE(RIGHT(D141,4),MID(D141,4,2),LEFT(D141,2)),VLOOKUP(A141,'อายุการใช้งาน-ห้ามลบ'!$A$2:$H$70,8,FALSE)*365)-((ROUNDDOWN((365*VLOOKUP(A141,'อายุการใช้งาน-ห้ามลบ'!$A$2:$H$70,8,FALSE)-MIN($E141-DATE(RIGHT(D141,4),MID(D141,4,2),LEFT(D141,2)),VLOOKUP(A141,'อายุการใช้งาน-ห้ามลบ'!$A$2:$H$70,8,FALSE)*365))/365,0))*365))/30&gt;=11.49,(ROUNDDOWN((365*VLOOKUP(A141,'อายุการใช้งาน-ห้ามลบ'!$A$2:$H$70,8,FALSE)-MIN($E141-DATE(RIGHT(D141,4),MID(D141,4,2),LEFT(D141,2)),VLOOKUP(A141,'อายุการใช้งาน-ห้ามลบ'!$A$2:$H$70,8,FALSE)*365))/365,0)+1),ROUNDDOWN((365*VLOOKUP(A141,'อายุการใช้งาน-ห้ามลบ'!$A$2:$H$70,8,FALSE)-MIN($E141-DATE(RIGHT(D141,4),MID(D141,4,2),LEFT(D141,2)),VLOOKUP(A141,'อายุการใช้งาน-ห้ามลบ'!$A$2:$H$70,8,FALSE)*365))/365,0)))</f>
        <v> </v>
      </c>
      <c r="M141" s="26" t="str">
        <f>IF(E141=0," ",IF((365*VLOOKUP(A141,'อายุการใช้งาน-ห้ามลบ'!$A$2:$H$70,8,FALSE)-MIN($E141-DATE(RIGHT(D141,4),MID(D141,4,2),LEFT(D141,2)),VLOOKUP(A141,'อายุการใช้งาน-ห้ามลบ'!$A$2:$H$70,8,FALSE)*365)-((ROUNDDOWN((365*VLOOKUP(A141,'อายุการใช้งาน-ห้ามลบ'!$A$2:$H$70,8,FALSE)-MIN($E141-DATE(RIGHT(D141,4),MID(D141,4,2),LEFT(D141,2)),VLOOKUP(A141,'อายุการใช้งาน-ห้ามลบ'!$A$2:$H$70,8,FALSE)*365))/365,0))*365))/30&gt;=11.49,0,(365*VLOOKUP(A141,'อายุการใช้งาน-ห้ามลบ'!$A$2:$H$70,8,FALSE)-MIN($E141-DATE(RIGHT(D141,4),MID(D141,4,2),LEFT(D141,2)),VLOOKUP(A141,'อายุการใช้งาน-ห้ามลบ'!$A$2:$H$70,8,FALSE)*365)-((ROUNDDOWN((365*VLOOKUP(A141,'อายุการใช้งาน-ห้ามลบ'!$A$2:$H$70,8,FALSE)-MIN($E141-DATE(RIGHT(D141,4),MID(D141,4,2),LEFT(D141,2)),VLOOKUP(A141,'อายุการใช้งาน-ห้ามลบ'!$A$2:$H$70,8,FALSE)*365))/365,0))*365))/30))</f>
        <v> </v>
      </c>
      <c r="N141" s="36"/>
    </row>
    <row r="142" spans="1:14" ht="22.5" customHeight="1">
      <c r="A142" s="15"/>
      <c r="B142" s="28"/>
      <c r="C142" s="17"/>
      <c r="D142" s="18"/>
      <c r="E142" s="19"/>
      <c r="F142" s="28"/>
      <c r="G142" s="21"/>
      <c r="H142" s="21"/>
      <c r="I142" s="30"/>
      <c r="J142" s="24" t="str">
        <f>IF(E142=0," ",ROUND(IF((365*VLOOKUP(A142,'อายุการใช้งาน-ห้ามลบ'!$A$2:$H$70,8,FALSE)-MIN($E142-DATE(RIGHT(D142,4),MID(D142,4,2),LEFT(D142,2)),VLOOKUP(A142,'อายุการใช้งาน-ห้ามลบ'!$A$2:$H$70,8,FALSE)*365))=0,($I142-1),($I142/VLOOKUP(A142,'อายุการใช้งาน-ห้ามลบ'!$A$2:$H$70,8,FALSE)/365)*MIN($E142-DATE(RIGHT(D142,4),MID(D142,4,2),LEFT(D142,2)),VLOOKUP(A142,'อายุการใช้งาน-ห้ามลบ'!$A$2:$H$70,8,FALSE)*365)),2)*-1)</f>
        <v> </v>
      </c>
      <c r="K142" s="25" t="str">
        <f aca="true" t="shared" si="2" ref="K142:K205">IF(E142=0," ",SUM(I142:J142))</f>
        <v> </v>
      </c>
      <c r="L142" s="26" t="str">
        <f>IF(E142=0," ",IF((365*VLOOKUP(A142,'อายุการใช้งาน-ห้ามลบ'!$A$2:$H$70,8,FALSE)-MIN($E142-DATE(RIGHT(D142,4),MID(D142,4,2),LEFT(D142,2)),VLOOKUP(A142,'อายุการใช้งาน-ห้ามลบ'!$A$2:$H$70,8,FALSE)*365)-((ROUNDDOWN((365*VLOOKUP(A142,'อายุการใช้งาน-ห้ามลบ'!$A$2:$H$70,8,FALSE)-MIN($E142-DATE(RIGHT(D142,4),MID(D142,4,2),LEFT(D142,2)),VLOOKUP(A142,'อายุการใช้งาน-ห้ามลบ'!$A$2:$H$70,8,FALSE)*365))/365,0))*365))/30&gt;=11.49,(ROUNDDOWN((365*VLOOKUP(A142,'อายุการใช้งาน-ห้ามลบ'!$A$2:$H$70,8,FALSE)-MIN($E142-DATE(RIGHT(D142,4),MID(D142,4,2),LEFT(D142,2)),VLOOKUP(A142,'อายุการใช้งาน-ห้ามลบ'!$A$2:$H$70,8,FALSE)*365))/365,0)+1),ROUNDDOWN((365*VLOOKUP(A142,'อายุการใช้งาน-ห้ามลบ'!$A$2:$H$70,8,FALSE)-MIN($E142-DATE(RIGHT(D142,4),MID(D142,4,2),LEFT(D142,2)),VLOOKUP(A142,'อายุการใช้งาน-ห้ามลบ'!$A$2:$H$70,8,FALSE)*365))/365,0)))</f>
        <v> </v>
      </c>
      <c r="M142" s="26" t="str">
        <f>IF(E142=0," ",IF((365*VLOOKUP(A142,'อายุการใช้งาน-ห้ามลบ'!$A$2:$H$70,8,FALSE)-MIN($E142-DATE(RIGHT(D142,4),MID(D142,4,2),LEFT(D142,2)),VLOOKUP(A142,'อายุการใช้งาน-ห้ามลบ'!$A$2:$H$70,8,FALSE)*365)-((ROUNDDOWN((365*VLOOKUP(A142,'อายุการใช้งาน-ห้ามลบ'!$A$2:$H$70,8,FALSE)-MIN($E142-DATE(RIGHT(D142,4),MID(D142,4,2),LEFT(D142,2)),VLOOKUP(A142,'อายุการใช้งาน-ห้ามลบ'!$A$2:$H$70,8,FALSE)*365))/365,0))*365))/30&gt;=11.49,0,(365*VLOOKUP(A142,'อายุการใช้งาน-ห้ามลบ'!$A$2:$H$70,8,FALSE)-MIN($E142-DATE(RIGHT(D142,4),MID(D142,4,2),LEFT(D142,2)),VLOOKUP(A142,'อายุการใช้งาน-ห้ามลบ'!$A$2:$H$70,8,FALSE)*365)-((ROUNDDOWN((365*VLOOKUP(A142,'อายุการใช้งาน-ห้ามลบ'!$A$2:$H$70,8,FALSE)-MIN($E142-DATE(RIGHT(D142,4),MID(D142,4,2),LEFT(D142,2)),VLOOKUP(A142,'อายุการใช้งาน-ห้ามลบ'!$A$2:$H$70,8,FALSE)*365))/365,0))*365))/30))</f>
        <v> </v>
      </c>
      <c r="N142" s="36"/>
    </row>
    <row r="143" spans="1:14" ht="22.5" customHeight="1">
      <c r="A143" s="15"/>
      <c r="B143" s="28"/>
      <c r="C143" s="17"/>
      <c r="D143" s="18"/>
      <c r="E143" s="19"/>
      <c r="F143" s="28"/>
      <c r="G143" s="21"/>
      <c r="H143" s="21"/>
      <c r="I143" s="30"/>
      <c r="J143" s="24" t="str">
        <f>IF(E143=0," ",ROUND(IF((365*VLOOKUP(A143,'อายุการใช้งาน-ห้ามลบ'!$A$2:$H$70,8,FALSE)-MIN($E143-DATE(RIGHT(D143,4),MID(D143,4,2),LEFT(D143,2)),VLOOKUP(A143,'อายุการใช้งาน-ห้ามลบ'!$A$2:$H$70,8,FALSE)*365))=0,($I143-1),($I143/VLOOKUP(A143,'อายุการใช้งาน-ห้ามลบ'!$A$2:$H$70,8,FALSE)/365)*MIN($E143-DATE(RIGHT(D143,4),MID(D143,4,2),LEFT(D143,2)),VLOOKUP(A143,'อายุการใช้งาน-ห้ามลบ'!$A$2:$H$70,8,FALSE)*365)),2)*-1)</f>
        <v> </v>
      </c>
      <c r="K143" s="25" t="str">
        <f t="shared" si="2"/>
        <v> </v>
      </c>
      <c r="L143" s="26" t="str">
        <f>IF(E143=0," ",IF((365*VLOOKUP(A143,'อายุการใช้งาน-ห้ามลบ'!$A$2:$H$70,8,FALSE)-MIN($E143-DATE(RIGHT(D143,4),MID(D143,4,2),LEFT(D143,2)),VLOOKUP(A143,'อายุการใช้งาน-ห้ามลบ'!$A$2:$H$70,8,FALSE)*365)-((ROUNDDOWN((365*VLOOKUP(A143,'อายุการใช้งาน-ห้ามลบ'!$A$2:$H$70,8,FALSE)-MIN($E143-DATE(RIGHT(D143,4),MID(D143,4,2),LEFT(D143,2)),VLOOKUP(A143,'อายุการใช้งาน-ห้ามลบ'!$A$2:$H$70,8,FALSE)*365))/365,0))*365))/30&gt;=11.49,(ROUNDDOWN((365*VLOOKUP(A143,'อายุการใช้งาน-ห้ามลบ'!$A$2:$H$70,8,FALSE)-MIN($E143-DATE(RIGHT(D143,4),MID(D143,4,2),LEFT(D143,2)),VLOOKUP(A143,'อายุการใช้งาน-ห้ามลบ'!$A$2:$H$70,8,FALSE)*365))/365,0)+1),ROUNDDOWN((365*VLOOKUP(A143,'อายุการใช้งาน-ห้ามลบ'!$A$2:$H$70,8,FALSE)-MIN($E143-DATE(RIGHT(D143,4),MID(D143,4,2),LEFT(D143,2)),VLOOKUP(A143,'อายุการใช้งาน-ห้ามลบ'!$A$2:$H$70,8,FALSE)*365))/365,0)))</f>
        <v> </v>
      </c>
      <c r="M143" s="26" t="str">
        <f>IF(E143=0," ",IF((365*VLOOKUP(A143,'อายุการใช้งาน-ห้ามลบ'!$A$2:$H$70,8,FALSE)-MIN($E143-DATE(RIGHT(D143,4),MID(D143,4,2),LEFT(D143,2)),VLOOKUP(A143,'อายุการใช้งาน-ห้ามลบ'!$A$2:$H$70,8,FALSE)*365)-((ROUNDDOWN((365*VLOOKUP(A143,'อายุการใช้งาน-ห้ามลบ'!$A$2:$H$70,8,FALSE)-MIN($E143-DATE(RIGHT(D143,4),MID(D143,4,2),LEFT(D143,2)),VLOOKUP(A143,'อายุการใช้งาน-ห้ามลบ'!$A$2:$H$70,8,FALSE)*365))/365,0))*365))/30&gt;=11.49,0,(365*VLOOKUP(A143,'อายุการใช้งาน-ห้ามลบ'!$A$2:$H$70,8,FALSE)-MIN($E143-DATE(RIGHT(D143,4),MID(D143,4,2),LEFT(D143,2)),VLOOKUP(A143,'อายุการใช้งาน-ห้ามลบ'!$A$2:$H$70,8,FALSE)*365)-((ROUNDDOWN((365*VLOOKUP(A143,'อายุการใช้งาน-ห้ามลบ'!$A$2:$H$70,8,FALSE)-MIN($E143-DATE(RIGHT(D143,4),MID(D143,4,2),LEFT(D143,2)),VLOOKUP(A143,'อายุการใช้งาน-ห้ามลบ'!$A$2:$H$70,8,FALSE)*365))/365,0))*365))/30))</f>
        <v> </v>
      </c>
      <c r="N143" s="36"/>
    </row>
    <row r="144" spans="1:14" ht="22.5" customHeight="1">
      <c r="A144" s="15"/>
      <c r="B144" s="28"/>
      <c r="C144" s="17"/>
      <c r="D144" s="18"/>
      <c r="E144" s="19"/>
      <c r="F144" s="28"/>
      <c r="G144" s="21"/>
      <c r="H144" s="21"/>
      <c r="I144" s="30"/>
      <c r="J144" s="24" t="str">
        <f>IF(E144=0," ",ROUND(IF((365*VLOOKUP(A144,'อายุการใช้งาน-ห้ามลบ'!$A$2:$H$70,8,FALSE)-MIN($E144-DATE(RIGHT(D144,4),MID(D144,4,2),LEFT(D144,2)),VLOOKUP(A144,'อายุการใช้งาน-ห้ามลบ'!$A$2:$H$70,8,FALSE)*365))=0,($I144-1),($I144/VLOOKUP(A144,'อายุการใช้งาน-ห้ามลบ'!$A$2:$H$70,8,FALSE)/365)*MIN($E144-DATE(RIGHT(D144,4),MID(D144,4,2),LEFT(D144,2)),VLOOKUP(A144,'อายุการใช้งาน-ห้ามลบ'!$A$2:$H$70,8,FALSE)*365)),2)*-1)</f>
        <v> </v>
      </c>
      <c r="K144" s="25" t="str">
        <f t="shared" si="2"/>
        <v> </v>
      </c>
      <c r="L144" s="26" t="str">
        <f>IF(E144=0," ",IF((365*VLOOKUP(A144,'อายุการใช้งาน-ห้ามลบ'!$A$2:$H$70,8,FALSE)-MIN($E144-DATE(RIGHT(D144,4),MID(D144,4,2),LEFT(D144,2)),VLOOKUP(A144,'อายุการใช้งาน-ห้ามลบ'!$A$2:$H$70,8,FALSE)*365)-((ROUNDDOWN((365*VLOOKUP(A144,'อายุการใช้งาน-ห้ามลบ'!$A$2:$H$70,8,FALSE)-MIN($E144-DATE(RIGHT(D144,4),MID(D144,4,2),LEFT(D144,2)),VLOOKUP(A144,'อายุการใช้งาน-ห้ามลบ'!$A$2:$H$70,8,FALSE)*365))/365,0))*365))/30&gt;=11.49,(ROUNDDOWN((365*VLOOKUP(A144,'อายุการใช้งาน-ห้ามลบ'!$A$2:$H$70,8,FALSE)-MIN($E144-DATE(RIGHT(D144,4),MID(D144,4,2),LEFT(D144,2)),VLOOKUP(A144,'อายุการใช้งาน-ห้ามลบ'!$A$2:$H$70,8,FALSE)*365))/365,0)+1),ROUNDDOWN((365*VLOOKUP(A144,'อายุการใช้งาน-ห้ามลบ'!$A$2:$H$70,8,FALSE)-MIN($E144-DATE(RIGHT(D144,4),MID(D144,4,2),LEFT(D144,2)),VLOOKUP(A144,'อายุการใช้งาน-ห้ามลบ'!$A$2:$H$70,8,FALSE)*365))/365,0)))</f>
        <v> </v>
      </c>
      <c r="M144" s="26" t="str">
        <f>IF(E144=0," ",IF((365*VLOOKUP(A144,'อายุการใช้งาน-ห้ามลบ'!$A$2:$H$70,8,FALSE)-MIN($E144-DATE(RIGHT(D144,4),MID(D144,4,2),LEFT(D144,2)),VLOOKUP(A144,'อายุการใช้งาน-ห้ามลบ'!$A$2:$H$70,8,FALSE)*365)-((ROUNDDOWN((365*VLOOKUP(A144,'อายุการใช้งาน-ห้ามลบ'!$A$2:$H$70,8,FALSE)-MIN($E144-DATE(RIGHT(D144,4),MID(D144,4,2),LEFT(D144,2)),VLOOKUP(A144,'อายุการใช้งาน-ห้ามลบ'!$A$2:$H$70,8,FALSE)*365))/365,0))*365))/30&gt;=11.49,0,(365*VLOOKUP(A144,'อายุการใช้งาน-ห้ามลบ'!$A$2:$H$70,8,FALSE)-MIN($E144-DATE(RIGHT(D144,4),MID(D144,4,2),LEFT(D144,2)),VLOOKUP(A144,'อายุการใช้งาน-ห้ามลบ'!$A$2:$H$70,8,FALSE)*365)-((ROUNDDOWN((365*VLOOKUP(A144,'อายุการใช้งาน-ห้ามลบ'!$A$2:$H$70,8,FALSE)-MIN($E144-DATE(RIGHT(D144,4),MID(D144,4,2),LEFT(D144,2)),VLOOKUP(A144,'อายุการใช้งาน-ห้ามลบ'!$A$2:$H$70,8,FALSE)*365))/365,0))*365))/30))</f>
        <v> </v>
      </c>
      <c r="N144" s="36"/>
    </row>
    <row r="145" spans="1:14" ht="22.5" customHeight="1">
      <c r="A145" s="15"/>
      <c r="B145" s="28"/>
      <c r="C145" s="17"/>
      <c r="D145" s="18"/>
      <c r="E145" s="19"/>
      <c r="F145" s="28"/>
      <c r="G145" s="21"/>
      <c r="H145" s="21"/>
      <c r="I145" s="30"/>
      <c r="J145" s="24" t="str">
        <f>IF(E145=0," ",ROUND(IF((365*VLOOKUP(A145,'อายุการใช้งาน-ห้ามลบ'!$A$2:$H$70,8,FALSE)-MIN($E145-DATE(RIGHT(D145,4),MID(D145,4,2),LEFT(D145,2)),VLOOKUP(A145,'อายุการใช้งาน-ห้ามลบ'!$A$2:$H$70,8,FALSE)*365))=0,($I145-1),($I145/VLOOKUP(A145,'อายุการใช้งาน-ห้ามลบ'!$A$2:$H$70,8,FALSE)/365)*MIN($E145-DATE(RIGHT(D145,4),MID(D145,4,2),LEFT(D145,2)),VLOOKUP(A145,'อายุการใช้งาน-ห้ามลบ'!$A$2:$H$70,8,FALSE)*365)),2)*-1)</f>
        <v> </v>
      </c>
      <c r="K145" s="25" t="str">
        <f t="shared" si="2"/>
        <v> </v>
      </c>
      <c r="L145" s="26" t="str">
        <f>IF(E145=0," ",IF((365*VLOOKUP(A145,'อายุการใช้งาน-ห้ามลบ'!$A$2:$H$70,8,FALSE)-MIN($E145-DATE(RIGHT(D145,4),MID(D145,4,2),LEFT(D145,2)),VLOOKUP(A145,'อายุการใช้งาน-ห้ามลบ'!$A$2:$H$70,8,FALSE)*365)-((ROUNDDOWN((365*VLOOKUP(A145,'อายุการใช้งาน-ห้ามลบ'!$A$2:$H$70,8,FALSE)-MIN($E145-DATE(RIGHT(D145,4),MID(D145,4,2),LEFT(D145,2)),VLOOKUP(A145,'อายุการใช้งาน-ห้ามลบ'!$A$2:$H$70,8,FALSE)*365))/365,0))*365))/30&gt;=11.49,(ROUNDDOWN((365*VLOOKUP(A145,'อายุการใช้งาน-ห้ามลบ'!$A$2:$H$70,8,FALSE)-MIN($E145-DATE(RIGHT(D145,4),MID(D145,4,2),LEFT(D145,2)),VLOOKUP(A145,'อายุการใช้งาน-ห้ามลบ'!$A$2:$H$70,8,FALSE)*365))/365,0)+1),ROUNDDOWN((365*VLOOKUP(A145,'อายุการใช้งาน-ห้ามลบ'!$A$2:$H$70,8,FALSE)-MIN($E145-DATE(RIGHT(D145,4),MID(D145,4,2),LEFT(D145,2)),VLOOKUP(A145,'อายุการใช้งาน-ห้ามลบ'!$A$2:$H$70,8,FALSE)*365))/365,0)))</f>
        <v> </v>
      </c>
      <c r="M145" s="26" t="str">
        <f>IF(E145=0," ",IF((365*VLOOKUP(A145,'อายุการใช้งาน-ห้ามลบ'!$A$2:$H$70,8,FALSE)-MIN($E145-DATE(RIGHT(D145,4),MID(D145,4,2),LEFT(D145,2)),VLOOKUP(A145,'อายุการใช้งาน-ห้ามลบ'!$A$2:$H$70,8,FALSE)*365)-((ROUNDDOWN((365*VLOOKUP(A145,'อายุการใช้งาน-ห้ามลบ'!$A$2:$H$70,8,FALSE)-MIN($E145-DATE(RIGHT(D145,4),MID(D145,4,2),LEFT(D145,2)),VLOOKUP(A145,'อายุการใช้งาน-ห้ามลบ'!$A$2:$H$70,8,FALSE)*365))/365,0))*365))/30&gt;=11.49,0,(365*VLOOKUP(A145,'อายุการใช้งาน-ห้ามลบ'!$A$2:$H$70,8,FALSE)-MIN($E145-DATE(RIGHT(D145,4),MID(D145,4,2),LEFT(D145,2)),VLOOKUP(A145,'อายุการใช้งาน-ห้ามลบ'!$A$2:$H$70,8,FALSE)*365)-((ROUNDDOWN((365*VLOOKUP(A145,'อายุการใช้งาน-ห้ามลบ'!$A$2:$H$70,8,FALSE)-MIN($E145-DATE(RIGHT(D145,4),MID(D145,4,2),LEFT(D145,2)),VLOOKUP(A145,'อายุการใช้งาน-ห้ามลบ'!$A$2:$H$70,8,FALSE)*365))/365,0))*365))/30))</f>
        <v> </v>
      </c>
      <c r="N145" s="36"/>
    </row>
    <row r="146" spans="1:14" ht="22.5" customHeight="1">
      <c r="A146" s="15"/>
      <c r="B146" s="28"/>
      <c r="C146" s="17"/>
      <c r="D146" s="18"/>
      <c r="E146" s="19"/>
      <c r="F146" s="28"/>
      <c r="G146" s="21"/>
      <c r="H146" s="21"/>
      <c r="I146" s="30"/>
      <c r="J146" s="24" t="str">
        <f>IF(E146=0," ",ROUND(IF((365*VLOOKUP(A146,'อายุการใช้งาน-ห้ามลบ'!$A$2:$H$70,8,FALSE)-MIN($E146-DATE(RIGHT(D146,4),MID(D146,4,2),LEFT(D146,2)),VLOOKUP(A146,'อายุการใช้งาน-ห้ามลบ'!$A$2:$H$70,8,FALSE)*365))=0,($I146-1),($I146/VLOOKUP(A146,'อายุการใช้งาน-ห้ามลบ'!$A$2:$H$70,8,FALSE)/365)*MIN($E146-DATE(RIGHT(D146,4),MID(D146,4,2),LEFT(D146,2)),VLOOKUP(A146,'อายุการใช้งาน-ห้ามลบ'!$A$2:$H$70,8,FALSE)*365)),2)*-1)</f>
        <v> </v>
      </c>
      <c r="K146" s="25" t="str">
        <f t="shared" si="2"/>
        <v> </v>
      </c>
      <c r="L146" s="26" t="str">
        <f>IF(E146=0," ",IF((365*VLOOKUP(A146,'อายุการใช้งาน-ห้ามลบ'!$A$2:$H$70,8,FALSE)-MIN($E146-DATE(RIGHT(D146,4),MID(D146,4,2),LEFT(D146,2)),VLOOKUP(A146,'อายุการใช้งาน-ห้ามลบ'!$A$2:$H$70,8,FALSE)*365)-((ROUNDDOWN((365*VLOOKUP(A146,'อายุการใช้งาน-ห้ามลบ'!$A$2:$H$70,8,FALSE)-MIN($E146-DATE(RIGHT(D146,4),MID(D146,4,2),LEFT(D146,2)),VLOOKUP(A146,'อายุการใช้งาน-ห้ามลบ'!$A$2:$H$70,8,FALSE)*365))/365,0))*365))/30&gt;=11.49,(ROUNDDOWN((365*VLOOKUP(A146,'อายุการใช้งาน-ห้ามลบ'!$A$2:$H$70,8,FALSE)-MIN($E146-DATE(RIGHT(D146,4),MID(D146,4,2),LEFT(D146,2)),VLOOKUP(A146,'อายุการใช้งาน-ห้ามลบ'!$A$2:$H$70,8,FALSE)*365))/365,0)+1),ROUNDDOWN((365*VLOOKUP(A146,'อายุการใช้งาน-ห้ามลบ'!$A$2:$H$70,8,FALSE)-MIN($E146-DATE(RIGHT(D146,4),MID(D146,4,2),LEFT(D146,2)),VLOOKUP(A146,'อายุการใช้งาน-ห้ามลบ'!$A$2:$H$70,8,FALSE)*365))/365,0)))</f>
        <v> </v>
      </c>
      <c r="M146" s="26" t="str">
        <f>IF(E146=0," ",IF((365*VLOOKUP(A146,'อายุการใช้งาน-ห้ามลบ'!$A$2:$H$70,8,FALSE)-MIN($E146-DATE(RIGHT(D146,4),MID(D146,4,2),LEFT(D146,2)),VLOOKUP(A146,'อายุการใช้งาน-ห้ามลบ'!$A$2:$H$70,8,FALSE)*365)-((ROUNDDOWN((365*VLOOKUP(A146,'อายุการใช้งาน-ห้ามลบ'!$A$2:$H$70,8,FALSE)-MIN($E146-DATE(RIGHT(D146,4),MID(D146,4,2),LEFT(D146,2)),VLOOKUP(A146,'อายุการใช้งาน-ห้ามลบ'!$A$2:$H$70,8,FALSE)*365))/365,0))*365))/30&gt;=11.49,0,(365*VLOOKUP(A146,'อายุการใช้งาน-ห้ามลบ'!$A$2:$H$70,8,FALSE)-MIN($E146-DATE(RIGHT(D146,4),MID(D146,4,2),LEFT(D146,2)),VLOOKUP(A146,'อายุการใช้งาน-ห้ามลบ'!$A$2:$H$70,8,FALSE)*365)-((ROUNDDOWN((365*VLOOKUP(A146,'อายุการใช้งาน-ห้ามลบ'!$A$2:$H$70,8,FALSE)-MIN($E146-DATE(RIGHT(D146,4),MID(D146,4,2),LEFT(D146,2)),VLOOKUP(A146,'อายุการใช้งาน-ห้ามลบ'!$A$2:$H$70,8,FALSE)*365))/365,0))*365))/30))</f>
        <v> </v>
      </c>
      <c r="N146" s="36"/>
    </row>
    <row r="147" spans="1:14" ht="22.5" customHeight="1">
      <c r="A147" s="15"/>
      <c r="B147" s="28"/>
      <c r="C147" s="17"/>
      <c r="D147" s="18"/>
      <c r="E147" s="19"/>
      <c r="F147" s="28"/>
      <c r="G147" s="21"/>
      <c r="H147" s="21"/>
      <c r="I147" s="30"/>
      <c r="J147" s="24" t="str">
        <f>IF(E147=0," ",ROUND(IF((365*VLOOKUP(A147,'อายุการใช้งาน-ห้ามลบ'!$A$2:$H$70,8,FALSE)-MIN($E147-DATE(RIGHT(D147,4),MID(D147,4,2),LEFT(D147,2)),VLOOKUP(A147,'อายุการใช้งาน-ห้ามลบ'!$A$2:$H$70,8,FALSE)*365))=0,($I147-1),($I147/VLOOKUP(A147,'อายุการใช้งาน-ห้ามลบ'!$A$2:$H$70,8,FALSE)/365)*MIN($E147-DATE(RIGHT(D147,4),MID(D147,4,2),LEFT(D147,2)),VLOOKUP(A147,'อายุการใช้งาน-ห้ามลบ'!$A$2:$H$70,8,FALSE)*365)),2)*-1)</f>
        <v> </v>
      </c>
      <c r="K147" s="25" t="str">
        <f t="shared" si="2"/>
        <v> </v>
      </c>
      <c r="L147" s="26" t="str">
        <f>IF(E147=0," ",IF((365*VLOOKUP(A147,'อายุการใช้งาน-ห้ามลบ'!$A$2:$H$70,8,FALSE)-MIN($E147-DATE(RIGHT(D147,4),MID(D147,4,2),LEFT(D147,2)),VLOOKUP(A147,'อายุการใช้งาน-ห้ามลบ'!$A$2:$H$70,8,FALSE)*365)-((ROUNDDOWN((365*VLOOKUP(A147,'อายุการใช้งาน-ห้ามลบ'!$A$2:$H$70,8,FALSE)-MIN($E147-DATE(RIGHT(D147,4),MID(D147,4,2),LEFT(D147,2)),VLOOKUP(A147,'อายุการใช้งาน-ห้ามลบ'!$A$2:$H$70,8,FALSE)*365))/365,0))*365))/30&gt;=11.49,(ROUNDDOWN((365*VLOOKUP(A147,'อายุการใช้งาน-ห้ามลบ'!$A$2:$H$70,8,FALSE)-MIN($E147-DATE(RIGHT(D147,4),MID(D147,4,2),LEFT(D147,2)),VLOOKUP(A147,'อายุการใช้งาน-ห้ามลบ'!$A$2:$H$70,8,FALSE)*365))/365,0)+1),ROUNDDOWN((365*VLOOKUP(A147,'อายุการใช้งาน-ห้ามลบ'!$A$2:$H$70,8,FALSE)-MIN($E147-DATE(RIGHT(D147,4),MID(D147,4,2),LEFT(D147,2)),VLOOKUP(A147,'อายุการใช้งาน-ห้ามลบ'!$A$2:$H$70,8,FALSE)*365))/365,0)))</f>
        <v> </v>
      </c>
      <c r="M147" s="26" t="str">
        <f>IF(E147=0," ",IF((365*VLOOKUP(A147,'อายุการใช้งาน-ห้ามลบ'!$A$2:$H$70,8,FALSE)-MIN($E147-DATE(RIGHT(D147,4),MID(D147,4,2),LEFT(D147,2)),VLOOKUP(A147,'อายุการใช้งาน-ห้ามลบ'!$A$2:$H$70,8,FALSE)*365)-((ROUNDDOWN((365*VLOOKUP(A147,'อายุการใช้งาน-ห้ามลบ'!$A$2:$H$70,8,FALSE)-MIN($E147-DATE(RIGHT(D147,4),MID(D147,4,2),LEFT(D147,2)),VLOOKUP(A147,'อายุการใช้งาน-ห้ามลบ'!$A$2:$H$70,8,FALSE)*365))/365,0))*365))/30&gt;=11.49,0,(365*VLOOKUP(A147,'อายุการใช้งาน-ห้ามลบ'!$A$2:$H$70,8,FALSE)-MIN($E147-DATE(RIGHT(D147,4),MID(D147,4,2),LEFT(D147,2)),VLOOKUP(A147,'อายุการใช้งาน-ห้ามลบ'!$A$2:$H$70,8,FALSE)*365)-((ROUNDDOWN((365*VLOOKUP(A147,'อายุการใช้งาน-ห้ามลบ'!$A$2:$H$70,8,FALSE)-MIN($E147-DATE(RIGHT(D147,4),MID(D147,4,2),LEFT(D147,2)),VLOOKUP(A147,'อายุการใช้งาน-ห้ามลบ'!$A$2:$H$70,8,FALSE)*365))/365,0))*365))/30))</f>
        <v> </v>
      </c>
      <c r="N147" s="36"/>
    </row>
    <row r="148" spans="1:14" ht="22.5" customHeight="1">
      <c r="A148" s="15"/>
      <c r="B148" s="28"/>
      <c r="C148" s="17"/>
      <c r="D148" s="18"/>
      <c r="E148" s="19"/>
      <c r="F148" s="28"/>
      <c r="G148" s="21"/>
      <c r="H148" s="21"/>
      <c r="I148" s="30"/>
      <c r="J148" s="24" t="str">
        <f>IF(E148=0," ",ROUND(IF((365*VLOOKUP(A148,'อายุการใช้งาน-ห้ามลบ'!$A$2:$H$70,8,FALSE)-MIN($E148-DATE(RIGHT(D148,4),MID(D148,4,2),LEFT(D148,2)),VLOOKUP(A148,'อายุการใช้งาน-ห้ามลบ'!$A$2:$H$70,8,FALSE)*365))=0,($I148-1),($I148/VLOOKUP(A148,'อายุการใช้งาน-ห้ามลบ'!$A$2:$H$70,8,FALSE)/365)*MIN($E148-DATE(RIGHT(D148,4),MID(D148,4,2),LEFT(D148,2)),VLOOKUP(A148,'อายุการใช้งาน-ห้ามลบ'!$A$2:$H$70,8,FALSE)*365)),2)*-1)</f>
        <v> </v>
      </c>
      <c r="K148" s="25" t="str">
        <f t="shared" si="2"/>
        <v> </v>
      </c>
      <c r="L148" s="26" t="str">
        <f>IF(E148=0," ",IF((365*VLOOKUP(A148,'อายุการใช้งาน-ห้ามลบ'!$A$2:$H$70,8,FALSE)-MIN($E148-DATE(RIGHT(D148,4),MID(D148,4,2),LEFT(D148,2)),VLOOKUP(A148,'อายุการใช้งาน-ห้ามลบ'!$A$2:$H$70,8,FALSE)*365)-((ROUNDDOWN((365*VLOOKUP(A148,'อายุการใช้งาน-ห้ามลบ'!$A$2:$H$70,8,FALSE)-MIN($E148-DATE(RIGHT(D148,4),MID(D148,4,2),LEFT(D148,2)),VLOOKUP(A148,'อายุการใช้งาน-ห้ามลบ'!$A$2:$H$70,8,FALSE)*365))/365,0))*365))/30&gt;=11.49,(ROUNDDOWN((365*VLOOKUP(A148,'อายุการใช้งาน-ห้ามลบ'!$A$2:$H$70,8,FALSE)-MIN($E148-DATE(RIGHT(D148,4),MID(D148,4,2),LEFT(D148,2)),VLOOKUP(A148,'อายุการใช้งาน-ห้ามลบ'!$A$2:$H$70,8,FALSE)*365))/365,0)+1),ROUNDDOWN((365*VLOOKUP(A148,'อายุการใช้งาน-ห้ามลบ'!$A$2:$H$70,8,FALSE)-MIN($E148-DATE(RIGHT(D148,4),MID(D148,4,2),LEFT(D148,2)),VLOOKUP(A148,'อายุการใช้งาน-ห้ามลบ'!$A$2:$H$70,8,FALSE)*365))/365,0)))</f>
        <v> </v>
      </c>
      <c r="M148" s="26" t="str">
        <f>IF(E148=0," ",IF((365*VLOOKUP(A148,'อายุการใช้งาน-ห้ามลบ'!$A$2:$H$70,8,FALSE)-MIN($E148-DATE(RIGHT(D148,4),MID(D148,4,2),LEFT(D148,2)),VLOOKUP(A148,'อายุการใช้งาน-ห้ามลบ'!$A$2:$H$70,8,FALSE)*365)-((ROUNDDOWN((365*VLOOKUP(A148,'อายุการใช้งาน-ห้ามลบ'!$A$2:$H$70,8,FALSE)-MIN($E148-DATE(RIGHT(D148,4),MID(D148,4,2),LEFT(D148,2)),VLOOKUP(A148,'อายุการใช้งาน-ห้ามลบ'!$A$2:$H$70,8,FALSE)*365))/365,0))*365))/30&gt;=11.49,0,(365*VLOOKUP(A148,'อายุการใช้งาน-ห้ามลบ'!$A$2:$H$70,8,FALSE)-MIN($E148-DATE(RIGHT(D148,4),MID(D148,4,2),LEFT(D148,2)),VLOOKUP(A148,'อายุการใช้งาน-ห้ามลบ'!$A$2:$H$70,8,FALSE)*365)-((ROUNDDOWN((365*VLOOKUP(A148,'อายุการใช้งาน-ห้ามลบ'!$A$2:$H$70,8,FALSE)-MIN($E148-DATE(RIGHT(D148,4),MID(D148,4,2),LEFT(D148,2)),VLOOKUP(A148,'อายุการใช้งาน-ห้ามลบ'!$A$2:$H$70,8,FALSE)*365))/365,0))*365))/30))</f>
        <v> </v>
      </c>
      <c r="N148" s="36"/>
    </row>
    <row r="149" spans="1:14" ht="22.5" customHeight="1">
      <c r="A149" s="15"/>
      <c r="B149" s="28"/>
      <c r="C149" s="17"/>
      <c r="D149" s="18"/>
      <c r="E149" s="19"/>
      <c r="F149" s="28"/>
      <c r="G149" s="21"/>
      <c r="H149" s="21"/>
      <c r="I149" s="30"/>
      <c r="J149" s="24" t="str">
        <f>IF(E149=0," ",ROUND(IF((365*VLOOKUP(A149,'อายุการใช้งาน-ห้ามลบ'!$A$2:$H$70,8,FALSE)-MIN($E149-DATE(RIGHT(D149,4),MID(D149,4,2),LEFT(D149,2)),VLOOKUP(A149,'อายุการใช้งาน-ห้ามลบ'!$A$2:$H$70,8,FALSE)*365))=0,($I149-1),($I149/VLOOKUP(A149,'อายุการใช้งาน-ห้ามลบ'!$A$2:$H$70,8,FALSE)/365)*MIN($E149-DATE(RIGHT(D149,4),MID(D149,4,2),LEFT(D149,2)),VLOOKUP(A149,'อายุการใช้งาน-ห้ามลบ'!$A$2:$H$70,8,FALSE)*365)),2)*-1)</f>
        <v> </v>
      </c>
      <c r="K149" s="25" t="str">
        <f t="shared" si="2"/>
        <v> </v>
      </c>
      <c r="L149" s="26" t="str">
        <f>IF(E149=0," ",IF((365*VLOOKUP(A149,'อายุการใช้งาน-ห้ามลบ'!$A$2:$H$70,8,FALSE)-MIN($E149-DATE(RIGHT(D149,4),MID(D149,4,2),LEFT(D149,2)),VLOOKUP(A149,'อายุการใช้งาน-ห้ามลบ'!$A$2:$H$70,8,FALSE)*365)-((ROUNDDOWN((365*VLOOKUP(A149,'อายุการใช้งาน-ห้ามลบ'!$A$2:$H$70,8,FALSE)-MIN($E149-DATE(RIGHT(D149,4),MID(D149,4,2),LEFT(D149,2)),VLOOKUP(A149,'อายุการใช้งาน-ห้ามลบ'!$A$2:$H$70,8,FALSE)*365))/365,0))*365))/30&gt;=11.49,(ROUNDDOWN((365*VLOOKUP(A149,'อายุการใช้งาน-ห้ามลบ'!$A$2:$H$70,8,FALSE)-MIN($E149-DATE(RIGHT(D149,4),MID(D149,4,2),LEFT(D149,2)),VLOOKUP(A149,'อายุการใช้งาน-ห้ามลบ'!$A$2:$H$70,8,FALSE)*365))/365,0)+1),ROUNDDOWN((365*VLOOKUP(A149,'อายุการใช้งาน-ห้ามลบ'!$A$2:$H$70,8,FALSE)-MIN($E149-DATE(RIGHT(D149,4),MID(D149,4,2),LEFT(D149,2)),VLOOKUP(A149,'อายุการใช้งาน-ห้ามลบ'!$A$2:$H$70,8,FALSE)*365))/365,0)))</f>
        <v> </v>
      </c>
      <c r="M149" s="26" t="str">
        <f>IF(E149=0," ",IF((365*VLOOKUP(A149,'อายุการใช้งาน-ห้ามลบ'!$A$2:$H$70,8,FALSE)-MIN($E149-DATE(RIGHT(D149,4),MID(D149,4,2),LEFT(D149,2)),VLOOKUP(A149,'อายุการใช้งาน-ห้ามลบ'!$A$2:$H$70,8,FALSE)*365)-((ROUNDDOWN((365*VLOOKUP(A149,'อายุการใช้งาน-ห้ามลบ'!$A$2:$H$70,8,FALSE)-MIN($E149-DATE(RIGHT(D149,4),MID(D149,4,2),LEFT(D149,2)),VLOOKUP(A149,'อายุการใช้งาน-ห้ามลบ'!$A$2:$H$70,8,FALSE)*365))/365,0))*365))/30&gt;=11.49,0,(365*VLOOKUP(A149,'อายุการใช้งาน-ห้ามลบ'!$A$2:$H$70,8,FALSE)-MIN($E149-DATE(RIGHT(D149,4),MID(D149,4,2),LEFT(D149,2)),VLOOKUP(A149,'อายุการใช้งาน-ห้ามลบ'!$A$2:$H$70,8,FALSE)*365)-((ROUNDDOWN((365*VLOOKUP(A149,'อายุการใช้งาน-ห้ามลบ'!$A$2:$H$70,8,FALSE)-MIN($E149-DATE(RIGHT(D149,4),MID(D149,4,2),LEFT(D149,2)),VLOOKUP(A149,'อายุการใช้งาน-ห้ามลบ'!$A$2:$H$70,8,FALSE)*365))/365,0))*365))/30))</f>
        <v> </v>
      </c>
      <c r="N149" s="36"/>
    </row>
    <row r="150" spans="1:14" ht="22.5" customHeight="1">
      <c r="A150" s="15"/>
      <c r="B150" s="28"/>
      <c r="C150" s="17"/>
      <c r="D150" s="18"/>
      <c r="E150" s="19"/>
      <c r="F150" s="28"/>
      <c r="G150" s="21"/>
      <c r="H150" s="21"/>
      <c r="I150" s="30"/>
      <c r="J150" s="24" t="str">
        <f>IF(E150=0," ",ROUND(IF((365*VLOOKUP(A150,'อายุการใช้งาน-ห้ามลบ'!$A$2:$H$70,8,FALSE)-MIN($E150-DATE(RIGHT(D150,4),MID(D150,4,2),LEFT(D150,2)),VLOOKUP(A150,'อายุการใช้งาน-ห้ามลบ'!$A$2:$H$70,8,FALSE)*365))=0,($I150-1),($I150/VLOOKUP(A150,'อายุการใช้งาน-ห้ามลบ'!$A$2:$H$70,8,FALSE)/365)*MIN($E150-DATE(RIGHT(D150,4),MID(D150,4,2),LEFT(D150,2)),VLOOKUP(A150,'อายุการใช้งาน-ห้ามลบ'!$A$2:$H$70,8,FALSE)*365)),2)*-1)</f>
        <v> </v>
      </c>
      <c r="K150" s="25" t="str">
        <f t="shared" si="2"/>
        <v> </v>
      </c>
      <c r="L150" s="26" t="str">
        <f>IF(E150=0," ",IF((365*VLOOKUP(A150,'อายุการใช้งาน-ห้ามลบ'!$A$2:$H$70,8,FALSE)-MIN($E150-DATE(RIGHT(D150,4),MID(D150,4,2),LEFT(D150,2)),VLOOKUP(A150,'อายุการใช้งาน-ห้ามลบ'!$A$2:$H$70,8,FALSE)*365)-((ROUNDDOWN((365*VLOOKUP(A150,'อายุการใช้งาน-ห้ามลบ'!$A$2:$H$70,8,FALSE)-MIN($E150-DATE(RIGHT(D150,4),MID(D150,4,2),LEFT(D150,2)),VLOOKUP(A150,'อายุการใช้งาน-ห้ามลบ'!$A$2:$H$70,8,FALSE)*365))/365,0))*365))/30&gt;=11.49,(ROUNDDOWN((365*VLOOKUP(A150,'อายุการใช้งาน-ห้ามลบ'!$A$2:$H$70,8,FALSE)-MIN($E150-DATE(RIGHT(D150,4),MID(D150,4,2),LEFT(D150,2)),VLOOKUP(A150,'อายุการใช้งาน-ห้ามลบ'!$A$2:$H$70,8,FALSE)*365))/365,0)+1),ROUNDDOWN((365*VLOOKUP(A150,'อายุการใช้งาน-ห้ามลบ'!$A$2:$H$70,8,FALSE)-MIN($E150-DATE(RIGHT(D150,4),MID(D150,4,2),LEFT(D150,2)),VLOOKUP(A150,'อายุการใช้งาน-ห้ามลบ'!$A$2:$H$70,8,FALSE)*365))/365,0)))</f>
        <v> </v>
      </c>
      <c r="M150" s="26" t="str">
        <f>IF(E150=0," ",IF((365*VLOOKUP(A150,'อายุการใช้งาน-ห้ามลบ'!$A$2:$H$70,8,FALSE)-MIN($E150-DATE(RIGHT(D150,4),MID(D150,4,2),LEFT(D150,2)),VLOOKUP(A150,'อายุการใช้งาน-ห้ามลบ'!$A$2:$H$70,8,FALSE)*365)-((ROUNDDOWN((365*VLOOKUP(A150,'อายุการใช้งาน-ห้ามลบ'!$A$2:$H$70,8,FALSE)-MIN($E150-DATE(RIGHT(D150,4),MID(D150,4,2),LEFT(D150,2)),VLOOKUP(A150,'อายุการใช้งาน-ห้ามลบ'!$A$2:$H$70,8,FALSE)*365))/365,0))*365))/30&gt;=11.49,0,(365*VLOOKUP(A150,'อายุการใช้งาน-ห้ามลบ'!$A$2:$H$70,8,FALSE)-MIN($E150-DATE(RIGHT(D150,4),MID(D150,4,2),LEFT(D150,2)),VLOOKUP(A150,'อายุการใช้งาน-ห้ามลบ'!$A$2:$H$70,8,FALSE)*365)-((ROUNDDOWN((365*VLOOKUP(A150,'อายุการใช้งาน-ห้ามลบ'!$A$2:$H$70,8,FALSE)-MIN($E150-DATE(RIGHT(D150,4),MID(D150,4,2),LEFT(D150,2)),VLOOKUP(A150,'อายุการใช้งาน-ห้ามลบ'!$A$2:$H$70,8,FALSE)*365))/365,0))*365))/30))</f>
        <v> </v>
      </c>
      <c r="N150" s="36"/>
    </row>
    <row r="151" spans="1:14" ht="22.5" customHeight="1">
      <c r="A151" s="15"/>
      <c r="B151" s="28"/>
      <c r="C151" s="17"/>
      <c r="D151" s="18"/>
      <c r="E151" s="19"/>
      <c r="F151" s="28"/>
      <c r="G151" s="21"/>
      <c r="H151" s="21"/>
      <c r="I151" s="30"/>
      <c r="J151" s="24" t="str">
        <f>IF(E151=0," ",ROUND(IF((365*VLOOKUP(A151,'อายุการใช้งาน-ห้ามลบ'!$A$2:$H$70,8,FALSE)-MIN($E151-DATE(RIGHT(D151,4),MID(D151,4,2),LEFT(D151,2)),VLOOKUP(A151,'อายุการใช้งาน-ห้ามลบ'!$A$2:$H$70,8,FALSE)*365))=0,($I151-1),($I151/VLOOKUP(A151,'อายุการใช้งาน-ห้ามลบ'!$A$2:$H$70,8,FALSE)/365)*MIN($E151-DATE(RIGHT(D151,4),MID(D151,4,2),LEFT(D151,2)),VLOOKUP(A151,'อายุการใช้งาน-ห้ามลบ'!$A$2:$H$70,8,FALSE)*365)),2)*-1)</f>
        <v> </v>
      </c>
      <c r="K151" s="25" t="str">
        <f t="shared" si="2"/>
        <v> </v>
      </c>
      <c r="L151" s="26" t="str">
        <f>IF(E151=0," ",IF((365*VLOOKUP(A151,'อายุการใช้งาน-ห้ามลบ'!$A$2:$H$70,8,FALSE)-MIN($E151-DATE(RIGHT(D151,4),MID(D151,4,2),LEFT(D151,2)),VLOOKUP(A151,'อายุการใช้งาน-ห้ามลบ'!$A$2:$H$70,8,FALSE)*365)-((ROUNDDOWN((365*VLOOKUP(A151,'อายุการใช้งาน-ห้ามลบ'!$A$2:$H$70,8,FALSE)-MIN($E151-DATE(RIGHT(D151,4),MID(D151,4,2),LEFT(D151,2)),VLOOKUP(A151,'อายุการใช้งาน-ห้ามลบ'!$A$2:$H$70,8,FALSE)*365))/365,0))*365))/30&gt;=11.49,(ROUNDDOWN((365*VLOOKUP(A151,'อายุการใช้งาน-ห้ามลบ'!$A$2:$H$70,8,FALSE)-MIN($E151-DATE(RIGHT(D151,4),MID(D151,4,2),LEFT(D151,2)),VLOOKUP(A151,'อายุการใช้งาน-ห้ามลบ'!$A$2:$H$70,8,FALSE)*365))/365,0)+1),ROUNDDOWN((365*VLOOKUP(A151,'อายุการใช้งาน-ห้ามลบ'!$A$2:$H$70,8,FALSE)-MIN($E151-DATE(RIGHT(D151,4),MID(D151,4,2),LEFT(D151,2)),VLOOKUP(A151,'อายุการใช้งาน-ห้ามลบ'!$A$2:$H$70,8,FALSE)*365))/365,0)))</f>
        <v> </v>
      </c>
      <c r="M151" s="26" t="str">
        <f>IF(E151=0," ",IF((365*VLOOKUP(A151,'อายุการใช้งาน-ห้ามลบ'!$A$2:$H$70,8,FALSE)-MIN($E151-DATE(RIGHT(D151,4),MID(D151,4,2),LEFT(D151,2)),VLOOKUP(A151,'อายุการใช้งาน-ห้ามลบ'!$A$2:$H$70,8,FALSE)*365)-((ROUNDDOWN((365*VLOOKUP(A151,'อายุการใช้งาน-ห้ามลบ'!$A$2:$H$70,8,FALSE)-MIN($E151-DATE(RIGHT(D151,4),MID(D151,4,2),LEFT(D151,2)),VLOOKUP(A151,'อายุการใช้งาน-ห้ามลบ'!$A$2:$H$70,8,FALSE)*365))/365,0))*365))/30&gt;=11.49,0,(365*VLOOKUP(A151,'อายุการใช้งาน-ห้ามลบ'!$A$2:$H$70,8,FALSE)-MIN($E151-DATE(RIGHT(D151,4),MID(D151,4,2),LEFT(D151,2)),VLOOKUP(A151,'อายุการใช้งาน-ห้ามลบ'!$A$2:$H$70,8,FALSE)*365)-((ROUNDDOWN((365*VLOOKUP(A151,'อายุการใช้งาน-ห้ามลบ'!$A$2:$H$70,8,FALSE)-MIN($E151-DATE(RIGHT(D151,4),MID(D151,4,2),LEFT(D151,2)),VLOOKUP(A151,'อายุการใช้งาน-ห้ามลบ'!$A$2:$H$70,8,FALSE)*365))/365,0))*365))/30))</f>
        <v> </v>
      </c>
      <c r="N151" s="36"/>
    </row>
    <row r="152" spans="1:14" ht="22.5" customHeight="1">
      <c r="A152" s="15"/>
      <c r="B152" s="28"/>
      <c r="C152" s="17"/>
      <c r="D152" s="18"/>
      <c r="E152" s="19"/>
      <c r="F152" s="28"/>
      <c r="G152" s="21"/>
      <c r="H152" s="21"/>
      <c r="I152" s="30"/>
      <c r="J152" s="24" t="str">
        <f>IF(E152=0," ",ROUND(IF((365*VLOOKUP(A152,'อายุการใช้งาน-ห้ามลบ'!$A$2:$H$70,8,FALSE)-MIN($E152-DATE(RIGHT(D152,4),MID(D152,4,2),LEFT(D152,2)),VLOOKUP(A152,'อายุการใช้งาน-ห้ามลบ'!$A$2:$H$70,8,FALSE)*365))=0,($I152-1),($I152/VLOOKUP(A152,'อายุการใช้งาน-ห้ามลบ'!$A$2:$H$70,8,FALSE)/365)*MIN($E152-DATE(RIGHT(D152,4),MID(D152,4,2),LEFT(D152,2)),VLOOKUP(A152,'อายุการใช้งาน-ห้ามลบ'!$A$2:$H$70,8,FALSE)*365)),2)*-1)</f>
        <v> </v>
      </c>
      <c r="K152" s="25" t="str">
        <f t="shared" si="2"/>
        <v> </v>
      </c>
      <c r="L152" s="26" t="str">
        <f>IF(E152=0," ",IF((365*VLOOKUP(A152,'อายุการใช้งาน-ห้ามลบ'!$A$2:$H$70,8,FALSE)-MIN($E152-DATE(RIGHT(D152,4),MID(D152,4,2),LEFT(D152,2)),VLOOKUP(A152,'อายุการใช้งาน-ห้ามลบ'!$A$2:$H$70,8,FALSE)*365)-((ROUNDDOWN((365*VLOOKUP(A152,'อายุการใช้งาน-ห้ามลบ'!$A$2:$H$70,8,FALSE)-MIN($E152-DATE(RIGHT(D152,4),MID(D152,4,2),LEFT(D152,2)),VLOOKUP(A152,'อายุการใช้งาน-ห้ามลบ'!$A$2:$H$70,8,FALSE)*365))/365,0))*365))/30&gt;=11.49,(ROUNDDOWN((365*VLOOKUP(A152,'อายุการใช้งาน-ห้ามลบ'!$A$2:$H$70,8,FALSE)-MIN($E152-DATE(RIGHT(D152,4),MID(D152,4,2),LEFT(D152,2)),VLOOKUP(A152,'อายุการใช้งาน-ห้ามลบ'!$A$2:$H$70,8,FALSE)*365))/365,0)+1),ROUNDDOWN((365*VLOOKUP(A152,'อายุการใช้งาน-ห้ามลบ'!$A$2:$H$70,8,FALSE)-MIN($E152-DATE(RIGHT(D152,4),MID(D152,4,2),LEFT(D152,2)),VLOOKUP(A152,'อายุการใช้งาน-ห้ามลบ'!$A$2:$H$70,8,FALSE)*365))/365,0)))</f>
        <v> </v>
      </c>
      <c r="M152" s="26" t="str">
        <f>IF(E152=0," ",IF((365*VLOOKUP(A152,'อายุการใช้งาน-ห้ามลบ'!$A$2:$H$70,8,FALSE)-MIN($E152-DATE(RIGHT(D152,4),MID(D152,4,2),LEFT(D152,2)),VLOOKUP(A152,'อายุการใช้งาน-ห้ามลบ'!$A$2:$H$70,8,FALSE)*365)-((ROUNDDOWN((365*VLOOKUP(A152,'อายุการใช้งาน-ห้ามลบ'!$A$2:$H$70,8,FALSE)-MIN($E152-DATE(RIGHT(D152,4),MID(D152,4,2),LEFT(D152,2)),VLOOKUP(A152,'อายุการใช้งาน-ห้ามลบ'!$A$2:$H$70,8,FALSE)*365))/365,0))*365))/30&gt;=11.49,0,(365*VLOOKUP(A152,'อายุการใช้งาน-ห้ามลบ'!$A$2:$H$70,8,FALSE)-MIN($E152-DATE(RIGHT(D152,4),MID(D152,4,2),LEFT(D152,2)),VLOOKUP(A152,'อายุการใช้งาน-ห้ามลบ'!$A$2:$H$70,8,FALSE)*365)-((ROUNDDOWN((365*VLOOKUP(A152,'อายุการใช้งาน-ห้ามลบ'!$A$2:$H$70,8,FALSE)-MIN($E152-DATE(RIGHT(D152,4),MID(D152,4,2),LEFT(D152,2)),VLOOKUP(A152,'อายุการใช้งาน-ห้ามลบ'!$A$2:$H$70,8,FALSE)*365))/365,0))*365))/30))</f>
        <v> </v>
      </c>
      <c r="N152" s="36"/>
    </row>
    <row r="153" spans="1:14" ht="22.5" customHeight="1">
      <c r="A153" s="15"/>
      <c r="B153" s="28"/>
      <c r="C153" s="17"/>
      <c r="D153" s="18"/>
      <c r="E153" s="19"/>
      <c r="F153" s="28"/>
      <c r="G153" s="21"/>
      <c r="H153" s="21"/>
      <c r="I153" s="30"/>
      <c r="J153" s="24" t="str">
        <f>IF(E153=0," ",ROUND(IF((365*VLOOKUP(A153,'อายุการใช้งาน-ห้ามลบ'!$A$2:$H$70,8,FALSE)-MIN($E153-DATE(RIGHT(D153,4),MID(D153,4,2),LEFT(D153,2)),VLOOKUP(A153,'อายุการใช้งาน-ห้ามลบ'!$A$2:$H$70,8,FALSE)*365))=0,($I153-1),($I153/VLOOKUP(A153,'อายุการใช้งาน-ห้ามลบ'!$A$2:$H$70,8,FALSE)/365)*MIN($E153-DATE(RIGHT(D153,4),MID(D153,4,2),LEFT(D153,2)),VLOOKUP(A153,'อายุการใช้งาน-ห้ามลบ'!$A$2:$H$70,8,FALSE)*365)),2)*-1)</f>
        <v> </v>
      </c>
      <c r="K153" s="25" t="str">
        <f t="shared" si="2"/>
        <v> </v>
      </c>
      <c r="L153" s="26" t="str">
        <f>IF(E153=0," ",IF((365*VLOOKUP(A153,'อายุการใช้งาน-ห้ามลบ'!$A$2:$H$70,8,FALSE)-MIN($E153-DATE(RIGHT(D153,4),MID(D153,4,2),LEFT(D153,2)),VLOOKUP(A153,'อายุการใช้งาน-ห้ามลบ'!$A$2:$H$70,8,FALSE)*365)-((ROUNDDOWN((365*VLOOKUP(A153,'อายุการใช้งาน-ห้ามลบ'!$A$2:$H$70,8,FALSE)-MIN($E153-DATE(RIGHT(D153,4),MID(D153,4,2),LEFT(D153,2)),VLOOKUP(A153,'อายุการใช้งาน-ห้ามลบ'!$A$2:$H$70,8,FALSE)*365))/365,0))*365))/30&gt;=11.49,(ROUNDDOWN((365*VLOOKUP(A153,'อายุการใช้งาน-ห้ามลบ'!$A$2:$H$70,8,FALSE)-MIN($E153-DATE(RIGHT(D153,4),MID(D153,4,2),LEFT(D153,2)),VLOOKUP(A153,'อายุการใช้งาน-ห้ามลบ'!$A$2:$H$70,8,FALSE)*365))/365,0)+1),ROUNDDOWN((365*VLOOKUP(A153,'อายุการใช้งาน-ห้ามลบ'!$A$2:$H$70,8,FALSE)-MIN($E153-DATE(RIGHT(D153,4),MID(D153,4,2),LEFT(D153,2)),VLOOKUP(A153,'อายุการใช้งาน-ห้ามลบ'!$A$2:$H$70,8,FALSE)*365))/365,0)))</f>
        <v> </v>
      </c>
      <c r="M153" s="26" t="str">
        <f>IF(E153=0," ",IF((365*VLOOKUP(A153,'อายุการใช้งาน-ห้ามลบ'!$A$2:$H$70,8,FALSE)-MIN($E153-DATE(RIGHT(D153,4),MID(D153,4,2),LEFT(D153,2)),VLOOKUP(A153,'อายุการใช้งาน-ห้ามลบ'!$A$2:$H$70,8,FALSE)*365)-((ROUNDDOWN((365*VLOOKUP(A153,'อายุการใช้งาน-ห้ามลบ'!$A$2:$H$70,8,FALSE)-MIN($E153-DATE(RIGHT(D153,4),MID(D153,4,2),LEFT(D153,2)),VLOOKUP(A153,'อายุการใช้งาน-ห้ามลบ'!$A$2:$H$70,8,FALSE)*365))/365,0))*365))/30&gt;=11.49,0,(365*VLOOKUP(A153,'อายุการใช้งาน-ห้ามลบ'!$A$2:$H$70,8,FALSE)-MIN($E153-DATE(RIGHT(D153,4),MID(D153,4,2),LEFT(D153,2)),VLOOKUP(A153,'อายุการใช้งาน-ห้ามลบ'!$A$2:$H$70,8,FALSE)*365)-((ROUNDDOWN((365*VLOOKUP(A153,'อายุการใช้งาน-ห้ามลบ'!$A$2:$H$70,8,FALSE)-MIN($E153-DATE(RIGHT(D153,4),MID(D153,4,2),LEFT(D153,2)),VLOOKUP(A153,'อายุการใช้งาน-ห้ามลบ'!$A$2:$H$70,8,FALSE)*365))/365,0))*365))/30))</f>
        <v> </v>
      </c>
      <c r="N153" s="36"/>
    </row>
    <row r="154" spans="1:14" ht="22.5" customHeight="1">
      <c r="A154" s="15"/>
      <c r="B154" s="28"/>
      <c r="C154" s="17"/>
      <c r="D154" s="18"/>
      <c r="E154" s="19"/>
      <c r="F154" s="28"/>
      <c r="G154" s="21"/>
      <c r="H154" s="21"/>
      <c r="I154" s="30"/>
      <c r="J154" s="24" t="str">
        <f>IF(E154=0," ",ROUND(IF((365*VLOOKUP(A154,'อายุการใช้งาน-ห้ามลบ'!$A$2:$H$70,8,FALSE)-MIN($E154-DATE(RIGHT(D154,4),MID(D154,4,2),LEFT(D154,2)),VLOOKUP(A154,'อายุการใช้งาน-ห้ามลบ'!$A$2:$H$70,8,FALSE)*365))=0,($I154-1),($I154/VLOOKUP(A154,'อายุการใช้งาน-ห้ามลบ'!$A$2:$H$70,8,FALSE)/365)*MIN($E154-DATE(RIGHT(D154,4),MID(D154,4,2),LEFT(D154,2)),VLOOKUP(A154,'อายุการใช้งาน-ห้ามลบ'!$A$2:$H$70,8,FALSE)*365)),2)*-1)</f>
        <v> </v>
      </c>
      <c r="K154" s="25" t="str">
        <f t="shared" si="2"/>
        <v> </v>
      </c>
      <c r="L154" s="26" t="str">
        <f>IF(E154=0," ",IF((365*VLOOKUP(A154,'อายุการใช้งาน-ห้ามลบ'!$A$2:$H$70,8,FALSE)-MIN($E154-DATE(RIGHT(D154,4),MID(D154,4,2),LEFT(D154,2)),VLOOKUP(A154,'อายุการใช้งาน-ห้ามลบ'!$A$2:$H$70,8,FALSE)*365)-((ROUNDDOWN((365*VLOOKUP(A154,'อายุการใช้งาน-ห้ามลบ'!$A$2:$H$70,8,FALSE)-MIN($E154-DATE(RIGHT(D154,4),MID(D154,4,2),LEFT(D154,2)),VLOOKUP(A154,'อายุการใช้งาน-ห้ามลบ'!$A$2:$H$70,8,FALSE)*365))/365,0))*365))/30&gt;=11.49,(ROUNDDOWN((365*VLOOKUP(A154,'อายุการใช้งาน-ห้ามลบ'!$A$2:$H$70,8,FALSE)-MIN($E154-DATE(RIGHT(D154,4),MID(D154,4,2),LEFT(D154,2)),VLOOKUP(A154,'อายุการใช้งาน-ห้ามลบ'!$A$2:$H$70,8,FALSE)*365))/365,0)+1),ROUNDDOWN((365*VLOOKUP(A154,'อายุการใช้งาน-ห้ามลบ'!$A$2:$H$70,8,FALSE)-MIN($E154-DATE(RIGHT(D154,4),MID(D154,4,2),LEFT(D154,2)),VLOOKUP(A154,'อายุการใช้งาน-ห้ามลบ'!$A$2:$H$70,8,FALSE)*365))/365,0)))</f>
        <v> </v>
      </c>
      <c r="M154" s="26" t="str">
        <f>IF(E154=0," ",IF((365*VLOOKUP(A154,'อายุการใช้งาน-ห้ามลบ'!$A$2:$H$70,8,FALSE)-MIN($E154-DATE(RIGHT(D154,4),MID(D154,4,2),LEFT(D154,2)),VLOOKUP(A154,'อายุการใช้งาน-ห้ามลบ'!$A$2:$H$70,8,FALSE)*365)-((ROUNDDOWN((365*VLOOKUP(A154,'อายุการใช้งาน-ห้ามลบ'!$A$2:$H$70,8,FALSE)-MIN($E154-DATE(RIGHT(D154,4),MID(D154,4,2),LEFT(D154,2)),VLOOKUP(A154,'อายุการใช้งาน-ห้ามลบ'!$A$2:$H$70,8,FALSE)*365))/365,0))*365))/30&gt;=11.49,0,(365*VLOOKUP(A154,'อายุการใช้งาน-ห้ามลบ'!$A$2:$H$70,8,FALSE)-MIN($E154-DATE(RIGHT(D154,4),MID(D154,4,2),LEFT(D154,2)),VLOOKUP(A154,'อายุการใช้งาน-ห้ามลบ'!$A$2:$H$70,8,FALSE)*365)-((ROUNDDOWN((365*VLOOKUP(A154,'อายุการใช้งาน-ห้ามลบ'!$A$2:$H$70,8,FALSE)-MIN($E154-DATE(RIGHT(D154,4),MID(D154,4,2),LEFT(D154,2)),VLOOKUP(A154,'อายุการใช้งาน-ห้ามลบ'!$A$2:$H$70,8,FALSE)*365))/365,0))*365))/30))</f>
        <v> </v>
      </c>
      <c r="N154" s="36"/>
    </row>
    <row r="155" spans="1:14" ht="22.5" customHeight="1">
      <c r="A155" s="15"/>
      <c r="B155" s="28"/>
      <c r="C155" s="17"/>
      <c r="D155" s="18"/>
      <c r="E155" s="19"/>
      <c r="F155" s="28"/>
      <c r="G155" s="21"/>
      <c r="H155" s="21"/>
      <c r="I155" s="30"/>
      <c r="J155" s="24" t="str">
        <f>IF(E155=0," ",ROUND(IF((365*VLOOKUP(A155,'อายุการใช้งาน-ห้ามลบ'!$A$2:$H$70,8,FALSE)-MIN($E155-DATE(RIGHT(D155,4),MID(D155,4,2),LEFT(D155,2)),VLOOKUP(A155,'อายุการใช้งาน-ห้ามลบ'!$A$2:$H$70,8,FALSE)*365))=0,($I155-1),($I155/VLOOKUP(A155,'อายุการใช้งาน-ห้ามลบ'!$A$2:$H$70,8,FALSE)/365)*MIN($E155-DATE(RIGHT(D155,4),MID(D155,4,2),LEFT(D155,2)),VLOOKUP(A155,'อายุการใช้งาน-ห้ามลบ'!$A$2:$H$70,8,FALSE)*365)),2)*-1)</f>
        <v> </v>
      </c>
      <c r="K155" s="25" t="str">
        <f t="shared" si="2"/>
        <v> </v>
      </c>
      <c r="L155" s="26" t="str">
        <f>IF(E155=0," ",IF((365*VLOOKUP(A155,'อายุการใช้งาน-ห้ามลบ'!$A$2:$H$70,8,FALSE)-MIN($E155-DATE(RIGHT(D155,4),MID(D155,4,2),LEFT(D155,2)),VLOOKUP(A155,'อายุการใช้งาน-ห้ามลบ'!$A$2:$H$70,8,FALSE)*365)-((ROUNDDOWN((365*VLOOKUP(A155,'อายุการใช้งาน-ห้ามลบ'!$A$2:$H$70,8,FALSE)-MIN($E155-DATE(RIGHT(D155,4),MID(D155,4,2),LEFT(D155,2)),VLOOKUP(A155,'อายุการใช้งาน-ห้ามลบ'!$A$2:$H$70,8,FALSE)*365))/365,0))*365))/30&gt;=11.49,(ROUNDDOWN((365*VLOOKUP(A155,'อายุการใช้งาน-ห้ามลบ'!$A$2:$H$70,8,FALSE)-MIN($E155-DATE(RIGHT(D155,4),MID(D155,4,2),LEFT(D155,2)),VLOOKUP(A155,'อายุการใช้งาน-ห้ามลบ'!$A$2:$H$70,8,FALSE)*365))/365,0)+1),ROUNDDOWN((365*VLOOKUP(A155,'อายุการใช้งาน-ห้ามลบ'!$A$2:$H$70,8,FALSE)-MIN($E155-DATE(RIGHT(D155,4),MID(D155,4,2),LEFT(D155,2)),VLOOKUP(A155,'อายุการใช้งาน-ห้ามลบ'!$A$2:$H$70,8,FALSE)*365))/365,0)))</f>
        <v> </v>
      </c>
      <c r="M155" s="26" t="str">
        <f>IF(E155=0," ",IF((365*VLOOKUP(A155,'อายุการใช้งาน-ห้ามลบ'!$A$2:$H$70,8,FALSE)-MIN($E155-DATE(RIGHT(D155,4),MID(D155,4,2),LEFT(D155,2)),VLOOKUP(A155,'อายุการใช้งาน-ห้ามลบ'!$A$2:$H$70,8,FALSE)*365)-((ROUNDDOWN((365*VLOOKUP(A155,'อายุการใช้งาน-ห้ามลบ'!$A$2:$H$70,8,FALSE)-MIN($E155-DATE(RIGHT(D155,4),MID(D155,4,2),LEFT(D155,2)),VLOOKUP(A155,'อายุการใช้งาน-ห้ามลบ'!$A$2:$H$70,8,FALSE)*365))/365,0))*365))/30&gt;=11.49,0,(365*VLOOKUP(A155,'อายุการใช้งาน-ห้ามลบ'!$A$2:$H$70,8,FALSE)-MIN($E155-DATE(RIGHT(D155,4),MID(D155,4,2),LEFT(D155,2)),VLOOKUP(A155,'อายุการใช้งาน-ห้ามลบ'!$A$2:$H$70,8,FALSE)*365)-((ROUNDDOWN((365*VLOOKUP(A155,'อายุการใช้งาน-ห้ามลบ'!$A$2:$H$70,8,FALSE)-MIN($E155-DATE(RIGHT(D155,4),MID(D155,4,2),LEFT(D155,2)),VLOOKUP(A155,'อายุการใช้งาน-ห้ามลบ'!$A$2:$H$70,8,FALSE)*365))/365,0))*365))/30))</f>
        <v> </v>
      </c>
      <c r="N155" s="36"/>
    </row>
    <row r="156" spans="1:14" ht="22.5" customHeight="1">
      <c r="A156" s="15"/>
      <c r="B156" s="28"/>
      <c r="C156" s="17"/>
      <c r="D156" s="18"/>
      <c r="E156" s="19"/>
      <c r="F156" s="28"/>
      <c r="G156" s="21"/>
      <c r="H156" s="21"/>
      <c r="I156" s="30"/>
      <c r="J156" s="24" t="str">
        <f>IF(E156=0," ",ROUND(IF((365*VLOOKUP(A156,'อายุการใช้งาน-ห้ามลบ'!$A$2:$H$70,8,FALSE)-MIN($E156-DATE(RIGHT(D156,4),MID(D156,4,2),LEFT(D156,2)),VLOOKUP(A156,'อายุการใช้งาน-ห้ามลบ'!$A$2:$H$70,8,FALSE)*365))=0,($I156-1),($I156/VLOOKUP(A156,'อายุการใช้งาน-ห้ามลบ'!$A$2:$H$70,8,FALSE)/365)*MIN($E156-DATE(RIGHT(D156,4),MID(D156,4,2),LEFT(D156,2)),VLOOKUP(A156,'อายุการใช้งาน-ห้ามลบ'!$A$2:$H$70,8,FALSE)*365)),2)*-1)</f>
        <v> </v>
      </c>
      <c r="K156" s="25" t="str">
        <f t="shared" si="2"/>
        <v> </v>
      </c>
      <c r="L156" s="26" t="str">
        <f>IF(E156=0," ",IF((365*VLOOKUP(A156,'อายุการใช้งาน-ห้ามลบ'!$A$2:$H$70,8,FALSE)-MIN($E156-DATE(RIGHT(D156,4),MID(D156,4,2),LEFT(D156,2)),VLOOKUP(A156,'อายุการใช้งาน-ห้ามลบ'!$A$2:$H$70,8,FALSE)*365)-((ROUNDDOWN((365*VLOOKUP(A156,'อายุการใช้งาน-ห้ามลบ'!$A$2:$H$70,8,FALSE)-MIN($E156-DATE(RIGHT(D156,4),MID(D156,4,2),LEFT(D156,2)),VLOOKUP(A156,'อายุการใช้งาน-ห้ามลบ'!$A$2:$H$70,8,FALSE)*365))/365,0))*365))/30&gt;=11.49,(ROUNDDOWN((365*VLOOKUP(A156,'อายุการใช้งาน-ห้ามลบ'!$A$2:$H$70,8,FALSE)-MIN($E156-DATE(RIGHT(D156,4),MID(D156,4,2),LEFT(D156,2)),VLOOKUP(A156,'อายุการใช้งาน-ห้ามลบ'!$A$2:$H$70,8,FALSE)*365))/365,0)+1),ROUNDDOWN((365*VLOOKUP(A156,'อายุการใช้งาน-ห้ามลบ'!$A$2:$H$70,8,FALSE)-MIN($E156-DATE(RIGHT(D156,4),MID(D156,4,2),LEFT(D156,2)),VLOOKUP(A156,'อายุการใช้งาน-ห้ามลบ'!$A$2:$H$70,8,FALSE)*365))/365,0)))</f>
        <v> </v>
      </c>
      <c r="M156" s="26" t="str">
        <f>IF(E156=0," ",IF((365*VLOOKUP(A156,'อายุการใช้งาน-ห้ามลบ'!$A$2:$H$70,8,FALSE)-MIN($E156-DATE(RIGHT(D156,4),MID(D156,4,2),LEFT(D156,2)),VLOOKUP(A156,'อายุการใช้งาน-ห้ามลบ'!$A$2:$H$70,8,FALSE)*365)-((ROUNDDOWN((365*VLOOKUP(A156,'อายุการใช้งาน-ห้ามลบ'!$A$2:$H$70,8,FALSE)-MIN($E156-DATE(RIGHT(D156,4),MID(D156,4,2),LEFT(D156,2)),VLOOKUP(A156,'อายุการใช้งาน-ห้ามลบ'!$A$2:$H$70,8,FALSE)*365))/365,0))*365))/30&gt;=11.49,0,(365*VLOOKUP(A156,'อายุการใช้งาน-ห้ามลบ'!$A$2:$H$70,8,FALSE)-MIN($E156-DATE(RIGHT(D156,4),MID(D156,4,2),LEFT(D156,2)),VLOOKUP(A156,'อายุการใช้งาน-ห้ามลบ'!$A$2:$H$70,8,FALSE)*365)-((ROUNDDOWN((365*VLOOKUP(A156,'อายุการใช้งาน-ห้ามลบ'!$A$2:$H$70,8,FALSE)-MIN($E156-DATE(RIGHT(D156,4),MID(D156,4,2),LEFT(D156,2)),VLOOKUP(A156,'อายุการใช้งาน-ห้ามลบ'!$A$2:$H$70,8,FALSE)*365))/365,0))*365))/30))</f>
        <v> </v>
      </c>
      <c r="N156" s="36"/>
    </row>
    <row r="157" spans="1:14" ht="22.5" customHeight="1">
      <c r="A157" s="15"/>
      <c r="B157" s="28"/>
      <c r="C157" s="17"/>
      <c r="D157" s="18"/>
      <c r="E157" s="19"/>
      <c r="F157" s="28"/>
      <c r="G157" s="21"/>
      <c r="H157" s="21"/>
      <c r="I157" s="30"/>
      <c r="J157" s="24" t="str">
        <f>IF(E157=0," ",ROUND(IF((365*VLOOKUP(A157,'อายุการใช้งาน-ห้ามลบ'!$A$2:$H$70,8,FALSE)-MIN($E157-DATE(RIGHT(D157,4),MID(D157,4,2),LEFT(D157,2)),VLOOKUP(A157,'อายุการใช้งาน-ห้ามลบ'!$A$2:$H$70,8,FALSE)*365))=0,($I157-1),($I157/VLOOKUP(A157,'อายุการใช้งาน-ห้ามลบ'!$A$2:$H$70,8,FALSE)/365)*MIN($E157-DATE(RIGHT(D157,4),MID(D157,4,2),LEFT(D157,2)),VLOOKUP(A157,'อายุการใช้งาน-ห้ามลบ'!$A$2:$H$70,8,FALSE)*365)),2)*-1)</f>
        <v> </v>
      </c>
      <c r="K157" s="25" t="str">
        <f t="shared" si="2"/>
        <v> </v>
      </c>
      <c r="L157" s="26" t="str">
        <f>IF(E157=0," ",IF((365*VLOOKUP(A157,'อายุการใช้งาน-ห้ามลบ'!$A$2:$H$70,8,FALSE)-MIN($E157-DATE(RIGHT(D157,4),MID(D157,4,2),LEFT(D157,2)),VLOOKUP(A157,'อายุการใช้งาน-ห้ามลบ'!$A$2:$H$70,8,FALSE)*365)-((ROUNDDOWN((365*VLOOKUP(A157,'อายุการใช้งาน-ห้ามลบ'!$A$2:$H$70,8,FALSE)-MIN($E157-DATE(RIGHT(D157,4),MID(D157,4,2),LEFT(D157,2)),VLOOKUP(A157,'อายุการใช้งาน-ห้ามลบ'!$A$2:$H$70,8,FALSE)*365))/365,0))*365))/30&gt;=11.49,(ROUNDDOWN((365*VLOOKUP(A157,'อายุการใช้งาน-ห้ามลบ'!$A$2:$H$70,8,FALSE)-MIN($E157-DATE(RIGHT(D157,4),MID(D157,4,2),LEFT(D157,2)),VLOOKUP(A157,'อายุการใช้งาน-ห้ามลบ'!$A$2:$H$70,8,FALSE)*365))/365,0)+1),ROUNDDOWN((365*VLOOKUP(A157,'อายุการใช้งาน-ห้ามลบ'!$A$2:$H$70,8,FALSE)-MIN($E157-DATE(RIGHT(D157,4),MID(D157,4,2),LEFT(D157,2)),VLOOKUP(A157,'อายุการใช้งาน-ห้ามลบ'!$A$2:$H$70,8,FALSE)*365))/365,0)))</f>
        <v> </v>
      </c>
      <c r="M157" s="26" t="str">
        <f>IF(E157=0," ",IF((365*VLOOKUP(A157,'อายุการใช้งาน-ห้ามลบ'!$A$2:$H$70,8,FALSE)-MIN($E157-DATE(RIGHT(D157,4),MID(D157,4,2),LEFT(D157,2)),VLOOKUP(A157,'อายุการใช้งาน-ห้ามลบ'!$A$2:$H$70,8,FALSE)*365)-((ROUNDDOWN((365*VLOOKUP(A157,'อายุการใช้งาน-ห้ามลบ'!$A$2:$H$70,8,FALSE)-MIN($E157-DATE(RIGHT(D157,4),MID(D157,4,2),LEFT(D157,2)),VLOOKUP(A157,'อายุการใช้งาน-ห้ามลบ'!$A$2:$H$70,8,FALSE)*365))/365,0))*365))/30&gt;=11.49,0,(365*VLOOKUP(A157,'อายุการใช้งาน-ห้ามลบ'!$A$2:$H$70,8,FALSE)-MIN($E157-DATE(RIGHT(D157,4),MID(D157,4,2),LEFT(D157,2)),VLOOKUP(A157,'อายุการใช้งาน-ห้ามลบ'!$A$2:$H$70,8,FALSE)*365)-((ROUNDDOWN((365*VLOOKUP(A157,'อายุการใช้งาน-ห้ามลบ'!$A$2:$H$70,8,FALSE)-MIN($E157-DATE(RIGHT(D157,4),MID(D157,4,2),LEFT(D157,2)),VLOOKUP(A157,'อายุการใช้งาน-ห้ามลบ'!$A$2:$H$70,8,FALSE)*365))/365,0))*365))/30))</f>
        <v> </v>
      </c>
      <c r="N157" s="36"/>
    </row>
    <row r="158" spans="1:14" ht="22.5" customHeight="1">
      <c r="A158" s="15"/>
      <c r="B158" s="28"/>
      <c r="C158" s="17"/>
      <c r="D158" s="18"/>
      <c r="E158" s="19"/>
      <c r="F158" s="28"/>
      <c r="G158" s="21"/>
      <c r="H158" s="21"/>
      <c r="I158" s="30"/>
      <c r="J158" s="24" t="str">
        <f>IF(E158=0," ",ROUND(IF((365*VLOOKUP(A158,'อายุการใช้งาน-ห้ามลบ'!$A$2:$H$70,8,FALSE)-MIN($E158-DATE(RIGHT(D158,4),MID(D158,4,2),LEFT(D158,2)),VLOOKUP(A158,'อายุการใช้งาน-ห้ามลบ'!$A$2:$H$70,8,FALSE)*365))=0,($I158-1),($I158/VLOOKUP(A158,'อายุการใช้งาน-ห้ามลบ'!$A$2:$H$70,8,FALSE)/365)*MIN($E158-DATE(RIGHT(D158,4),MID(D158,4,2),LEFT(D158,2)),VLOOKUP(A158,'อายุการใช้งาน-ห้ามลบ'!$A$2:$H$70,8,FALSE)*365)),2)*-1)</f>
        <v> </v>
      </c>
      <c r="K158" s="25" t="str">
        <f t="shared" si="2"/>
        <v> </v>
      </c>
      <c r="L158" s="26" t="str">
        <f>IF(E158=0," ",IF((365*VLOOKUP(A158,'อายุการใช้งาน-ห้ามลบ'!$A$2:$H$70,8,FALSE)-MIN($E158-DATE(RIGHT(D158,4),MID(D158,4,2),LEFT(D158,2)),VLOOKUP(A158,'อายุการใช้งาน-ห้ามลบ'!$A$2:$H$70,8,FALSE)*365)-((ROUNDDOWN((365*VLOOKUP(A158,'อายุการใช้งาน-ห้ามลบ'!$A$2:$H$70,8,FALSE)-MIN($E158-DATE(RIGHT(D158,4),MID(D158,4,2),LEFT(D158,2)),VLOOKUP(A158,'อายุการใช้งาน-ห้ามลบ'!$A$2:$H$70,8,FALSE)*365))/365,0))*365))/30&gt;=11.49,(ROUNDDOWN((365*VLOOKUP(A158,'อายุการใช้งาน-ห้ามลบ'!$A$2:$H$70,8,FALSE)-MIN($E158-DATE(RIGHT(D158,4),MID(D158,4,2),LEFT(D158,2)),VLOOKUP(A158,'อายุการใช้งาน-ห้ามลบ'!$A$2:$H$70,8,FALSE)*365))/365,0)+1),ROUNDDOWN((365*VLOOKUP(A158,'อายุการใช้งาน-ห้ามลบ'!$A$2:$H$70,8,FALSE)-MIN($E158-DATE(RIGHT(D158,4),MID(D158,4,2),LEFT(D158,2)),VLOOKUP(A158,'อายุการใช้งาน-ห้ามลบ'!$A$2:$H$70,8,FALSE)*365))/365,0)))</f>
        <v> </v>
      </c>
      <c r="M158" s="26" t="str">
        <f>IF(E158=0," ",IF((365*VLOOKUP(A158,'อายุการใช้งาน-ห้ามลบ'!$A$2:$H$70,8,FALSE)-MIN($E158-DATE(RIGHT(D158,4),MID(D158,4,2),LEFT(D158,2)),VLOOKUP(A158,'อายุการใช้งาน-ห้ามลบ'!$A$2:$H$70,8,FALSE)*365)-((ROUNDDOWN((365*VLOOKUP(A158,'อายุการใช้งาน-ห้ามลบ'!$A$2:$H$70,8,FALSE)-MIN($E158-DATE(RIGHT(D158,4),MID(D158,4,2),LEFT(D158,2)),VLOOKUP(A158,'อายุการใช้งาน-ห้ามลบ'!$A$2:$H$70,8,FALSE)*365))/365,0))*365))/30&gt;=11.49,0,(365*VLOOKUP(A158,'อายุการใช้งาน-ห้ามลบ'!$A$2:$H$70,8,FALSE)-MIN($E158-DATE(RIGHT(D158,4),MID(D158,4,2),LEFT(D158,2)),VLOOKUP(A158,'อายุการใช้งาน-ห้ามลบ'!$A$2:$H$70,8,FALSE)*365)-((ROUNDDOWN((365*VLOOKUP(A158,'อายุการใช้งาน-ห้ามลบ'!$A$2:$H$70,8,FALSE)-MIN($E158-DATE(RIGHT(D158,4),MID(D158,4,2),LEFT(D158,2)),VLOOKUP(A158,'อายุการใช้งาน-ห้ามลบ'!$A$2:$H$70,8,FALSE)*365))/365,0))*365))/30))</f>
        <v> </v>
      </c>
      <c r="N158" s="36"/>
    </row>
    <row r="159" spans="1:14" ht="22.5" customHeight="1">
      <c r="A159" s="15"/>
      <c r="B159" s="28"/>
      <c r="C159" s="17"/>
      <c r="D159" s="18"/>
      <c r="E159" s="19"/>
      <c r="F159" s="28"/>
      <c r="G159" s="21"/>
      <c r="H159" s="21"/>
      <c r="I159" s="30"/>
      <c r="J159" s="24" t="str">
        <f>IF(E159=0," ",ROUND(IF((365*VLOOKUP(A159,'อายุการใช้งาน-ห้ามลบ'!$A$2:$H$70,8,FALSE)-MIN($E159-DATE(RIGHT(D159,4),MID(D159,4,2),LEFT(D159,2)),VLOOKUP(A159,'อายุการใช้งาน-ห้ามลบ'!$A$2:$H$70,8,FALSE)*365))=0,($I159-1),($I159/VLOOKUP(A159,'อายุการใช้งาน-ห้ามลบ'!$A$2:$H$70,8,FALSE)/365)*MIN($E159-DATE(RIGHT(D159,4),MID(D159,4,2),LEFT(D159,2)),VLOOKUP(A159,'อายุการใช้งาน-ห้ามลบ'!$A$2:$H$70,8,FALSE)*365)),2)*-1)</f>
        <v> </v>
      </c>
      <c r="K159" s="25" t="str">
        <f t="shared" si="2"/>
        <v> </v>
      </c>
      <c r="L159" s="26" t="str">
        <f>IF(E159=0," ",IF((365*VLOOKUP(A159,'อายุการใช้งาน-ห้ามลบ'!$A$2:$H$70,8,FALSE)-MIN($E159-DATE(RIGHT(D159,4),MID(D159,4,2),LEFT(D159,2)),VLOOKUP(A159,'อายุการใช้งาน-ห้ามลบ'!$A$2:$H$70,8,FALSE)*365)-((ROUNDDOWN((365*VLOOKUP(A159,'อายุการใช้งาน-ห้ามลบ'!$A$2:$H$70,8,FALSE)-MIN($E159-DATE(RIGHT(D159,4),MID(D159,4,2),LEFT(D159,2)),VLOOKUP(A159,'อายุการใช้งาน-ห้ามลบ'!$A$2:$H$70,8,FALSE)*365))/365,0))*365))/30&gt;=11.49,(ROUNDDOWN((365*VLOOKUP(A159,'อายุการใช้งาน-ห้ามลบ'!$A$2:$H$70,8,FALSE)-MIN($E159-DATE(RIGHT(D159,4),MID(D159,4,2),LEFT(D159,2)),VLOOKUP(A159,'อายุการใช้งาน-ห้ามลบ'!$A$2:$H$70,8,FALSE)*365))/365,0)+1),ROUNDDOWN((365*VLOOKUP(A159,'อายุการใช้งาน-ห้ามลบ'!$A$2:$H$70,8,FALSE)-MIN($E159-DATE(RIGHT(D159,4),MID(D159,4,2),LEFT(D159,2)),VLOOKUP(A159,'อายุการใช้งาน-ห้ามลบ'!$A$2:$H$70,8,FALSE)*365))/365,0)))</f>
        <v> </v>
      </c>
      <c r="M159" s="26" t="str">
        <f>IF(E159=0," ",IF((365*VLOOKUP(A159,'อายุการใช้งาน-ห้ามลบ'!$A$2:$H$70,8,FALSE)-MIN($E159-DATE(RIGHT(D159,4),MID(D159,4,2),LEFT(D159,2)),VLOOKUP(A159,'อายุการใช้งาน-ห้ามลบ'!$A$2:$H$70,8,FALSE)*365)-((ROUNDDOWN((365*VLOOKUP(A159,'อายุการใช้งาน-ห้ามลบ'!$A$2:$H$70,8,FALSE)-MIN($E159-DATE(RIGHT(D159,4),MID(D159,4,2),LEFT(D159,2)),VLOOKUP(A159,'อายุการใช้งาน-ห้ามลบ'!$A$2:$H$70,8,FALSE)*365))/365,0))*365))/30&gt;=11.49,0,(365*VLOOKUP(A159,'อายุการใช้งาน-ห้ามลบ'!$A$2:$H$70,8,FALSE)-MIN($E159-DATE(RIGHT(D159,4),MID(D159,4,2),LEFT(D159,2)),VLOOKUP(A159,'อายุการใช้งาน-ห้ามลบ'!$A$2:$H$70,8,FALSE)*365)-((ROUNDDOWN((365*VLOOKUP(A159,'อายุการใช้งาน-ห้ามลบ'!$A$2:$H$70,8,FALSE)-MIN($E159-DATE(RIGHT(D159,4),MID(D159,4,2),LEFT(D159,2)),VLOOKUP(A159,'อายุการใช้งาน-ห้ามลบ'!$A$2:$H$70,8,FALSE)*365))/365,0))*365))/30))</f>
        <v> </v>
      </c>
      <c r="N159" s="36"/>
    </row>
    <row r="160" spans="1:14" ht="22.5" customHeight="1">
      <c r="A160" s="15"/>
      <c r="B160" s="28"/>
      <c r="C160" s="17"/>
      <c r="D160" s="18"/>
      <c r="E160" s="19"/>
      <c r="F160" s="28"/>
      <c r="G160" s="21"/>
      <c r="H160" s="21"/>
      <c r="I160" s="30"/>
      <c r="J160" s="24" t="str">
        <f>IF(E160=0," ",ROUND(IF((365*VLOOKUP(A160,'อายุการใช้งาน-ห้ามลบ'!$A$2:$H$70,8,FALSE)-MIN($E160-DATE(RIGHT(D160,4),MID(D160,4,2),LEFT(D160,2)),VLOOKUP(A160,'อายุการใช้งาน-ห้ามลบ'!$A$2:$H$70,8,FALSE)*365))=0,($I160-1),($I160/VLOOKUP(A160,'อายุการใช้งาน-ห้ามลบ'!$A$2:$H$70,8,FALSE)/365)*MIN($E160-DATE(RIGHT(D160,4),MID(D160,4,2),LEFT(D160,2)),VLOOKUP(A160,'อายุการใช้งาน-ห้ามลบ'!$A$2:$H$70,8,FALSE)*365)),2)*-1)</f>
        <v> </v>
      </c>
      <c r="K160" s="25" t="str">
        <f t="shared" si="2"/>
        <v> </v>
      </c>
      <c r="L160" s="26" t="str">
        <f>IF(E160=0," ",IF((365*VLOOKUP(A160,'อายุการใช้งาน-ห้ามลบ'!$A$2:$H$70,8,FALSE)-MIN($E160-DATE(RIGHT(D160,4),MID(D160,4,2),LEFT(D160,2)),VLOOKUP(A160,'อายุการใช้งาน-ห้ามลบ'!$A$2:$H$70,8,FALSE)*365)-((ROUNDDOWN((365*VLOOKUP(A160,'อายุการใช้งาน-ห้ามลบ'!$A$2:$H$70,8,FALSE)-MIN($E160-DATE(RIGHT(D160,4),MID(D160,4,2),LEFT(D160,2)),VLOOKUP(A160,'อายุการใช้งาน-ห้ามลบ'!$A$2:$H$70,8,FALSE)*365))/365,0))*365))/30&gt;=11.49,(ROUNDDOWN((365*VLOOKUP(A160,'อายุการใช้งาน-ห้ามลบ'!$A$2:$H$70,8,FALSE)-MIN($E160-DATE(RIGHT(D160,4),MID(D160,4,2),LEFT(D160,2)),VLOOKUP(A160,'อายุการใช้งาน-ห้ามลบ'!$A$2:$H$70,8,FALSE)*365))/365,0)+1),ROUNDDOWN((365*VLOOKUP(A160,'อายุการใช้งาน-ห้ามลบ'!$A$2:$H$70,8,FALSE)-MIN($E160-DATE(RIGHT(D160,4),MID(D160,4,2),LEFT(D160,2)),VLOOKUP(A160,'อายุการใช้งาน-ห้ามลบ'!$A$2:$H$70,8,FALSE)*365))/365,0)))</f>
        <v> </v>
      </c>
      <c r="M160" s="26" t="str">
        <f>IF(E160=0," ",IF((365*VLOOKUP(A160,'อายุการใช้งาน-ห้ามลบ'!$A$2:$H$70,8,FALSE)-MIN($E160-DATE(RIGHT(D160,4),MID(D160,4,2),LEFT(D160,2)),VLOOKUP(A160,'อายุการใช้งาน-ห้ามลบ'!$A$2:$H$70,8,FALSE)*365)-((ROUNDDOWN((365*VLOOKUP(A160,'อายุการใช้งาน-ห้ามลบ'!$A$2:$H$70,8,FALSE)-MIN($E160-DATE(RIGHT(D160,4),MID(D160,4,2),LEFT(D160,2)),VLOOKUP(A160,'อายุการใช้งาน-ห้ามลบ'!$A$2:$H$70,8,FALSE)*365))/365,0))*365))/30&gt;=11.49,0,(365*VLOOKUP(A160,'อายุการใช้งาน-ห้ามลบ'!$A$2:$H$70,8,FALSE)-MIN($E160-DATE(RIGHT(D160,4),MID(D160,4,2),LEFT(D160,2)),VLOOKUP(A160,'อายุการใช้งาน-ห้ามลบ'!$A$2:$H$70,8,FALSE)*365)-((ROUNDDOWN((365*VLOOKUP(A160,'อายุการใช้งาน-ห้ามลบ'!$A$2:$H$70,8,FALSE)-MIN($E160-DATE(RIGHT(D160,4),MID(D160,4,2),LEFT(D160,2)),VLOOKUP(A160,'อายุการใช้งาน-ห้ามลบ'!$A$2:$H$70,8,FALSE)*365))/365,0))*365))/30))</f>
        <v> </v>
      </c>
      <c r="N160" s="36"/>
    </row>
    <row r="161" spans="1:14" ht="22.5" customHeight="1">
      <c r="A161" s="15"/>
      <c r="B161" s="28"/>
      <c r="C161" s="17"/>
      <c r="D161" s="18"/>
      <c r="E161" s="19"/>
      <c r="F161" s="28"/>
      <c r="G161" s="21"/>
      <c r="H161" s="21"/>
      <c r="I161" s="30"/>
      <c r="J161" s="24" t="str">
        <f>IF(E161=0," ",ROUND(IF((365*VLOOKUP(A161,'อายุการใช้งาน-ห้ามลบ'!$A$2:$H$70,8,FALSE)-MIN($E161-DATE(RIGHT(D161,4),MID(D161,4,2),LEFT(D161,2)),VLOOKUP(A161,'อายุการใช้งาน-ห้ามลบ'!$A$2:$H$70,8,FALSE)*365))=0,($I161-1),($I161/VLOOKUP(A161,'อายุการใช้งาน-ห้ามลบ'!$A$2:$H$70,8,FALSE)/365)*MIN($E161-DATE(RIGHT(D161,4),MID(D161,4,2),LEFT(D161,2)),VLOOKUP(A161,'อายุการใช้งาน-ห้ามลบ'!$A$2:$H$70,8,FALSE)*365)),2)*-1)</f>
        <v> </v>
      </c>
      <c r="K161" s="25" t="str">
        <f t="shared" si="2"/>
        <v> </v>
      </c>
      <c r="L161" s="26" t="str">
        <f>IF(E161=0," ",IF((365*VLOOKUP(A161,'อายุการใช้งาน-ห้ามลบ'!$A$2:$H$70,8,FALSE)-MIN($E161-DATE(RIGHT(D161,4),MID(D161,4,2),LEFT(D161,2)),VLOOKUP(A161,'อายุการใช้งาน-ห้ามลบ'!$A$2:$H$70,8,FALSE)*365)-((ROUNDDOWN((365*VLOOKUP(A161,'อายุการใช้งาน-ห้ามลบ'!$A$2:$H$70,8,FALSE)-MIN($E161-DATE(RIGHT(D161,4),MID(D161,4,2),LEFT(D161,2)),VLOOKUP(A161,'อายุการใช้งาน-ห้ามลบ'!$A$2:$H$70,8,FALSE)*365))/365,0))*365))/30&gt;=11.49,(ROUNDDOWN((365*VLOOKUP(A161,'อายุการใช้งาน-ห้ามลบ'!$A$2:$H$70,8,FALSE)-MIN($E161-DATE(RIGHT(D161,4),MID(D161,4,2),LEFT(D161,2)),VLOOKUP(A161,'อายุการใช้งาน-ห้ามลบ'!$A$2:$H$70,8,FALSE)*365))/365,0)+1),ROUNDDOWN((365*VLOOKUP(A161,'อายุการใช้งาน-ห้ามลบ'!$A$2:$H$70,8,FALSE)-MIN($E161-DATE(RIGHT(D161,4),MID(D161,4,2),LEFT(D161,2)),VLOOKUP(A161,'อายุการใช้งาน-ห้ามลบ'!$A$2:$H$70,8,FALSE)*365))/365,0)))</f>
        <v> </v>
      </c>
      <c r="M161" s="26" t="str">
        <f>IF(E161=0," ",IF((365*VLOOKUP(A161,'อายุการใช้งาน-ห้ามลบ'!$A$2:$H$70,8,FALSE)-MIN($E161-DATE(RIGHT(D161,4),MID(D161,4,2),LEFT(D161,2)),VLOOKUP(A161,'อายุการใช้งาน-ห้ามลบ'!$A$2:$H$70,8,FALSE)*365)-((ROUNDDOWN((365*VLOOKUP(A161,'อายุการใช้งาน-ห้ามลบ'!$A$2:$H$70,8,FALSE)-MIN($E161-DATE(RIGHT(D161,4),MID(D161,4,2),LEFT(D161,2)),VLOOKUP(A161,'อายุการใช้งาน-ห้ามลบ'!$A$2:$H$70,8,FALSE)*365))/365,0))*365))/30&gt;=11.49,0,(365*VLOOKUP(A161,'อายุการใช้งาน-ห้ามลบ'!$A$2:$H$70,8,FALSE)-MIN($E161-DATE(RIGHT(D161,4),MID(D161,4,2),LEFT(D161,2)),VLOOKUP(A161,'อายุการใช้งาน-ห้ามลบ'!$A$2:$H$70,8,FALSE)*365)-((ROUNDDOWN((365*VLOOKUP(A161,'อายุการใช้งาน-ห้ามลบ'!$A$2:$H$70,8,FALSE)-MIN($E161-DATE(RIGHT(D161,4),MID(D161,4,2),LEFT(D161,2)),VLOOKUP(A161,'อายุการใช้งาน-ห้ามลบ'!$A$2:$H$70,8,FALSE)*365))/365,0))*365))/30))</f>
        <v> </v>
      </c>
      <c r="N161" s="36"/>
    </row>
    <row r="162" spans="1:14" ht="22.5" customHeight="1">
      <c r="A162" s="15"/>
      <c r="B162" s="28"/>
      <c r="C162" s="17"/>
      <c r="D162" s="18"/>
      <c r="E162" s="19"/>
      <c r="F162" s="28"/>
      <c r="G162" s="21"/>
      <c r="H162" s="21"/>
      <c r="I162" s="30"/>
      <c r="J162" s="24" t="str">
        <f>IF(E162=0," ",ROUND(IF((365*VLOOKUP(A162,'อายุการใช้งาน-ห้ามลบ'!$A$2:$H$70,8,FALSE)-MIN($E162-DATE(RIGHT(D162,4),MID(D162,4,2),LEFT(D162,2)),VLOOKUP(A162,'อายุการใช้งาน-ห้ามลบ'!$A$2:$H$70,8,FALSE)*365))=0,($I162-1),($I162/VLOOKUP(A162,'อายุการใช้งาน-ห้ามลบ'!$A$2:$H$70,8,FALSE)/365)*MIN($E162-DATE(RIGHT(D162,4),MID(D162,4,2),LEFT(D162,2)),VLOOKUP(A162,'อายุการใช้งาน-ห้ามลบ'!$A$2:$H$70,8,FALSE)*365)),2)*-1)</f>
        <v> </v>
      </c>
      <c r="K162" s="25" t="str">
        <f t="shared" si="2"/>
        <v> </v>
      </c>
      <c r="L162" s="26" t="str">
        <f>IF(E162=0," ",IF((365*VLOOKUP(A162,'อายุการใช้งาน-ห้ามลบ'!$A$2:$H$70,8,FALSE)-MIN($E162-DATE(RIGHT(D162,4),MID(D162,4,2),LEFT(D162,2)),VLOOKUP(A162,'อายุการใช้งาน-ห้ามลบ'!$A$2:$H$70,8,FALSE)*365)-((ROUNDDOWN((365*VLOOKUP(A162,'อายุการใช้งาน-ห้ามลบ'!$A$2:$H$70,8,FALSE)-MIN($E162-DATE(RIGHT(D162,4),MID(D162,4,2),LEFT(D162,2)),VLOOKUP(A162,'อายุการใช้งาน-ห้ามลบ'!$A$2:$H$70,8,FALSE)*365))/365,0))*365))/30&gt;=11.49,(ROUNDDOWN((365*VLOOKUP(A162,'อายุการใช้งาน-ห้ามลบ'!$A$2:$H$70,8,FALSE)-MIN($E162-DATE(RIGHT(D162,4),MID(D162,4,2),LEFT(D162,2)),VLOOKUP(A162,'อายุการใช้งาน-ห้ามลบ'!$A$2:$H$70,8,FALSE)*365))/365,0)+1),ROUNDDOWN((365*VLOOKUP(A162,'อายุการใช้งาน-ห้ามลบ'!$A$2:$H$70,8,FALSE)-MIN($E162-DATE(RIGHT(D162,4),MID(D162,4,2),LEFT(D162,2)),VLOOKUP(A162,'อายุการใช้งาน-ห้ามลบ'!$A$2:$H$70,8,FALSE)*365))/365,0)))</f>
        <v> </v>
      </c>
      <c r="M162" s="26" t="str">
        <f>IF(E162=0," ",IF((365*VLOOKUP(A162,'อายุการใช้งาน-ห้ามลบ'!$A$2:$H$70,8,FALSE)-MIN($E162-DATE(RIGHT(D162,4),MID(D162,4,2),LEFT(D162,2)),VLOOKUP(A162,'อายุการใช้งาน-ห้ามลบ'!$A$2:$H$70,8,FALSE)*365)-((ROUNDDOWN((365*VLOOKUP(A162,'อายุการใช้งาน-ห้ามลบ'!$A$2:$H$70,8,FALSE)-MIN($E162-DATE(RIGHT(D162,4),MID(D162,4,2),LEFT(D162,2)),VLOOKUP(A162,'อายุการใช้งาน-ห้ามลบ'!$A$2:$H$70,8,FALSE)*365))/365,0))*365))/30&gt;=11.49,0,(365*VLOOKUP(A162,'อายุการใช้งาน-ห้ามลบ'!$A$2:$H$70,8,FALSE)-MIN($E162-DATE(RIGHT(D162,4),MID(D162,4,2),LEFT(D162,2)),VLOOKUP(A162,'อายุการใช้งาน-ห้ามลบ'!$A$2:$H$70,8,FALSE)*365)-((ROUNDDOWN((365*VLOOKUP(A162,'อายุการใช้งาน-ห้ามลบ'!$A$2:$H$70,8,FALSE)-MIN($E162-DATE(RIGHT(D162,4),MID(D162,4,2),LEFT(D162,2)),VLOOKUP(A162,'อายุการใช้งาน-ห้ามลบ'!$A$2:$H$70,8,FALSE)*365))/365,0))*365))/30))</f>
        <v> </v>
      </c>
      <c r="N162" s="36"/>
    </row>
    <row r="163" spans="1:14" ht="22.5" customHeight="1">
      <c r="A163" s="15"/>
      <c r="B163" s="28"/>
      <c r="C163" s="17"/>
      <c r="D163" s="18"/>
      <c r="E163" s="19"/>
      <c r="F163" s="28"/>
      <c r="G163" s="21"/>
      <c r="H163" s="21"/>
      <c r="I163" s="30"/>
      <c r="J163" s="24" t="str">
        <f>IF(E163=0," ",ROUND(IF((365*VLOOKUP(A163,'อายุการใช้งาน-ห้ามลบ'!$A$2:$H$70,8,FALSE)-MIN($E163-DATE(RIGHT(D163,4),MID(D163,4,2),LEFT(D163,2)),VLOOKUP(A163,'อายุการใช้งาน-ห้ามลบ'!$A$2:$H$70,8,FALSE)*365))=0,($I163-1),($I163/VLOOKUP(A163,'อายุการใช้งาน-ห้ามลบ'!$A$2:$H$70,8,FALSE)/365)*MIN($E163-DATE(RIGHT(D163,4),MID(D163,4,2),LEFT(D163,2)),VLOOKUP(A163,'อายุการใช้งาน-ห้ามลบ'!$A$2:$H$70,8,FALSE)*365)),2)*-1)</f>
        <v> </v>
      </c>
      <c r="K163" s="25" t="str">
        <f t="shared" si="2"/>
        <v> </v>
      </c>
      <c r="L163" s="26" t="str">
        <f>IF(E163=0," ",IF((365*VLOOKUP(A163,'อายุการใช้งาน-ห้ามลบ'!$A$2:$H$70,8,FALSE)-MIN($E163-DATE(RIGHT(D163,4),MID(D163,4,2),LEFT(D163,2)),VLOOKUP(A163,'อายุการใช้งาน-ห้ามลบ'!$A$2:$H$70,8,FALSE)*365)-((ROUNDDOWN((365*VLOOKUP(A163,'อายุการใช้งาน-ห้ามลบ'!$A$2:$H$70,8,FALSE)-MIN($E163-DATE(RIGHT(D163,4),MID(D163,4,2),LEFT(D163,2)),VLOOKUP(A163,'อายุการใช้งาน-ห้ามลบ'!$A$2:$H$70,8,FALSE)*365))/365,0))*365))/30&gt;=11.49,(ROUNDDOWN((365*VLOOKUP(A163,'อายุการใช้งาน-ห้ามลบ'!$A$2:$H$70,8,FALSE)-MIN($E163-DATE(RIGHT(D163,4),MID(D163,4,2),LEFT(D163,2)),VLOOKUP(A163,'อายุการใช้งาน-ห้ามลบ'!$A$2:$H$70,8,FALSE)*365))/365,0)+1),ROUNDDOWN((365*VLOOKUP(A163,'อายุการใช้งาน-ห้ามลบ'!$A$2:$H$70,8,FALSE)-MIN($E163-DATE(RIGHT(D163,4),MID(D163,4,2),LEFT(D163,2)),VLOOKUP(A163,'อายุการใช้งาน-ห้ามลบ'!$A$2:$H$70,8,FALSE)*365))/365,0)))</f>
        <v> </v>
      </c>
      <c r="M163" s="26" t="str">
        <f>IF(E163=0," ",IF((365*VLOOKUP(A163,'อายุการใช้งาน-ห้ามลบ'!$A$2:$H$70,8,FALSE)-MIN($E163-DATE(RIGHT(D163,4),MID(D163,4,2),LEFT(D163,2)),VLOOKUP(A163,'อายุการใช้งาน-ห้ามลบ'!$A$2:$H$70,8,FALSE)*365)-((ROUNDDOWN((365*VLOOKUP(A163,'อายุการใช้งาน-ห้ามลบ'!$A$2:$H$70,8,FALSE)-MIN($E163-DATE(RIGHT(D163,4),MID(D163,4,2),LEFT(D163,2)),VLOOKUP(A163,'อายุการใช้งาน-ห้ามลบ'!$A$2:$H$70,8,FALSE)*365))/365,0))*365))/30&gt;=11.49,0,(365*VLOOKUP(A163,'อายุการใช้งาน-ห้ามลบ'!$A$2:$H$70,8,FALSE)-MIN($E163-DATE(RIGHT(D163,4),MID(D163,4,2),LEFT(D163,2)),VLOOKUP(A163,'อายุการใช้งาน-ห้ามลบ'!$A$2:$H$70,8,FALSE)*365)-((ROUNDDOWN((365*VLOOKUP(A163,'อายุการใช้งาน-ห้ามลบ'!$A$2:$H$70,8,FALSE)-MIN($E163-DATE(RIGHT(D163,4),MID(D163,4,2),LEFT(D163,2)),VLOOKUP(A163,'อายุการใช้งาน-ห้ามลบ'!$A$2:$H$70,8,FALSE)*365))/365,0))*365))/30))</f>
        <v> </v>
      </c>
      <c r="N163" s="36"/>
    </row>
    <row r="164" spans="1:14" ht="22.5" customHeight="1">
      <c r="A164" s="15"/>
      <c r="B164" s="28"/>
      <c r="C164" s="17"/>
      <c r="D164" s="18"/>
      <c r="E164" s="19"/>
      <c r="F164" s="28"/>
      <c r="G164" s="21"/>
      <c r="H164" s="21"/>
      <c r="I164" s="30"/>
      <c r="J164" s="24" t="str">
        <f>IF(E164=0," ",ROUND(IF((365*VLOOKUP(A164,'อายุการใช้งาน-ห้ามลบ'!$A$2:$H$70,8,FALSE)-MIN($E164-DATE(RIGHT(D164,4),MID(D164,4,2),LEFT(D164,2)),VLOOKUP(A164,'อายุการใช้งาน-ห้ามลบ'!$A$2:$H$70,8,FALSE)*365))=0,($I164-1),($I164/VLOOKUP(A164,'อายุการใช้งาน-ห้ามลบ'!$A$2:$H$70,8,FALSE)/365)*MIN($E164-DATE(RIGHT(D164,4),MID(D164,4,2),LEFT(D164,2)),VLOOKUP(A164,'อายุการใช้งาน-ห้ามลบ'!$A$2:$H$70,8,FALSE)*365)),2)*-1)</f>
        <v> </v>
      </c>
      <c r="K164" s="25" t="str">
        <f t="shared" si="2"/>
        <v> </v>
      </c>
      <c r="L164" s="26" t="str">
        <f>IF(E164=0," ",IF((365*VLOOKUP(A164,'อายุการใช้งาน-ห้ามลบ'!$A$2:$H$70,8,FALSE)-MIN($E164-DATE(RIGHT(D164,4),MID(D164,4,2),LEFT(D164,2)),VLOOKUP(A164,'อายุการใช้งาน-ห้ามลบ'!$A$2:$H$70,8,FALSE)*365)-((ROUNDDOWN((365*VLOOKUP(A164,'อายุการใช้งาน-ห้ามลบ'!$A$2:$H$70,8,FALSE)-MIN($E164-DATE(RIGHT(D164,4),MID(D164,4,2),LEFT(D164,2)),VLOOKUP(A164,'อายุการใช้งาน-ห้ามลบ'!$A$2:$H$70,8,FALSE)*365))/365,0))*365))/30&gt;=11.49,(ROUNDDOWN((365*VLOOKUP(A164,'อายุการใช้งาน-ห้ามลบ'!$A$2:$H$70,8,FALSE)-MIN($E164-DATE(RIGHT(D164,4),MID(D164,4,2),LEFT(D164,2)),VLOOKUP(A164,'อายุการใช้งาน-ห้ามลบ'!$A$2:$H$70,8,FALSE)*365))/365,0)+1),ROUNDDOWN((365*VLOOKUP(A164,'อายุการใช้งาน-ห้ามลบ'!$A$2:$H$70,8,FALSE)-MIN($E164-DATE(RIGHT(D164,4),MID(D164,4,2),LEFT(D164,2)),VLOOKUP(A164,'อายุการใช้งาน-ห้ามลบ'!$A$2:$H$70,8,FALSE)*365))/365,0)))</f>
        <v> </v>
      </c>
      <c r="M164" s="26" t="str">
        <f>IF(E164=0," ",IF((365*VLOOKUP(A164,'อายุการใช้งาน-ห้ามลบ'!$A$2:$H$70,8,FALSE)-MIN($E164-DATE(RIGHT(D164,4),MID(D164,4,2),LEFT(D164,2)),VLOOKUP(A164,'อายุการใช้งาน-ห้ามลบ'!$A$2:$H$70,8,FALSE)*365)-((ROUNDDOWN((365*VLOOKUP(A164,'อายุการใช้งาน-ห้ามลบ'!$A$2:$H$70,8,FALSE)-MIN($E164-DATE(RIGHT(D164,4),MID(D164,4,2),LEFT(D164,2)),VLOOKUP(A164,'อายุการใช้งาน-ห้ามลบ'!$A$2:$H$70,8,FALSE)*365))/365,0))*365))/30&gt;=11.49,0,(365*VLOOKUP(A164,'อายุการใช้งาน-ห้ามลบ'!$A$2:$H$70,8,FALSE)-MIN($E164-DATE(RIGHT(D164,4),MID(D164,4,2),LEFT(D164,2)),VLOOKUP(A164,'อายุการใช้งาน-ห้ามลบ'!$A$2:$H$70,8,FALSE)*365)-((ROUNDDOWN((365*VLOOKUP(A164,'อายุการใช้งาน-ห้ามลบ'!$A$2:$H$70,8,FALSE)-MIN($E164-DATE(RIGHT(D164,4),MID(D164,4,2),LEFT(D164,2)),VLOOKUP(A164,'อายุการใช้งาน-ห้ามลบ'!$A$2:$H$70,8,FALSE)*365))/365,0))*365))/30))</f>
        <v> </v>
      </c>
      <c r="N164" s="36"/>
    </row>
    <row r="165" spans="1:14" ht="22.5" customHeight="1">
      <c r="A165" s="15"/>
      <c r="B165" s="28"/>
      <c r="C165" s="17"/>
      <c r="D165" s="18"/>
      <c r="E165" s="19"/>
      <c r="F165" s="28"/>
      <c r="G165" s="21"/>
      <c r="H165" s="21"/>
      <c r="I165" s="30"/>
      <c r="J165" s="24" t="str">
        <f>IF(E165=0," ",ROUND(IF((365*VLOOKUP(A165,'อายุการใช้งาน-ห้ามลบ'!$A$2:$H$70,8,FALSE)-MIN($E165-DATE(RIGHT(D165,4),MID(D165,4,2),LEFT(D165,2)),VLOOKUP(A165,'อายุการใช้งาน-ห้ามลบ'!$A$2:$H$70,8,FALSE)*365))=0,($I165-1),($I165/VLOOKUP(A165,'อายุการใช้งาน-ห้ามลบ'!$A$2:$H$70,8,FALSE)/365)*MIN($E165-DATE(RIGHT(D165,4),MID(D165,4,2),LEFT(D165,2)),VLOOKUP(A165,'อายุการใช้งาน-ห้ามลบ'!$A$2:$H$70,8,FALSE)*365)),2)*-1)</f>
        <v> </v>
      </c>
      <c r="K165" s="25" t="str">
        <f t="shared" si="2"/>
        <v> </v>
      </c>
      <c r="L165" s="26" t="str">
        <f>IF(E165=0," ",IF((365*VLOOKUP(A165,'อายุการใช้งาน-ห้ามลบ'!$A$2:$H$70,8,FALSE)-MIN($E165-DATE(RIGHT(D165,4),MID(D165,4,2),LEFT(D165,2)),VLOOKUP(A165,'อายุการใช้งาน-ห้ามลบ'!$A$2:$H$70,8,FALSE)*365)-((ROUNDDOWN((365*VLOOKUP(A165,'อายุการใช้งาน-ห้ามลบ'!$A$2:$H$70,8,FALSE)-MIN($E165-DATE(RIGHT(D165,4),MID(D165,4,2),LEFT(D165,2)),VLOOKUP(A165,'อายุการใช้งาน-ห้ามลบ'!$A$2:$H$70,8,FALSE)*365))/365,0))*365))/30&gt;=11.49,(ROUNDDOWN((365*VLOOKUP(A165,'อายุการใช้งาน-ห้ามลบ'!$A$2:$H$70,8,FALSE)-MIN($E165-DATE(RIGHT(D165,4),MID(D165,4,2),LEFT(D165,2)),VLOOKUP(A165,'อายุการใช้งาน-ห้ามลบ'!$A$2:$H$70,8,FALSE)*365))/365,0)+1),ROUNDDOWN((365*VLOOKUP(A165,'อายุการใช้งาน-ห้ามลบ'!$A$2:$H$70,8,FALSE)-MIN($E165-DATE(RIGHT(D165,4),MID(D165,4,2),LEFT(D165,2)),VLOOKUP(A165,'อายุการใช้งาน-ห้ามลบ'!$A$2:$H$70,8,FALSE)*365))/365,0)))</f>
        <v> </v>
      </c>
      <c r="M165" s="26" t="str">
        <f>IF(E165=0," ",IF((365*VLOOKUP(A165,'อายุการใช้งาน-ห้ามลบ'!$A$2:$H$70,8,FALSE)-MIN($E165-DATE(RIGHT(D165,4),MID(D165,4,2),LEFT(D165,2)),VLOOKUP(A165,'อายุการใช้งาน-ห้ามลบ'!$A$2:$H$70,8,FALSE)*365)-((ROUNDDOWN((365*VLOOKUP(A165,'อายุการใช้งาน-ห้ามลบ'!$A$2:$H$70,8,FALSE)-MIN($E165-DATE(RIGHT(D165,4),MID(D165,4,2),LEFT(D165,2)),VLOOKUP(A165,'อายุการใช้งาน-ห้ามลบ'!$A$2:$H$70,8,FALSE)*365))/365,0))*365))/30&gt;=11.49,0,(365*VLOOKUP(A165,'อายุการใช้งาน-ห้ามลบ'!$A$2:$H$70,8,FALSE)-MIN($E165-DATE(RIGHT(D165,4),MID(D165,4,2),LEFT(D165,2)),VLOOKUP(A165,'อายุการใช้งาน-ห้ามลบ'!$A$2:$H$70,8,FALSE)*365)-((ROUNDDOWN((365*VLOOKUP(A165,'อายุการใช้งาน-ห้ามลบ'!$A$2:$H$70,8,FALSE)-MIN($E165-DATE(RIGHT(D165,4),MID(D165,4,2),LEFT(D165,2)),VLOOKUP(A165,'อายุการใช้งาน-ห้ามลบ'!$A$2:$H$70,8,FALSE)*365))/365,0))*365))/30))</f>
        <v> </v>
      </c>
      <c r="N165" s="36"/>
    </row>
    <row r="166" spans="1:14" ht="22.5" customHeight="1">
      <c r="A166" s="15"/>
      <c r="B166" s="28"/>
      <c r="C166" s="17"/>
      <c r="D166" s="18"/>
      <c r="E166" s="19"/>
      <c r="F166" s="28"/>
      <c r="G166" s="21"/>
      <c r="H166" s="21"/>
      <c r="I166" s="30"/>
      <c r="J166" s="24" t="str">
        <f>IF(E166=0," ",ROUND(IF((365*VLOOKUP(A166,'อายุการใช้งาน-ห้ามลบ'!$A$2:$H$70,8,FALSE)-MIN($E166-DATE(RIGHT(D166,4),MID(D166,4,2),LEFT(D166,2)),VLOOKUP(A166,'อายุการใช้งาน-ห้ามลบ'!$A$2:$H$70,8,FALSE)*365))=0,($I166-1),($I166/VLOOKUP(A166,'อายุการใช้งาน-ห้ามลบ'!$A$2:$H$70,8,FALSE)/365)*MIN($E166-DATE(RIGHT(D166,4),MID(D166,4,2),LEFT(D166,2)),VLOOKUP(A166,'อายุการใช้งาน-ห้ามลบ'!$A$2:$H$70,8,FALSE)*365)),2)*-1)</f>
        <v> </v>
      </c>
      <c r="K166" s="25" t="str">
        <f t="shared" si="2"/>
        <v> </v>
      </c>
      <c r="L166" s="26" t="str">
        <f>IF(E166=0," ",IF((365*VLOOKUP(A166,'อายุการใช้งาน-ห้ามลบ'!$A$2:$H$70,8,FALSE)-MIN($E166-DATE(RIGHT(D166,4),MID(D166,4,2),LEFT(D166,2)),VLOOKUP(A166,'อายุการใช้งาน-ห้ามลบ'!$A$2:$H$70,8,FALSE)*365)-((ROUNDDOWN((365*VLOOKUP(A166,'อายุการใช้งาน-ห้ามลบ'!$A$2:$H$70,8,FALSE)-MIN($E166-DATE(RIGHT(D166,4),MID(D166,4,2),LEFT(D166,2)),VLOOKUP(A166,'อายุการใช้งาน-ห้ามลบ'!$A$2:$H$70,8,FALSE)*365))/365,0))*365))/30&gt;=11.49,(ROUNDDOWN((365*VLOOKUP(A166,'อายุการใช้งาน-ห้ามลบ'!$A$2:$H$70,8,FALSE)-MIN($E166-DATE(RIGHT(D166,4),MID(D166,4,2),LEFT(D166,2)),VLOOKUP(A166,'อายุการใช้งาน-ห้ามลบ'!$A$2:$H$70,8,FALSE)*365))/365,0)+1),ROUNDDOWN((365*VLOOKUP(A166,'อายุการใช้งาน-ห้ามลบ'!$A$2:$H$70,8,FALSE)-MIN($E166-DATE(RIGHT(D166,4),MID(D166,4,2),LEFT(D166,2)),VLOOKUP(A166,'อายุการใช้งาน-ห้ามลบ'!$A$2:$H$70,8,FALSE)*365))/365,0)))</f>
        <v> </v>
      </c>
      <c r="M166" s="26" t="str">
        <f>IF(E166=0," ",IF((365*VLOOKUP(A166,'อายุการใช้งาน-ห้ามลบ'!$A$2:$H$70,8,FALSE)-MIN($E166-DATE(RIGHT(D166,4),MID(D166,4,2),LEFT(D166,2)),VLOOKUP(A166,'อายุการใช้งาน-ห้ามลบ'!$A$2:$H$70,8,FALSE)*365)-((ROUNDDOWN((365*VLOOKUP(A166,'อายุการใช้งาน-ห้ามลบ'!$A$2:$H$70,8,FALSE)-MIN($E166-DATE(RIGHT(D166,4),MID(D166,4,2),LEFT(D166,2)),VLOOKUP(A166,'อายุการใช้งาน-ห้ามลบ'!$A$2:$H$70,8,FALSE)*365))/365,0))*365))/30&gt;=11.49,0,(365*VLOOKUP(A166,'อายุการใช้งาน-ห้ามลบ'!$A$2:$H$70,8,FALSE)-MIN($E166-DATE(RIGHT(D166,4),MID(D166,4,2),LEFT(D166,2)),VLOOKUP(A166,'อายุการใช้งาน-ห้ามลบ'!$A$2:$H$70,8,FALSE)*365)-((ROUNDDOWN((365*VLOOKUP(A166,'อายุการใช้งาน-ห้ามลบ'!$A$2:$H$70,8,FALSE)-MIN($E166-DATE(RIGHT(D166,4),MID(D166,4,2),LEFT(D166,2)),VLOOKUP(A166,'อายุการใช้งาน-ห้ามลบ'!$A$2:$H$70,8,FALSE)*365))/365,0))*365))/30))</f>
        <v> </v>
      </c>
      <c r="N166" s="36"/>
    </row>
    <row r="167" spans="1:14" ht="22.5" customHeight="1">
      <c r="A167" s="15"/>
      <c r="B167" s="28"/>
      <c r="C167" s="17"/>
      <c r="D167" s="18"/>
      <c r="E167" s="19"/>
      <c r="F167" s="28"/>
      <c r="G167" s="21"/>
      <c r="H167" s="21"/>
      <c r="I167" s="30"/>
      <c r="J167" s="24" t="str">
        <f>IF(E167=0," ",ROUND(IF((365*VLOOKUP(A167,'อายุการใช้งาน-ห้ามลบ'!$A$2:$H$70,8,FALSE)-MIN($E167-DATE(RIGHT(D167,4),MID(D167,4,2),LEFT(D167,2)),VLOOKUP(A167,'อายุการใช้งาน-ห้ามลบ'!$A$2:$H$70,8,FALSE)*365))=0,($I167-1),($I167/VLOOKUP(A167,'อายุการใช้งาน-ห้ามลบ'!$A$2:$H$70,8,FALSE)/365)*MIN($E167-DATE(RIGHT(D167,4),MID(D167,4,2),LEFT(D167,2)),VLOOKUP(A167,'อายุการใช้งาน-ห้ามลบ'!$A$2:$H$70,8,FALSE)*365)),2)*-1)</f>
        <v> </v>
      </c>
      <c r="K167" s="25" t="str">
        <f t="shared" si="2"/>
        <v> </v>
      </c>
      <c r="L167" s="26" t="str">
        <f>IF(E167=0," ",IF((365*VLOOKUP(A167,'อายุการใช้งาน-ห้ามลบ'!$A$2:$H$70,8,FALSE)-MIN($E167-DATE(RIGHT(D167,4),MID(D167,4,2),LEFT(D167,2)),VLOOKUP(A167,'อายุการใช้งาน-ห้ามลบ'!$A$2:$H$70,8,FALSE)*365)-((ROUNDDOWN((365*VLOOKUP(A167,'อายุการใช้งาน-ห้ามลบ'!$A$2:$H$70,8,FALSE)-MIN($E167-DATE(RIGHT(D167,4),MID(D167,4,2),LEFT(D167,2)),VLOOKUP(A167,'อายุการใช้งาน-ห้ามลบ'!$A$2:$H$70,8,FALSE)*365))/365,0))*365))/30&gt;=11.49,(ROUNDDOWN((365*VLOOKUP(A167,'อายุการใช้งาน-ห้ามลบ'!$A$2:$H$70,8,FALSE)-MIN($E167-DATE(RIGHT(D167,4),MID(D167,4,2),LEFT(D167,2)),VLOOKUP(A167,'อายุการใช้งาน-ห้ามลบ'!$A$2:$H$70,8,FALSE)*365))/365,0)+1),ROUNDDOWN((365*VLOOKUP(A167,'อายุการใช้งาน-ห้ามลบ'!$A$2:$H$70,8,FALSE)-MIN($E167-DATE(RIGHT(D167,4),MID(D167,4,2),LEFT(D167,2)),VLOOKUP(A167,'อายุการใช้งาน-ห้ามลบ'!$A$2:$H$70,8,FALSE)*365))/365,0)))</f>
        <v> </v>
      </c>
      <c r="M167" s="26" t="str">
        <f>IF(E167=0," ",IF((365*VLOOKUP(A167,'อายุการใช้งาน-ห้ามลบ'!$A$2:$H$70,8,FALSE)-MIN($E167-DATE(RIGHT(D167,4),MID(D167,4,2),LEFT(D167,2)),VLOOKUP(A167,'อายุการใช้งาน-ห้ามลบ'!$A$2:$H$70,8,FALSE)*365)-((ROUNDDOWN((365*VLOOKUP(A167,'อายุการใช้งาน-ห้ามลบ'!$A$2:$H$70,8,FALSE)-MIN($E167-DATE(RIGHT(D167,4),MID(D167,4,2),LEFT(D167,2)),VLOOKUP(A167,'อายุการใช้งาน-ห้ามลบ'!$A$2:$H$70,8,FALSE)*365))/365,0))*365))/30&gt;=11.49,0,(365*VLOOKUP(A167,'อายุการใช้งาน-ห้ามลบ'!$A$2:$H$70,8,FALSE)-MIN($E167-DATE(RIGHT(D167,4),MID(D167,4,2),LEFT(D167,2)),VLOOKUP(A167,'อายุการใช้งาน-ห้ามลบ'!$A$2:$H$70,8,FALSE)*365)-((ROUNDDOWN((365*VLOOKUP(A167,'อายุการใช้งาน-ห้ามลบ'!$A$2:$H$70,8,FALSE)-MIN($E167-DATE(RIGHT(D167,4),MID(D167,4,2),LEFT(D167,2)),VLOOKUP(A167,'อายุการใช้งาน-ห้ามลบ'!$A$2:$H$70,8,FALSE)*365))/365,0))*365))/30))</f>
        <v> </v>
      </c>
      <c r="N167" s="36"/>
    </row>
    <row r="168" spans="1:14" ht="22.5" customHeight="1">
      <c r="A168" s="15"/>
      <c r="B168" s="28"/>
      <c r="C168" s="17"/>
      <c r="D168" s="18"/>
      <c r="E168" s="19"/>
      <c r="F168" s="28"/>
      <c r="G168" s="21"/>
      <c r="H168" s="21"/>
      <c r="I168" s="30"/>
      <c r="J168" s="24" t="str">
        <f>IF(E168=0," ",ROUND(IF((365*VLOOKUP(A168,'อายุการใช้งาน-ห้ามลบ'!$A$2:$H$70,8,FALSE)-MIN($E168-DATE(RIGHT(D168,4),MID(D168,4,2),LEFT(D168,2)),VLOOKUP(A168,'อายุการใช้งาน-ห้ามลบ'!$A$2:$H$70,8,FALSE)*365))=0,($I168-1),($I168/VLOOKUP(A168,'อายุการใช้งาน-ห้ามลบ'!$A$2:$H$70,8,FALSE)/365)*MIN($E168-DATE(RIGHT(D168,4),MID(D168,4,2),LEFT(D168,2)),VLOOKUP(A168,'อายุการใช้งาน-ห้ามลบ'!$A$2:$H$70,8,FALSE)*365)),2)*-1)</f>
        <v> </v>
      </c>
      <c r="K168" s="25" t="str">
        <f t="shared" si="2"/>
        <v> </v>
      </c>
      <c r="L168" s="26" t="str">
        <f>IF(E168=0," ",IF((365*VLOOKUP(A168,'อายุการใช้งาน-ห้ามลบ'!$A$2:$H$70,8,FALSE)-MIN($E168-DATE(RIGHT(D168,4),MID(D168,4,2),LEFT(D168,2)),VLOOKUP(A168,'อายุการใช้งาน-ห้ามลบ'!$A$2:$H$70,8,FALSE)*365)-((ROUNDDOWN((365*VLOOKUP(A168,'อายุการใช้งาน-ห้ามลบ'!$A$2:$H$70,8,FALSE)-MIN($E168-DATE(RIGHT(D168,4),MID(D168,4,2),LEFT(D168,2)),VLOOKUP(A168,'อายุการใช้งาน-ห้ามลบ'!$A$2:$H$70,8,FALSE)*365))/365,0))*365))/30&gt;=11.49,(ROUNDDOWN((365*VLOOKUP(A168,'อายุการใช้งาน-ห้ามลบ'!$A$2:$H$70,8,FALSE)-MIN($E168-DATE(RIGHT(D168,4),MID(D168,4,2),LEFT(D168,2)),VLOOKUP(A168,'อายุการใช้งาน-ห้ามลบ'!$A$2:$H$70,8,FALSE)*365))/365,0)+1),ROUNDDOWN((365*VLOOKUP(A168,'อายุการใช้งาน-ห้ามลบ'!$A$2:$H$70,8,FALSE)-MIN($E168-DATE(RIGHT(D168,4),MID(D168,4,2),LEFT(D168,2)),VLOOKUP(A168,'อายุการใช้งาน-ห้ามลบ'!$A$2:$H$70,8,FALSE)*365))/365,0)))</f>
        <v> </v>
      </c>
      <c r="M168" s="26" t="str">
        <f>IF(E168=0," ",IF((365*VLOOKUP(A168,'อายุการใช้งาน-ห้ามลบ'!$A$2:$H$70,8,FALSE)-MIN($E168-DATE(RIGHT(D168,4),MID(D168,4,2),LEFT(D168,2)),VLOOKUP(A168,'อายุการใช้งาน-ห้ามลบ'!$A$2:$H$70,8,FALSE)*365)-((ROUNDDOWN((365*VLOOKUP(A168,'อายุการใช้งาน-ห้ามลบ'!$A$2:$H$70,8,FALSE)-MIN($E168-DATE(RIGHT(D168,4),MID(D168,4,2),LEFT(D168,2)),VLOOKUP(A168,'อายุการใช้งาน-ห้ามลบ'!$A$2:$H$70,8,FALSE)*365))/365,0))*365))/30&gt;=11.49,0,(365*VLOOKUP(A168,'อายุการใช้งาน-ห้ามลบ'!$A$2:$H$70,8,FALSE)-MIN($E168-DATE(RIGHT(D168,4),MID(D168,4,2),LEFT(D168,2)),VLOOKUP(A168,'อายุการใช้งาน-ห้ามลบ'!$A$2:$H$70,8,FALSE)*365)-((ROUNDDOWN((365*VLOOKUP(A168,'อายุการใช้งาน-ห้ามลบ'!$A$2:$H$70,8,FALSE)-MIN($E168-DATE(RIGHT(D168,4),MID(D168,4,2),LEFT(D168,2)),VLOOKUP(A168,'อายุการใช้งาน-ห้ามลบ'!$A$2:$H$70,8,FALSE)*365))/365,0))*365))/30))</f>
        <v> </v>
      </c>
      <c r="N168" s="36"/>
    </row>
    <row r="169" spans="1:14" ht="22.5" customHeight="1">
      <c r="A169" s="15"/>
      <c r="B169" s="28"/>
      <c r="C169" s="17"/>
      <c r="D169" s="18"/>
      <c r="E169" s="19"/>
      <c r="F169" s="28"/>
      <c r="G169" s="21"/>
      <c r="H169" s="21"/>
      <c r="I169" s="30"/>
      <c r="J169" s="24" t="str">
        <f>IF(E169=0," ",ROUND(IF((365*VLOOKUP(A169,'อายุการใช้งาน-ห้ามลบ'!$A$2:$H$70,8,FALSE)-MIN($E169-DATE(RIGHT(D169,4),MID(D169,4,2),LEFT(D169,2)),VLOOKUP(A169,'อายุการใช้งาน-ห้ามลบ'!$A$2:$H$70,8,FALSE)*365))=0,($I169-1),($I169/VLOOKUP(A169,'อายุการใช้งาน-ห้ามลบ'!$A$2:$H$70,8,FALSE)/365)*MIN($E169-DATE(RIGHT(D169,4),MID(D169,4,2),LEFT(D169,2)),VLOOKUP(A169,'อายุการใช้งาน-ห้ามลบ'!$A$2:$H$70,8,FALSE)*365)),2)*-1)</f>
        <v> </v>
      </c>
      <c r="K169" s="25" t="str">
        <f t="shared" si="2"/>
        <v> </v>
      </c>
      <c r="L169" s="26" t="str">
        <f>IF(E169=0," ",IF((365*VLOOKUP(A169,'อายุการใช้งาน-ห้ามลบ'!$A$2:$H$70,8,FALSE)-MIN($E169-DATE(RIGHT(D169,4),MID(D169,4,2),LEFT(D169,2)),VLOOKUP(A169,'อายุการใช้งาน-ห้ามลบ'!$A$2:$H$70,8,FALSE)*365)-((ROUNDDOWN((365*VLOOKUP(A169,'อายุการใช้งาน-ห้ามลบ'!$A$2:$H$70,8,FALSE)-MIN($E169-DATE(RIGHT(D169,4),MID(D169,4,2),LEFT(D169,2)),VLOOKUP(A169,'อายุการใช้งาน-ห้ามลบ'!$A$2:$H$70,8,FALSE)*365))/365,0))*365))/30&gt;=11.49,(ROUNDDOWN((365*VLOOKUP(A169,'อายุการใช้งาน-ห้ามลบ'!$A$2:$H$70,8,FALSE)-MIN($E169-DATE(RIGHT(D169,4),MID(D169,4,2),LEFT(D169,2)),VLOOKUP(A169,'อายุการใช้งาน-ห้ามลบ'!$A$2:$H$70,8,FALSE)*365))/365,0)+1),ROUNDDOWN((365*VLOOKUP(A169,'อายุการใช้งาน-ห้ามลบ'!$A$2:$H$70,8,FALSE)-MIN($E169-DATE(RIGHT(D169,4),MID(D169,4,2),LEFT(D169,2)),VLOOKUP(A169,'อายุการใช้งาน-ห้ามลบ'!$A$2:$H$70,8,FALSE)*365))/365,0)))</f>
        <v> </v>
      </c>
      <c r="M169" s="26" t="str">
        <f>IF(E169=0," ",IF((365*VLOOKUP(A169,'อายุการใช้งาน-ห้ามลบ'!$A$2:$H$70,8,FALSE)-MIN($E169-DATE(RIGHT(D169,4),MID(D169,4,2),LEFT(D169,2)),VLOOKUP(A169,'อายุการใช้งาน-ห้ามลบ'!$A$2:$H$70,8,FALSE)*365)-((ROUNDDOWN((365*VLOOKUP(A169,'อายุการใช้งาน-ห้ามลบ'!$A$2:$H$70,8,FALSE)-MIN($E169-DATE(RIGHT(D169,4),MID(D169,4,2),LEFT(D169,2)),VLOOKUP(A169,'อายุการใช้งาน-ห้ามลบ'!$A$2:$H$70,8,FALSE)*365))/365,0))*365))/30&gt;=11.49,0,(365*VLOOKUP(A169,'อายุการใช้งาน-ห้ามลบ'!$A$2:$H$70,8,FALSE)-MIN($E169-DATE(RIGHT(D169,4),MID(D169,4,2),LEFT(D169,2)),VLOOKUP(A169,'อายุการใช้งาน-ห้ามลบ'!$A$2:$H$70,8,FALSE)*365)-((ROUNDDOWN((365*VLOOKUP(A169,'อายุการใช้งาน-ห้ามลบ'!$A$2:$H$70,8,FALSE)-MIN($E169-DATE(RIGHT(D169,4),MID(D169,4,2),LEFT(D169,2)),VLOOKUP(A169,'อายุการใช้งาน-ห้ามลบ'!$A$2:$H$70,8,FALSE)*365))/365,0))*365))/30))</f>
        <v> </v>
      </c>
      <c r="N169" s="36"/>
    </row>
    <row r="170" spans="1:14" ht="22.5" customHeight="1">
      <c r="A170" s="15"/>
      <c r="B170" s="28"/>
      <c r="C170" s="17"/>
      <c r="D170" s="18"/>
      <c r="E170" s="19"/>
      <c r="F170" s="28"/>
      <c r="G170" s="21"/>
      <c r="H170" s="21"/>
      <c r="I170" s="30"/>
      <c r="J170" s="24" t="str">
        <f>IF(E170=0," ",ROUND(IF((365*VLOOKUP(A170,'อายุการใช้งาน-ห้ามลบ'!$A$2:$H$70,8,FALSE)-MIN($E170-DATE(RIGHT(D170,4),MID(D170,4,2),LEFT(D170,2)),VLOOKUP(A170,'อายุการใช้งาน-ห้ามลบ'!$A$2:$H$70,8,FALSE)*365))=0,($I170-1),($I170/VLOOKUP(A170,'อายุการใช้งาน-ห้ามลบ'!$A$2:$H$70,8,FALSE)/365)*MIN($E170-DATE(RIGHT(D170,4),MID(D170,4,2),LEFT(D170,2)),VLOOKUP(A170,'อายุการใช้งาน-ห้ามลบ'!$A$2:$H$70,8,FALSE)*365)),2)*-1)</f>
        <v> </v>
      </c>
      <c r="K170" s="25" t="str">
        <f t="shared" si="2"/>
        <v> </v>
      </c>
      <c r="L170" s="26" t="str">
        <f>IF(E170=0," ",IF((365*VLOOKUP(A170,'อายุการใช้งาน-ห้ามลบ'!$A$2:$H$70,8,FALSE)-MIN($E170-DATE(RIGHT(D170,4),MID(D170,4,2),LEFT(D170,2)),VLOOKUP(A170,'อายุการใช้งาน-ห้ามลบ'!$A$2:$H$70,8,FALSE)*365)-((ROUNDDOWN((365*VLOOKUP(A170,'อายุการใช้งาน-ห้ามลบ'!$A$2:$H$70,8,FALSE)-MIN($E170-DATE(RIGHT(D170,4),MID(D170,4,2),LEFT(D170,2)),VLOOKUP(A170,'อายุการใช้งาน-ห้ามลบ'!$A$2:$H$70,8,FALSE)*365))/365,0))*365))/30&gt;=11.49,(ROUNDDOWN((365*VLOOKUP(A170,'อายุการใช้งาน-ห้ามลบ'!$A$2:$H$70,8,FALSE)-MIN($E170-DATE(RIGHT(D170,4),MID(D170,4,2),LEFT(D170,2)),VLOOKUP(A170,'อายุการใช้งาน-ห้ามลบ'!$A$2:$H$70,8,FALSE)*365))/365,0)+1),ROUNDDOWN((365*VLOOKUP(A170,'อายุการใช้งาน-ห้ามลบ'!$A$2:$H$70,8,FALSE)-MIN($E170-DATE(RIGHT(D170,4),MID(D170,4,2),LEFT(D170,2)),VLOOKUP(A170,'อายุการใช้งาน-ห้ามลบ'!$A$2:$H$70,8,FALSE)*365))/365,0)))</f>
        <v> </v>
      </c>
      <c r="M170" s="26" t="str">
        <f>IF(E170=0," ",IF((365*VLOOKUP(A170,'อายุการใช้งาน-ห้ามลบ'!$A$2:$H$70,8,FALSE)-MIN($E170-DATE(RIGHT(D170,4),MID(D170,4,2),LEFT(D170,2)),VLOOKUP(A170,'อายุการใช้งาน-ห้ามลบ'!$A$2:$H$70,8,FALSE)*365)-((ROUNDDOWN((365*VLOOKUP(A170,'อายุการใช้งาน-ห้ามลบ'!$A$2:$H$70,8,FALSE)-MIN($E170-DATE(RIGHT(D170,4),MID(D170,4,2),LEFT(D170,2)),VLOOKUP(A170,'อายุการใช้งาน-ห้ามลบ'!$A$2:$H$70,8,FALSE)*365))/365,0))*365))/30&gt;=11.49,0,(365*VLOOKUP(A170,'อายุการใช้งาน-ห้ามลบ'!$A$2:$H$70,8,FALSE)-MIN($E170-DATE(RIGHT(D170,4),MID(D170,4,2),LEFT(D170,2)),VLOOKUP(A170,'อายุการใช้งาน-ห้ามลบ'!$A$2:$H$70,8,FALSE)*365)-((ROUNDDOWN((365*VLOOKUP(A170,'อายุการใช้งาน-ห้ามลบ'!$A$2:$H$70,8,FALSE)-MIN($E170-DATE(RIGHT(D170,4),MID(D170,4,2),LEFT(D170,2)),VLOOKUP(A170,'อายุการใช้งาน-ห้ามลบ'!$A$2:$H$70,8,FALSE)*365))/365,0))*365))/30))</f>
        <v> </v>
      </c>
      <c r="N170" s="36"/>
    </row>
    <row r="171" spans="1:14" ht="22.5" customHeight="1">
      <c r="A171" s="15"/>
      <c r="B171" s="28"/>
      <c r="C171" s="17"/>
      <c r="D171" s="18"/>
      <c r="E171" s="19"/>
      <c r="F171" s="28"/>
      <c r="G171" s="21"/>
      <c r="H171" s="21"/>
      <c r="I171" s="30"/>
      <c r="J171" s="24" t="str">
        <f>IF(E171=0," ",ROUND(IF((365*VLOOKUP(A171,'อายุการใช้งาน-ห้ามลบ'!$A$2:$H$70,8,FALSE)-MIN($E171-DATE(RIGHT(D171,4),MID(D171,4,2),LEFT(D171,2)),VLOOKUP(A171,'อายุการใช้งาน-ห้ามลบ'!$A$2:$H$70,8,FALSE)*365))=0,($I171-1),($I171/VLOOKUP(A171,'อายุการใช้งาน-ห้ามลบ'!$A$2:$H$70,8,FALSE)/365)*MIN($E171-DATE(RIGHT(D171,4),MID(D171,4,2),LEFT(D171,2)),VLOOKUP(A171,'อายุการใช้งาน-ห้ามลบ'!$A$2:$H$70,8,FALSE)*365)),2)*-1)</f>
        <v> </v>
      </c>
      <c r="K171" s="25" t="str">
        <f t="shared" si="2"/>
        <v> </v>
      </c>
      <c r="L171" s="26" t="str">
        <f>IF(E171=0," ",IF((365*VLOOKUP(A171,'อายุการใช้งาน-ห้ามลบ'!$A$2:$H$70,8,FALSE)-MIN($E171-DATE(RIGHT(D171,4),MID(D171,4,2),LEFT(D171,2)),VLOOKUP(A171,'อายุการใช้งาน-ห้ามลบ'!$A$2:$H$70,8,FALSE)*365)-((ROUNDDOWN((365*VLOOKUP(A171,'อายุการใช้งาน-ห้ามลบ'!$A$2:$H$70,8,FALSE)-MIN($E171-DATE(RIGHT(D171,4),MID(D171,4,2),LEFT(D171,2)),VLOOKUP(A171,'อายุการใช้งาน-ห้ามลบ'!$A$2:$H$70,8,FALSE)*365))/365,0))*365))/30&gt;=11.49,(ROUNDDOWN((365*VLOOKUP(A171,'อายุการใช้งาน-ห้ามลบ'!$A$2:$H$70,8,FALSE)-MIN($E171-DATE(RIGHT(D171,4),MID(D171,4,2),LEFT(D171,2)),VLOOKUP(A171,'อายุการใช้งาน-ห้ามลบ'!$A$2:$H$70,8,FALSE)*365))/365,0)+1),ROUNDDOWN((365*VLOOKUP(A171,'อายุการใช้งาน-ห้ามลบ'!$A$2:$H$70,8,FALSE)-MIN($E171-DATE(RIGHT(D171,4),MID(D171,4,2),LEFT(D171,2)),VLOOKUP(A171,'อายุการใช้งาน-ห้ามลบ'!$A$2:$H$70,8,FALSE)*365))/365,0)))</f>
        <v> </v>
      </c>
      <c r="M171" s="26" t="str">
        <f>IF(E171=0," ",IF((365*VLOOKUP(A171,'อายุการใช้งาน-ห้ามลบ'!$A$2:$H$70,8,FALSE)-MIN($E171-DATE(RIGHT(D171,4),MID(D171,4,2),LEFT(D171,2)),VLOOKUP(A171,'อายุการใช้งาน-ห้ามลบ'!$A$2:$H$70,8,FALSE)*365)-((ROUNDDOWN((365*VLOOKUP(A171,'อายุการใช้งาน-ห้ามลบ'!$A$2:$H$70,8,FALSE)-MIN($E171-DATE(RIGHT(D171,4),MID(D171,4,2),LEFT(D171,2)),VLOOKUP(A171,'อายุการใช้งาน-ห้ามลบ'!$A$2:$H$70,8,FALSE)*365))/365,0))*365))/30&gt;=11.49,0,(365*VLOOKUP(A171,'อายุการใช้งาน-ห้ามลบ'!$A$2:$H$70,8,FALSE)-MIN($E171-DATE(RIGHT(D171,4),MID(D171,4,2),LEFT(D171,2)),VLOOKUP(A171,'อายุการใช้งาน-ห้ามลบ'!$A$2:$H$70,8,FALSE)*365)-((ROUNDDOWN((365*VLOOKUP(A171,'อายุการใช้งาน-ห้ามลบ'!$A$2:$H$70,8,FALSE)-MIN($E171-DATE(RIGHT(D171,4),MID(D171,4,2),LEFT(D171,2)),VLOOKUP(A171,'อายุการใช้งาน-ห้ามลบ'!$A$2:$H$70,8,FALSE)*365))/365,0))*365))/30))</f>
        <v> </v>
      </c>
      <c r="N171" s="36"/>
    </row>
    <row r="172" spans="1:14" ht="22.5" customHeight="1">
      <c r="A172" s="15"/>
      <c r="B172" s="28"/>
      <c r="C172" s="17"/>
      <c r="D172" s="18"/>
      <c r="E172" s="19"/>
      <c r="F172" s="28"/>
      <c r="G172" s="21"/>
      <c r="H172" s="21"/>
      <c r="I172" s="30"/>
      <c r="J172" s="24" t="str">
        <f>IF(E172=0," ",ROUND(IF((365*VLOOKUP(A172,'อายุการใช้งาน-ห้ามลบ'!$A$2:$H$70,8,FALSE)-MIN($E172-DATE(RIGHT(D172,4),MID(D172,4,2),LEFT(D172,2)),VLOOKUP(A172,'อายุการใช้งาน-ห้ามลบ'!$A$2:$H$70,8,FALSE)*365))=0,($I172-1),($I172/VLOOKUP(A172,'อายุการใช้งาน-ห้ามลบ'!$A$2:$H$70,8,FALSE)/365)*MIN($E172-DATE(RIGHT(D172,4),MID(D172,4,2),LEFT(D172,2)),VLOOKUP(A172,'อายุการใช้งาน-ห้ามลบ'!$A$2:$H$70,8,FALSE)*365)),2)*-1)</f>
        <v> </v>
      </c>
      <c r="K172" s="25" t="str">
        <f t="shared" si="2"/>
        <v> </v>
      </c>
      <c r="L172" s="26" t="str">
        <f>IF(E172=0," ",IF((365*VLOOKUP(A172,'อายุการใช้งาน-ห้ามลบ'!$A$2:$H$70,8,FALSE)-MIN($E172-DATE(RIGHT(D172,4),MID(D172,4,2),LEFT(D172,2)),VLOOKUP(A172,'อายุการใช้งาน-ห้ามลบ'!$A$2:$H$70,8,FALSE)*365)-((ROUNDDOWN((365*VLOOKUP(A172,'อายุการใช้งาน-ห้ามลบ'!$A$2:$H$70,8,FALSE)-MIN($E172-DATE(RIGHT(D172,4),MID(D172,4,2),LEFT(D172,2)),VLOOKUP(A172,'อายุการใช้งาน-ห้ามลบ'!$A$2:$H$70,8,FALSE)*365))/365,0))*365))/30&gt;=11.49,(ROUNDDOWN((365*VLOOKUP(A172,'อายุการใช้งาน-ห้ามลบ'!$A$2:$H$70,8,FALSE)-MIN($E172-DATE(RIGHT(D172,4),MID(D172,4,2),LEFT(D172,2)),VLOOKUP(A172,'อายุการใช้งาน-ห้ามลบ'!$A$2:$H$70,8,FALSE)*365))/365,0)+1),ROUNDDOWN((365*VLOOKUP(A172,'อายุการใช้งาน-ห้ามลบ'!$A$2:$H$70,8,FALSE)-MIN($E172-DATE(RIGHT(D172,4),MID(D172,4,2),LEFT(D172,2)),VLOOKUP(A172,'อายุการใช้งาน-ห้ามลบ'!$A$2:$H$70,8,FALSE)*365))/365,0)))</f>
        <v> </v>
      </c>
      <c r="M172" s="26" t="str">
        <f>IF(E172=0," ",IF((365*VLOOKUP(A172,'อายุการใช้งาน-ห้ามลบ'!$A$2:$H$70,8,FALSE)-MIN($E172-DATE(RIGHT(D172,4),MID(D172,4,2),LEFT(D172,2)),VLOOKUP(A172,'อายุการใช้งาน-ห้ามลบ'!$A$2:$H$70,8,FALSE)*365)-((ROUNDDOWN((365*VLOOKUP(A172,'อายุการใช้งาน-ห้ามลบ'!$A$2:$H$70,8,FALSE)-MIN($E172-DATE(RIGHT(D172,4),MID(D172,4,2),LEFT(D172,2)),VLOOKUP(A172,'อายุการใช้งาน-ห้ามลบ'!$A$2:$H$70,8,FALSE)*365))/365,0))*365))/30&gt;=11.49,0,(365*VLOOKUP(A172,'อายุการใช้งาน-ห้ามลบ'!$A$2:$H$70,8,FALSE)-MIN($E172-DATE(RIGHT(D172,4),MID(D172,4,2),LEFT(D172,2)),VLOOKUP(A172,'อายุการใช้งาน-ห้ามลบ'!$A$2:$H$70,8,FALSE)*365)-((ROUNDDOWN((365*VLOOKUP(A172,'อายุการใช้งาน-ห้ามลบ'!$A$2:$H$70,8,FALSE)-MIN($E172-DATE(RIGHT(D172,4),MID(D172,4,2),LEFT(D172,2)),VLOOKUP(A172,'อายุการใช้งาน-ห้ามลบ'!$A$2:$H$70,8,FALSE)*365))/365,0))*365))/30))</f>
        <v> </v>
      </c>
      <c r="N172" s="36"/>
    </row>
    <row r="173" spans="1:14" ht="22.5" customHeight="1">
      <c r="A173" s="15"/>
      <c r="B173" s="28"/>
      <c r="C173" s="17"/>
      <c r="D173" s="18"/>
      <c r="E173" s="19"/>
      <c r="F173" s="28"/>
      <c r="G173" s="21"/>
      <c r="H173" s="21"/>
      <c r="I173" s="30"/>
      <c r="J173" s="24" t="str">
        <f>IF(E173=0," ",ROUND(IF((365*VLOOKUP(A173,'อายุการใช้งาน-ห้ามลบ'!$A$2:$H$70,8,FALSE)-MIN($E173-DATE(RIGHT(D173,4),MID(D173,4,2),LEFT(D173,2)),VLOOKUP(A173,'อายุการใช้งาน-ห้ามลบ'!$A$2:$H$70,8,FALSE)*365))=0,($I173-1),($I173/VLOOKUP(A173,'อายุการใช้งาน-ห้ามลบ'!$A$2:$H$70,8,FALSE)/365)*MIN($E173-DATE(RIGHT(D173,4),MID(D173,4,2),LEFT(D173,2)),VLOOKUP(A173,'อายุการใช้งาน-ห้ามลบ'!$A$2:$H$70,8,FALSE)*365)),2)*-1)</f>
        <v> </v>
      </c>
      <c r="K173" s="25" t="str">
        <f t="shared" si="2"/>
        <v> </v>
      </c>
      <c r="L173" s="26" t="str">
        <f>IF(E173=0," ",IF((365*VLOOKUP(A173,'อายุการใช้งาน-ห้ามลบ'!$A$2:$H$70,8,FALSE)-MIN($E173-DATE(RIGHT(D173,4),MID(D173,4,2),LEFT(D173,2)),VLOOKUP(A173,'อายุการใช้งาน-ห้ามลบ'!$A$2:$H$70,8,FALSE)*365)-((ROUNDDOWN((365*VLOOKUP(A173,'อายุการใช้งาน-ห้ามลบ'!$A$2:$H$70,8,FALSE)-MIN($E173-DATE(RIGHT(D173,4),MID(D173,4,2),LEFT(D173,2)),VLOOKUP(A173,'อายุการใช้งาน-ห้ามลบ'!$A$2:$H$70,8,FALSE)*365))/365,0))*365))/30&gt;=11.49,(ROUNDDOWN((365*VLOOKUP(A173,'อายุการใช้งาน-ห้ามลบ'!$A$2:$H$70,8,FALSE)-MIN($E173-DATE(RIGHT(D173,4),MID(D173,4,2),LEFT(D173,2)),VLOOKUP(A173,'อายุการใช้งาน-ห้ามลบ'!$A$2:$H$70,8,FALSE)*365))/365,0)+1),ROUNDDOWN((365*VLOOKUP(A173,'อายุการใช้งาน-ห้ามลบ'!$A$2:$H$70,8,FALSE)-MIN($E173-DATE(RIGHT(D173,4),MID(D173,4,2),LEFT(D173,2)),VLOOKUP(A173,'อายุการใช้งาน-ห้ามลบ'!$A$2:$H$70,8,FALSE)*365))/365,0)))</f>
        <v> </v>
      </c>
      <c r="M173" s="26" t="str">
        <f>IF(E173=0," ",IF((365*VLOOKUP(A173,'อายุการใช้งาน-ห้ามลบ'!$A$2:$H$70,8,FALSE)-MIN($E173-DATE(RIGHT(D173,4),MID(D173,4,2),LEFT(D173,2)),VLOOKUP(A173,'อายุการใช้งาน-ห้ามลบ'!$A$2:$H$70,8,FALSE)*365)-((ROUNDDOWN((365*VLOOKUP(A173,'อายุการใช้งาน-ห้ามลบ'!$A$2:$H$70,8,FALSE)-MIN($E173-DATE(RIGHT(D173,4),MID(D173,4,2),LEFT(D173,2)),VLOOKUP(A173,'อายุการใช้งาน-ห้ามลบ'!$A$2:$H$70,8,FALSE)*365))/365,0))*365))/30&gt;=11.49,0,(365*VLOOKUP(A173,'อายุการใช้งาน-ห้ามลบ'!$A$2:$H$70,8,FALSE)-MIN($E173-DATE(RIGHT(D173,4),MID(D173,4,2),LEFT(D173,2)),VLOOKUP(A173,'อายุการใช้งาน-ห้ามลบ'!$A$2:$H$70,8,FALSE)*365)-((ROUNDDOWN((365*VLOOKUP(A173,'อายุการใช้งาน-ห้ามลบ'!$A$2:$H$70,8,FALSE)-MIN($E173-DATE(RIGHT(D173,4),MID(D173,4,2),LEFT(D173,2)),VLOOKUP(A173,'อายุการใช้งาน-ห้ามลบ'!$A$2:$H$70,8,FALSE)*365))/365,0))*365))/30))</f>
        <v> </v>
      </c>
      <c r="N173" s="36"/>
    </row>
    <row r="174" spans="1:14" ht="22.5" customHeight="1">
      <c r="A174" s="15"/>
      <c r="B174" s="28"/>
      <c r="C174" s="17"/>
      <c r="D174" s="18"/>
      <c r="E174" s="19"/>
      <c r="F174" s="28"/>
      <c r="G174" s="21"/>
      <c r="H174" s="21"/>
      <c r="I174" s="30"/>
      <c r="J174" s="24" t="str">
        <f>IF(E174=0," ",ROUND(IF((365*VLOOKUP(A174,'อายุการใช้งาน-ห้ามลบ'!$A$2:$H$70,8,FALSE)-MIN($E174-DATE(RIGHT(D174,4),MID(D174,4,2),LEFT(D174,2)),VLOOKUP(A174,'อายุการใช้งาน-ห้ามลบ'!$A$2:$H$70,8,FALSE)*365))=0,($I174-1),($I174/VLOOKUP(A174,'อายุการใช้งาน-ห้ามลบ'!$A$2:$H$70,8,FALSE)/365)*MIN($E174-DATE(RIGHT(D174,4),MID(D174,4,2),LEFT(D174,2)),VLOOKUP(A174,'อายุการใช้งาน-ห้ามลบ'!$A$2:$H$70,8,FALSE)*365)),2)*-1)</f>
        <v> </v>
      </c>
      <c r="K174" s="25" t="str">
        <f t="shared" si="2"/>
        <v> </v>
      </c>
      <c r="L174" s="26" t="str">
        <f>IF(E174=0," ",IF((365*VLOOKUP(A174,'อายุการใช้งาน-ห้ามลบ'!$A$2:$H$70,8,FALSE)-MIN($E174-DATE(RIGHT(D174,4),MID(D174,4,2),LEFT(D174,2)),VLOOKUP(A174,'อายุการใช้งาน-ห้ามลบ'!$A$2:$H$70,8,FALSE)*365)-((ROUNDDOWN((365*VLOOKUP(A174,'อายุการใช้งาน-ห้ามลบ'!$A$2:$H$70,8,FALSE)-MIN($E174-DATE(RIGHT(D174,4),MID(D174,4,2),LEFT(D174,2)),VLOOKUP(A174,'อายุการใช้งาน-ห้ามลบ'!$A$2:$H$70,8,FALSE)*365))/365,0))*365))/30&gt;=11.49,(ROUNDDOWN((365*VLOOKUP(A174,'อายุการใช้งาน-ห้ามลบ'!$A$2:$H$70,8,FALSE)-MIN($E174-DATE(RIGHT(D174,4),MID(D174,4,2),LEFT(D174,2)),VLOOKUP(A174,'อายุการใช้งาน-ห้ามลบ'!$A$2:$H$70,8,FALSE)*365))/365,0)+1),ROUNDDOWN((365*VLOOKUP(A174,'อายุการใช้งาน-ห้ามลบ'!$A$2:$H$70,8,FALSE)-MIN($E174-DATE(RIGHT(D174,4),MID(D174,4,2),LEFT(D174,2)),VLOOKUP(A174,'อายุการใช้งาน-ห้ามลบ'!$A$2:$H$70,8,FALSE)*365))/365,0)))</f>
        <v> </v>
      </c>
      <c r="M174" s="26" t="str">
        <f>IF(E174=0," ",IF((365*VLOOKUP(A174,'อายุการใช้งาน-ห้ามลบ'!$A$2:$H$70,8,FALSE)-MIN($E174-DATE(RIGHT(D174,4),MID(D174,4,2),LEFT(D174,2)),VLOOKUP(A174,'อายุการใช้งาน-ห้ามลบ'!$A$2:$H$70,8,FALSE)*365)-((ROUNDDOWN((365*VLOOKUP(A174,'อายุการใช้งาน-ห้ามลบ'!$A$2:$H$70,8,FALSE)-MIN($E174-DATE(RIGHT(D174,4),MID(D174,4,2),LEFT(D174,2)),VLOOKUP(A174,'อายุการใช้งาน-ห้ามลบ'!$A$2:$H$70,8,FALSE)*365))/365,0))*365))/30&gt;=11.49,0,(365*VLOOKUP(A174,'อายุการใช้งาน-ห้ามลบ'!$A$2:$H$70,8,FALSE)-MIN($E174-DATE(RIGHT(D174,4),MID(D174,4,2),LEFT(D174,2)),VLOOKUP(A174,'อายุการใช้งาน-ห้ามลบ'!$A$2:$H$70,8,FALSE)*365)-((ROUNDDOWN((365*VLOOKUP(A174,'อายุการใช้งาน-ห้ามลบ'!$A$2:$H$70,8,FALSE)-MIN($E174-DATE(RIGHT(D174,4),MID(D174,4,2),LEFT(D174,2)),VLOOKUP(A174,'อายุการใช้งาน-ห้ามลบ'!$A$2:$H$70,8,FALSE)*365))/365,0))*365))/30))</f>
        <v> </v>
      </c>
      <c r="N174" s="36"/>
    </row>
    <row r="175" spans="1:14" ht="22.5" customHeight="1">
      <c r="A175" s="15"/>
      <c r="B175" s="28"/>
      <c r="C175" s="17"/>
      <c r="D175" s="18"/>
      <c r="E175" s="19"/>
      <c r="F175" s="28"/>
      <c r="G175" s="21"/>
      <c r="H175" s="21"/>
      <c r="I175" s="30"/>
      <c r="J175" s="24" t="str">
        <f>IF(E175=0," ",ROUND(IF((365*VLOOKUP(A175,'อายุการใช้งาน-ห้ามลบ'!$A$2:$H$70,8,FALSE)-MIN($E175-DATE(RIGHT(D175,4),MID(D175,4,2),LEFT(D175,2)),VLOOKUP(A175,'อายุการใช้งาน-ห้ามลบ'!$A$2:$H$70,8,FALSE)*365))=0,($I175-1),($I175/VLOOKUP(A175,'อายุการใช้งาน-ห้ามลบ'!$A$2:$H$70,8,FALSE)/365)*MIN($E175-DATE(RIGHT(D175,4),MID(D175,4,2),LEFT(D175,2)),VLOOKUP(A175,'อายุการใช้งาน-ห้ามลบ'!$A$2:$H$70,8,FALSE)*365)),2)*-1)</f>
        <v> </v>
      </c>
      <c r="K175" s="25" t="str">
        <f t="shared" si="2"/>
        <v> </v>
      </c>
      <c r="L175" s="26" t="str">
        <f>IF(E175=0," ",IF((365*VLOOKUP(A175,'อายุการใช้งาน-ห้ามลบ'!$A$2:$H$70,8,FALSE)-MIN($E175-DATE(RIGHT(D175,4),MID(D175,4,2),LEFT(D175,2)),VLOOKUP(A175,'อายุการใช้งาน-ห้ามลบ'!$A$2:$H$70,8,FALSE)*365)-((ROUNDDOWN((365*VLOOKUP(A175,'อายุการใช้งาน-ห้ามลบ'!$A$2:$H$70,8,FALSE)-MIN($E175-DATE(RIGHT(D175,4),MID(D175,4,2),LEFT(D175,2)),VLOOKUP(A175,'อายุการใช้งาน-ห้ามลบ'!$A$2:$H$70,8,FALSE)*365))/365,0))*365))/30&gt;=11.49,(ROUNDDOWN((365*VLOOKUP(A175,'อายุการใช้งาน-ห้ามลบ'!$A$2:$H$70,8,FALSE)-MIN($E175-DATE(RIGHT(D175,4),MID(D175,4,2),LEFT(D175,2)),VLOOKUP(A175,'อายุการใช้งาน-ห้ามลบ'!$A$2:$H$70,8,FALSE)*365))/365,0)+1),ROUNDDOWN((365*VLOOKUP(A175,'อายุการใช้งาน-ห้ามลบ'!$A$2:$H$70,8,FALSE)-MIN($E175-DATE(RIGHT(D175,4),MID(D175,4,2),LEFT(D175,2)),VLOOKUP(A175,'อายุการใช้งาน-ห้ามลบ'!$A$2:$H$70,8,FALSE)*365))/365,0)))</f>
        <v> </v>
      </c>
      <c r="M175" s="26" t="str">
        <f>IF(E175=0," ",IF((365*VLOOKUP(A175,'อายุการใช้งาน-ห้ามลบ'!$A$2:$H$70,8,FALSE)-MIN($E175-DATE(RIGHT(D175,4),MID(D175,4,2),LEFT(D175,2)),VLOOKUP(A175,'อายุการใช้งาน-ห้ามลบ'!$A$2:$H$70,8,FALSE)*365)-((ROUNDDOWN((365*VLOOKUP(A175,'อายุการใช้งาน-ห้ามลบ'!$A$2:$H$70,8,FALSE)-MIN($E175-DATE(RIGHT(D175,4),MID(D175,4,2),LEFT(D175,2)),VLOOKUP(A175,'อายุการใช้งาน-ห้ามลบ'!$A$2:$H$70,8,FALSE)*365))/365,0))*365))/30&gt;=11.49,0,(365*VLOOKUP(A175,'อายุการใช้งาน-ห้ามลบ'!$A$2:$H$70,8,FALSE)-MIN($E175-DATE(RIGHT(D175,4),MID(D175,4,2),LEFT(D175,2)),VLOOKUP(A175,'อายุการใช้งาน-ห้ามลบ'!$A$2:$H$70,8,FALSE)*365)-((ROUNDDOWN((365*VLOOKUP(A175,'อายุการใช้งาน-ห้ามลบ'!$A$2:$H$70,8,FALSE)-MIN($E175-DATE(RIGHT(D175,4),MID(D175,4,2),LEFT(D175,2)),VLOOKUP(A175,'อายุการใช้งาน-ห้ามลบ'!$A$2:$H$70,8,FALSE)*365))/365,0))*365))/30))</f>
        <v> </v>
      </c>
      <c r="N175" s="36"/>
    </row>
    <row r="176" spans="1:14" ht="22.5" customHeight="1">
      <c r="A176" s="15"/>
      <c r="B176" s="28"/>
      <c r="C176" s="17"/>
      <c r="D176" s="18"/>
      <c r="E176" s="19"/>
      <c r="F176" s="28"/>
      <c r="G176" s="21"/>
      <c r="H176" s="21"/>
      <c r="I176" s="30"/>
      <c r="J176" s="24" t="str">
        <f>IF(E176=0," ",ROUND(IF((365*VLOOKUP(A176,'อายุการใช้งาน-ห้ามลบ'!$A$2:$H$70,8,FALSE)-MIN($E176-DATE(RIGHT(D176,4),MID(D176,4,2),LEFT(D176,2)),VLOOKUP(A176,'อายุการใช้งาน-ห้ามลบ'!$A$2:$H$70,8,FALSE)*365))=0,($I176-1),($I176/VLOOKUP(A176,'อายุการใช้งาน-ห้ามลบ'!$A$2:$H$70,8,FALSE)/365)*MIN($E176-DATE(RIGHT(D176,4),MID(D176,4,2),LEFT(D176,2)),VLOOKUP(A176,'อายุการใช้งาน-ห้ามลบ'!$A$2:$H$70,8,FALSE)*365)),2)*-1)</f>
        <v> </v>
      </c>
      <c r="K176" s="25" t="str">
        <f t="shared" si="2"/>
        <v> </v>
      </c>
      <c r="L176" s="26" t="str">
        <f>IF(E176=0," ",IF((365*VLOOKUP(A176,'อายุการใช้งาน-ห้ามลบ'!$A$2:$H$70,8,FALSE)-MIN($E176-DATE(RIGHT(D176,4),MID(D176,4,2),LEFT(D176,2)),VLOOKUP(A176,'อายุการใช้งาน-ห้ามลบ'!$A$2:$H$70,8,FALSE)*365)-((ROUNDDOWN((365*VLOOKUP(A176,'อายุการใช้งาน-ห้ามลบ'!$A$2:$H$70,8,FALSE)-MIN($E176-DATE(RIGHT(D176,4),MID(D176,4,2),LEFT(D176,2)),VLOOKUP(A176,'อายุการใช้งาน-ห้ามลบ'!$A$2:$H$70,8,FALSE)*365))/365,0))*365))/30&gt;=11.49,(ROUNDDOWN((365*VLOOKUP(A176,'อายุการใช้งาน-ห้ามลบ'!$A$2:$H$70,8,FALSE)-MIN($E176-DATE(RIGHT(D176,4),MID(D176,4,2),LEFT(D176,2)),VLOOKUP(A176,'อายุการใช้งาน-ห้ามลบ'!$A$2:$H$70,8,FALSE)*365))/365,0)+1),ROUNDDOWN((365*VLOOKUP(A176,'อายุการใช้งาน-ห้ามลบ'!$A$2:$H$70,8,FALSE)-MIN($E176-DATE(RIGHT(D176,4),MID(D176,4,2),LEFT(D176,2)),VLOOKUP(A176,'อายุการใช้งาน-ห้ามลบ'!$A$2:$H$70,8,FALSE)*365))/365,0)))</f>
        <v> </v>
      </c>
      <c r="M176" s="26" t="str">
        <f>IF(E176=0," ",IF((365*VLOOKUP(A176,'อายุการใช้งาน-ห้ามลบ'!$A$2:$H$70,8,FALSE)-MIN($E176-DATE(RIGHT(D176,4),MID(D176,4,2),LEFT(D176,2)),VLOOKUP(A176,'อายุการใช้งาน-ห้ามลบ'!$A$2:$H$70,8,FALSE)*365)-((ROUNDDOWN((365*VLOOKUP(A176,'อายุการใช้งาน-ห้ามลบ'!$A$2:$H$70,8,FALSE)-MIN($E176-DATE(RIGHT(D176,4),MID(D176,4,2),LEFT(D176,2)),VLOOKUP(A176,'อายุการใช้งาน-ห้ามลบ'!$A$2:$H$70,8,FALSE)*365))/365,0))*365))/30&gt;=11.49,0,(365*VLOOKUP(A176,'อายุการใช้งาน-ห้ามลบ'!$A$2:$H$70,8,FALSE)-MIN($E176-DATE(RIGHT(D176,4),MID(D176,4,2),LEFT(D176,2)),VLOOKUP(A176,'อายุการใช้งาน-ห้ามลบ'!$A$2:$H$70,8,FALSE)*365)-((ROUNDDOWN((365*VLOOKUP(A176,'อายุการใช้งาน-ห้ามลบ'!$A$2:$H$70,8,FALSE)-MIN($E176-DATE(RIGHT(D176,4),MID(D176,4,2),LEFT(D176,2)),VLOOKUP(A176,'อายุการใช้งาน-ห้ามลบ'!$A$2:$H$70,8,FALSE)*365))/365,0))*365))/30))</f>
        <v> </v>
      </c>
      <c r="N176" s="36"/>
    </row>
    <row r="177" spans="1:14" ht="22.5" customHeight="1">
      <c r="A177" s="15"/>
      <c r="B177" s="28"/>
      <c r="C177" s="17"/>
      <c r="D177" s="18"/>
      <c r="E177" s="19"/>
      <c r="F177" s="28"/>
      <c r="G177" s="21"/>
      <c r="H177" s="21"/>
      <c r="I177" s="30"/>
      <c r="J177" s="24" t="str">
        <f>IF(E177=0," ",ROUND(IF((365*VLOOKUP(A177,'อายุการใช้งาน-ห้ามลบ'!$A$2:$H$70,8,FALSE)-MIN($E177-DATE(RIGHT(D177,4),MID(D177,4,2),LEFT(D177,2)),VLOOKUP(A177,'อายุการใช้งาน-ห้ามลบ'!$A$2:$H$70,8,FALSE)*365))=0,($I177-1),($I177/VLOOKUP(A177,'อายุการใช้งาน-ห้ามลบ'!$A$2:$H$70,8,FALSE)/365)*MIN($E177-DATE(RIGHT(D177,4),MID(D177,4,2),LEFT(D177,2)),VLOOKUP(A177,'อายุการใช้งาน-ห้ามลบ'!$A$2:$H$70,8,FALSE)*365)),2)*-1)</f>
        <v> </v>
      </c>
      <c r="K177" s="25" t="str">
        <f t="shared" si="2"/>
        <v> </v>
      </c>
      <c r="L177" s="26" t="str">
        <f>IF(E177=0," ",IF((365*VLOOKUP(A177,'อายุการใช้งาน-ห้ามลบ'!$A$2:$H$70,8,FALSE)-MIN($E177-DATE(RIGHT(D177,4),MID(D177,4,2),LEFT(D177,2)),VLOOKUP(A177,'อายุการใช้งาน-ห้ามลบ'!$A$2:$H$70,8,FALSE)*365)-((ROUNDDOWN((365*VLOOKUP(A177,'อายุการใช้งาน-ห้ามลบ'!$A$2:$H$70,8,FALSE)-MIN($E177-DATE(RIGHT(D177,4),MID(D177,4,2),LEFT(D177,2)),VLOOKUP(A177,'อายุการใช้งาน-ห้ามลบ'!$A$2:$H$70,8,FALSE)*365))/365,0))*365))/30&gt;=11.49,(ROUNDDOWN((365*VLOOKUP(A177,'อายุการใช้งาน-ห้ามลบ'!$A$2:$H$70,8,FALSE)-MIN($E177-DATE(RIGHT(D177,4),MID(D177,4,2),LEFT(D177,2)),VLOOKUP(A177,'อายุการใช้งาน-ห้ามลบ'!$A$2:$H$70,8,FALSE)*365))/365,0)+1),ROUNDDOWN((365*VLOOKUP(A177,'อายุการใช้งาน-ห้ามลบ'!$A$2:$H$70,8,FALSE)-MIN($E177-DATE(RIGHT(D177,4),MID(D177,4,2),LEFT(D177,2)),VLOOKUP(A177,'อายุการใช้งาน-ห้ามลบ'!$A$2:$H$70,8,FALSE)*365))/365,0)))</f>
        <v> </v>
      </c>
      <c r="M177" s="26" t="str">
        <f>IF(E177=0," ",IF((365*VLOOKUP(A177,'อายุการใช้งาน-ห้ามลบ'!$A$2:$H$70,8,FALSE)-MIN($E177-DATE(RIGHT(D177,4),MID(D177,4,2),LEFT(D177,2)),VLOOKUP(A177,'อายุการใช้งาน-ห้ามลบ'!$A$2:$H$70,8,FALSE)*365)-((ROUNDDOWN((365*VLOOKUP(A177,'อายุการใช้งาน-ห้ามลบ'!$A$2:$H$70,8,FALSE)-MIN($E177-DATE(RIGHT(D177,4),MID(D177,4,2),LEFT(D177,2)),VLOOKUP(A177,'อายุการใช้งาน-ห้ามลบ'!$A$2:$H$70,8,FALSE)*365))/365,0))*365))/30&gt;=11.49,0,(365*VLOOKUP(A177,'อายุการใช้งาน-ห้ามลบ'!$A$2:$H$70,8,FALSE)-MIN($E177-DATE(RIGHT(D177,4),MID(D177,4,2),LEFT(D177,2)),VLOOKUP(A177,'อายุการใช้งาน-ห้ามลบ'!$A$2:$H$70,8,FALSE)*365)-((ROUNDDOWN((365*VLOOKUP(A177,'อายุการใช้งาน-ห้ามลบ'!$A$2:$H$70,8,FALSE)-MIN($E177-DATE(RIGHT(D177,4),MID(D177,4,2),LEFT(D177,2)),VLOOKUP(A177,'อายุการใช้งาน-ห้ามลบ'!$A$2:$H$70,8,FALSE)*365))/365,0))*365))/30))</f>
        <v> </v>
      </c>
      <c r="N177" s="36"/>
    </row>
    <row r="178" spans="1:14" ht="22.5" customHeight="1">
      <c r="A178" s="15"/>
      <c r="B178" s="28"/>
      <c r="C178" s="17"/>
      <c r="D178" s="18"/>
      <c r="E178" s="19"/>
      <c r="F178" s="28"/>
      <c r="G178" s="21"/>
      <c r="H178" s="21"/>
      <c r="I178" s="30"/>
      <c r="J178" s="24" t="str">
        <f>IF(E178=0," ",ROUND(IF((365*VLOOKUP(A178,'อายุการใช้งาน-ห้ามลบ'!$A$2:$H$70,8,FALSE)-MIN($E178-DATE(RIGHT(D178,4),MID(D178,4,2),LEFT(D178,2)),VLOOKUP(A178,'อายุการใช้งาน-ห้ามลบ'!$A$2:$H$70,8,FALSE)*365))=0,($I178-1),($I178/VLOOKUP(A178,'อายุการใช้งาน-ห้ามลบ'!$A$2:$H$70,8,FALSE)/365)*MIN($E178-DATE(RIGHT(D178,4),MID(D178,4,2),LEFT(D178,2)),VLOOKUP(A178,'อายุการใช้งาน-ห้ามลบ'!$A$2:$H$70,8,FALSE)*365)),2)*-1)</f>
        <v> </v>
      </c>
      <c r="K178" s="25" t="str">
        <f t="shared" si="2"/>
        <v> </v>
      </c>
      <c r="L178" s="26" t="str">
        <f>IF(E178=0," ",IF((365*VLOOKUP(A178,'อายุการใช้งาน-ห้ามลบ'!$A$2:$H$70,8,FALSE)-MIN($E178-DATE(RIGHT(D178,4),MID(D178,4,2),LEFT(D178,2)),VLOOKUP(A178,'อายุการใช้งาน-ห้ามลบ'!$A$2:$H$70,8,FALSE)*365)-((ROUNDDOWN((365*VLOOKUP(A178,'อายุการใช้งาน-ห้ามลบ'!$A$2:$H$70,8,FALSE)-MIN($E178-DATE(RIGHT(D178,4),MID(D178,4,2),LEFT(D178,2)),VLOOKUP(A178,'อายุการใช้งาน-ห้ามลบ'!$A$2:$H$70,8,FALSE)*365))/365,0))*365))/30&gt;=11.49,(ROUNDDOWN((365*VLOOKUP(A178,'อายุการใช้งาน-ห้ามลบ'!$A$2:$H$70,8,FALSE)-MIN($E178-DATE(RIGHT(D178,4),MID(D178,4,2),LEFT(D178,2)),VLOOKUP(A178,'อายุการใช้งาน-ห้ามลบ'!$A$2:$H$70,8,FALSE)*365))/365,0)+1),ROUNDDOWN((365*VLOOKUP(A178,'อายุการใช้งาน-ห้ามลบ'!$A$2:$H$70,8,FALSE)-MIN($E178-DATE(RIGHT(D178,4),MID(D178,4,2),LEFT(D178,2)),VLOOKUP(A178,'อายุการใช้งาน-ห้ามลบ'!$A$2:$H$70,8,FALSE)*365))/365,0)))</f>
        <v> </v>
      </c>
      <c r="M178" s="26" t="str">
        <f>IF(E178=0," ",IF((365*VLOOKUP(A178,'อายุการใช้งาน-ห้ามลบ'!$A$2:$H$70,8,FALSE)-MIN($E178-DATE(RIGHT(D178,4),MID(D178,4,2),LEFT(D178,2)),VLOOKUP(A178,'อายุการใช้งาน-ห้ามลบ'!$A$2:$H$70,8,FALSE)*365)-((ROUNDDOWN((365*VLOOKUP(A178,'อายุการใช้งาน-ห้ามลบ'!$A$2:$H$70,8,FALSE)-MIN($E178-DATE(RIGHT(D178,4),MID(D178,4,2),LEFT(D178,2)),VLOOKUP(A178,'อายุการใช้งาน-ห้ามลบ'!$A$2:$H$70,8,FALSE)*365))/365,0))*365))/30&gt;=11.49,0,(365*VLOOKUP(A178,'อายุการใช้งาน-ห้ามลบ'!$A$2:$H$70,8,FALSE)-MIN($E178-DATE(RIGHT(D178,4),MID(D178,4,2),LEFT(D178,2)),VLOOKUP(A178,'อายุการใช้งาน-ห้ามลบ'!$A$2:$H$70,8,FALSE)*365)-((ROUNDDOWN((365*VLOOKUP(A178,'อายุการใช้งาน-ห้ามลบ'!$A$2:$H$70,8,FALSE)-MIN($E178-DATE(RIGHT(D178,4),MID(D178,4,2),LEFT(D178,2)),VLOOKUP(A178,'อายุการใช้งาน-ห้ามลบ'!$A$2:$H$70,8,FALSE)*365))/365,0))*365))/30))</f>
        <v> </v>
      </c>
      <c r="N178" s="36"/>
    </row>
    <row r="179" spans="1:14" ht="22.5" customHeight="1">
      <c r="A179" s="15"/>
      <c r="B179" s="28"/>
      <c r="C179" s="17"/>
      <c r="D179" s="18"/>
      <c r="E179" s="19"/>
      <c r="F179" s="28"/>
      <c r="G179" s="21"/>
      <c r="H179" s="21"/>
      <c r="I179" s="30"/>
      <c r="J179" s="24" t="str">
        <f>IF(E179=0," ",ROUND(IF((365*VLOOKUP(A179,'อายุการใช้งาน-ห้ามลบ'!$A$2:$H$70,8,FALSE)-MIN($E179-DATE(RIGHT(D179,4),MID(D179,4,2),LEFT(D179,2)),VLOOKUP(A179,'อายุการใช้งาน-ห้ามลบ'!$A$2:$H$70,8,FALSE)*365))=0,($I179-1),($I179/VLOOKUP(A179,'อายุการใช้งาน-ห้ามลบ'!$A$2:$H$70,8,FALSE)/365)*MIN($E179-DATE(RIGHT(D179,4),MID(D179,4,2),LEFT(D179,2)),VLOOKUP(A179,'อายุการใช้งาน-ห้ามลบ'!$A$2:$H$70,8,FALSE)*365)),2)*-1)</f>
        <v> </v>
      </c>
      <c r="K179" s="25" t="str">
        <f t="shared" si="2"/>
        <v> </v>
      </c>
      <c r="L179" s="26" t="str">
        <f>IF(E179=0," ",IF((365*VLOOKUP(A179,'อายุการใช้งาน-ห้ามลบ'!$A$2:$H$70,8,FALSE)-MIN($E179-DATE(RIGHT(D179,4),MID(D179,4,2),LEFT(D179,2)),VLOOKUP(A179,'อายุการใช้งาน-ห้ามลบ'!$A$2:$H$70,8,FALSE)*365)-((ROUNDDOWN((365*VLOOKUP(A179,'อายุการใช้งาน-ห้ามลบ'!$A$2:$H$70,8,FALSE)-MIN($E179-DATE(RIGHT(D179,4),MID(D179,4,2),LEFT(D179,2)),VLOOKUP(A179,'อายุการใช้งาน-ห้ามลบ'!$A$2:$H$70,8,FALSE)*365))/365,0))*365))/30&gt;=11.49,(ROUNDDOWN((365*VLOOKUP(A179,'อายุการใช้งาน-ห้ามลบ'!$A$2:$H$70,8,FALSE)-MIN($E179-DATE(RIGHT(D179,4),MID(D179,4,2),LEFT(D179,2)),VLOOKUP(A179,'อายุการใช้งาน-ห้ามลบ'!$A$2:$H$70,8,FALSE)*365))/365,0)+1),ROUNDDOWN((365*VLOOKUP(A179,'อายุการใช้งาน-ห้ามลบ'!$A$2:$H$70,8,FALSE)-MIN($E179-DATE(RIGHT(D179,4),MID(D179,4,2),LEFT(D179,2)),VLOOKUP(A179,'อายุการใช้งาน-ห้ามลบ'!$A$2:$H$70,8,FALSE)*365))/365,0)))</f>
        <v> </v>
      </c>
      <c r="M179" s="26" t="str">
        <f>IF(E179=0," ",IF((365*VLOOKUP(A179,'อายุการใช้งาน-ห้ามลบ'!$A$2:$H$70,8,FALSE)-MIN($E179-DATE(RIGHT(D179,4),MID(D179,4,2),LEFT(D179,2)),VLOOKUP(A179,'อายุการใช้งาน-ห้ามลบ'!$A$2:$H$70,8,FALSE)*365)-((ROUNDDOWN((365*VLOOKUP(A179,'อายุการใช้งาน-ห้ามลบ'!$A$2:$H$70,8,FALSE)-MIN($E179-DATE(RIGHT(D179,4),MID(D179,4,2),LEFT(D179,2)),VLOOKUP(A179,'อายุการใช้งาน-ห้ามลบ'!$A$2:$H$70,8,FALSE)*365))/365,0))*365))/30&gt;=11.49,0,(365*VLOOKUP(A179,'อายุการใช้งาน-ห้ามลบ'!$A$2:$H$70,8,FALSE)-MIN($E179-DATE(RIGHT(D179,4),MID(D179,4,2),LEFT(D179,2)),VLOOKUP(A179,'อายุการใช้งาน-ห้ามลบ'!$A$2:$H$70,8,FALSE)*365)-((ROUNDDOWN((365*VLOOKUP(A179,'อายุการใช้งาน-ห้ามลบ'!$A$2:$H$70,8,FALSE)-MIN($E179-DATE(RIGHT(D179,4),MID(D179,4,2),LEFT(D179,2)),VLOOKUP(A179,'อายุการใช้งาน-ห้ามลบ'!$A$2:$H$70,8,FALSE)*365))/365,0))*365))/30))</f>
        <v> </v>
      </c>
      <c r="N179" s="36"/>
    </row>
    <row r="180" spans="1:14" ht="22.5" customHeight="1">
      <c r="A180" s="15"/>
      <c r="B180" s="28"/>
      <c r="C180" s="17"/>
      <c r="D180" s="18"/>
      <c r="E180" s="19"/>
      <c r="F180" s="28"/>
      <c r="G180" s="21"/>
      <c r="H180" s="21"/>
      <c r="I180" s="30"/>
      <c r="J180" s="24" t="str">
        <f>IF(E180=0," ",ROUND(IF((365*VLOOKUP(A180,'อายุการใช้งาน-ห้ามลบ'!$A$2:$H$70,8,FALSE)-MIN($E180-DATE(RIGHT(D180,4),MID(D180,4,2),LEFT(D180,2)),VLOOKUP(A180,'อายุการใช้งาน-ห้ามลบ'!$A$2:$H$70,8,FALSE)*365))=0,($I180-1),($I180/VLOOKUP(A180,'อายุการใช้งาน-ห้ามลบ'!$A$2:$H$70,8,FALSE)/365)*MIN($E180-DATE(RIGHT(D180,4),MID(D180,4,2),LEFT(D180,2)),VLOOKUP(A180,'อายุการใช้งาน-ห้ามลบ'!$A$2:$H$70,8,FALSE)*365)),2)*-1)</f>
        <v> </v>
      </c>
      <c r="K180" s="25" t="str">
        <f t="shared" si="2"/>
        <v> </v>
      </c>
      <c r="L180" s="26" t="str">
        <f>IF(E180=0," ",IF((365*VLOOKUP(A180,'อายุการใช้งาน-ห้ามลบ'!$A$2:$H$70,8,FALSE)-MIN($E180-DATE(RIGHT(D180,4),MID(D180,4,2),LEFT(D180,2)),VLOOKUP(A180,'อายุการใช้งาน-ห้ามลบ'!$A$2:$H$70,8,FALSE)*365)-((ROUNDDOWN((365*VLOOKUP(A180,'อายุการใช้งาน-ห้ามลบ'!$A$2:$H$70,8,FALSE)-MIN($E180-DATE(RIGHT(D180,4),MID(D180,4,2),LEFT(D180,2)),VLOOKUP(A180,'อายุการใช้งาน-ห้ามลบ'!$A$2:$H$70,8,FALSE)*365))/365,0))*365))/30&gt;=11.49,(ROUNDDOWN((365*VLOOKUP(A180,'อายุการใช้งาน-ห้ามลบ'!$A$2:$H$70,8,FALSE)-MIN($E180-DATE(RIGHT(D180,4),MID(D180,4,2),LEFT(D180,2)),VLOOKUP(A180,'อายุการใช้งาน-ห้ามลบ'!$A$2:$H$70,8,FALSE)*365))/365,0)+1),ROUNDDOWN((365*VLOOKUP(A180,'อายุการใช้งาน-ห้ามลบ'!$A$2:$H$70,8,FALSE)-MIN($E180-DATE(RIGHT(D180,4),MID(D180,4,2),LEFT(D180,2)),VLOOKUP(A180,'อายุการใช้งาน-ห้ามลบ'!$A$2:$H$70,8,FALSE)*365))/365,0)))</f>
        <v> </v>
      </c>
      <c r="M180" s="26" t="str">
        <f>IF(E180=0," ",IF((365*VLOOKUP(A180,'อายุการใช้งาน-ห้ามลบ'!$A$2:$H$70,8,FALSE)-MIN($E180-DATE(RIGHT(D180,4),MID(D180,4,2),LEFT(D180,2)),VLOOKUP(A180,'อายุการใช้งาน-ห้ามลบ'!$A$2:$H$70,8,FALSE)*365)-((ROUNDDOWN((365*VLOOKUP(A180,'อายุการใช้งาน-ห้ามลบ'!$A$2:$H$70,8,FALSE)-MIN($E180-DATE(RIGHT(D180,4),MID(D180,4,2),LEFT(D180,2)),VLOOKUP(A180,'อายุการใช้งาน-ห้ามลบ'!$A$2:$H$70,8,FALSE)*365))/365,0))*365))/30&gt;=11.49,0,(365*VLOOKUP(A180,'อายุการใช้งาน-ห้ามลบ'!$A$2:$H$70,8,FALSE)-MIN($E180-DATE(RIGHT(D180,4),MID(D180,4,2),LEFT(D180,2)),VLOOKUP(A180,'อายุการใช้งาน-ห้ามลบ'!$A$2:$H$70,8,FALSE)*365)-((ROUNDDOWN((365*VLOOKUP(A180,'อายุการใช้งาน-ห้ามลบ'!$A$2:$H$70,8,FALSE)-MIN($E180-DATE(RIGHT(D180,4),MID(D180,4,2),LEFT(D180,2)),VLOOKUP(A180,'อายุการใช้งาน-ห้ามลบ'!$A$2:$H$70,8,FALSE)*365))/365,0))*365))/30))</f>
        <v> </v>
      </c>
      <c r="N180" s="36"/>
    </row>
    <row r="181" spans="1:14" ht="22.5" customHeight="1">
      <c r="A181" s="15"/>
      <c r="B181" s="28"/>
      <c r="C181" s="17"/>
      <c r="D181" s="18"/>
      <c r="E181" s="19"/>
      <c r="F181" s="28"/>
      <c r="G181" s="21"/>
      <c r="H181" s="21"/>
      <c r="I181" s="30"/>
      <c r="J181" s="24" t="str">
        <f>IF(E181=0," ",ROUND(IF((365*VLOOKUP(A181,'อายุการใช้งาน-ห้ามลบ'!$A$2:$H$70,8,FALSE)-MIN($E181-DATE(RIGHT(D181,4),MID(D181,4,2),LEFT(D181,2)),VLOOKUP(A181,'อายุการใช้งาน-ห้ามลบ'!$A$2:$H$70,8,FALSE)*365))=0,($I181-1),($I181/VLOOKUP(A181,'อายุการใช้งาน-ห้ามลบ'!$A$2:$H$70,8,FALSE)/365)*MIN($E181-DATE(RIGHT(D181,4),MID(D181,4,2),LEFT(D181,2)),VLOOKUP(A181,'อายุการใช้งาน-ห้ามลบ'!$A$2:$H$70,8,FALSE)*365)),2)*-1)</f>
        <v> </v>
      </c>
      <c r="K181" s="25" t="str">
        <f t="shared" si="2"/>
        <v> </v>
      </c>
      <c r="L181" s="26" t="str">
        <f>IF(E181=0," ",IF((365*VLOOKUP(A181,'อายุการใช้งาน-ห้ามลบ'!$A$2:$H$70,8,FALSE)-MIN($E181-DATE(RIGHT(D181,4),MID(D181,4,2),LEFT(D181,2)),VLOOKUP(A181,'อายุการใช้งาน-ห้ามลบ'!$A$2:$H$70,8,FALSE)*365)-((ROUNDDOWN((365*VLOOKUP(A181,'อายุการใช้งาน-ห้ามลบ'!$A$2:$H$70,8,FALSE)-MIN($E181-DATE(RIGHT(D181,4),MID(D181,4,2),LEFT(D181,2)),VLOOKUP(A181,'อายุการใช้งาน-ห้ามลบ'!$A$2:$H$70,8,FALSE)*365))/365,0))*365))/30&gt;=11.49,(ROUNDDOWN((365*VLOOKUP(A181,'อายุการใช้งาน-ห้ามลบ'!$A$2:$H$70,8,FALSE)-MIN($E181-DATE(RIGHT(D181,4),MID(D181,4,2),LEFT(D181,2)),VLOOKUP(A181,'อายุการใช้งาน-ห้ามลบ'!$A$2:$H$70,8,FALSE)*365))/365,0)+1),ROUNDDOWN((365*VLOOKUP(A181,'อายุการใช้งาน-ห้ามลบ'!$A$2:$H$70,8,FALSE)-MIN($E181-DATE(RIGHT(D181,4),MID(D181,4,2),LEFT(D181,2)),VLOOKUP(A181,'อายุการใช้งาน-ห้ามลบ'!$A$2:$H$70,8,FALSE)*365))/365,0)))</f>
        <v> </v>
      </c>
      <c r="M181" s="26" t="str">
        <f>IF(E181=0," ",IF((365*VLOOKUP(A181,'อายุการใช้งาน-ห้ามลบ'!$A$2:$H$70,8,FALSE)-MIN($E181-DATE(RIGHT(D181,4),MID(D181,4,2),LEFT(D181,2)),VLOOKUP(A181,'อายุการใช้งาน-ห้ามลบ'!$A$2:$H$70,8,FALSE)*365)-((ROUNDDOWN((365*VLOOKUP(A181,'อายุการใช้งาน-ห้ามลบ'!$A$2:$H$70,8,FALSE)-MIN($E181-DATE(RIGHT(D181,4),MID(D181,4,2),LEFT(D181,2)),VLOOKUP(A181,'อายุการใช้งาน-ห้ามลบ'!$A$2:$H$70,8,FALSE)*365))/365,0))*365))/30&gt;=11.49,0,(365*VLOOKUP(A181,'อายุการใช้งาน-ห้ามลบ'!$A$2:$H$70,8,FALSE)-MIN($E181-DATE(RIGHT(D181,4),MID(D181,4,2),LEFT(D181,2)),VLOOKUP(A181,'อายุการใช้งาน-ห้ามลบ'!$A$2:$H$70,8,FALSE)*365)-((ROUNDDOWN((365*VLOOKUP(A181,'อายุการใช้งาน-ห้ามลบ'!$A$2:$H$70,8,FALSE)-MIN($E181-DATE(RIGHT(D181,4),MID(D181,4,2),LEFT(D181,2)),VLOOKUP(A181,'อายุการใช้งาน-ห้ามลบ'!$A$2:$H$70,8,FALSE)*365))/365,0))*365))/30))</f>
        <v> </v>
      </c>
      <c r="N181" s="36"/>
    </row>
    <row r="182" spans="1:14" ht="22.5" customHeight="1">
      <c r="A182" s="15"/>
      <c r="B182" s="28"/>
      <c r="C182" s="17"/>
      <c r="D182" s="18"/>
      <c r="E182" s="19"/>
      <c r="F182" s="28"/>
      <c r="G182" s="21"/>
      <c r="H182" s="21"/>
      <c r="I182" s="30"/>
      <c r="J182" s="24" t="str">
        <f>IF(E182=0," ",ROUND(IF((365*VLOOKUP(A182,'อายุการใช้งาน-ห้ามลบ'!$A$2:$H$70,8,FALSE)-MIN($E182-DATE(RIGHT(D182,4),MID(D182,4,2),LEFT(D182,2)),VLOOKUP(A182,'อายุการใช้งาน-ห้ามลบ'!$A$2:$H$70,8,FALSE)*365))=0,($I182-1),($I182/VLOOKUP(A182,'อายุการใช้งาน-ห้ามลบ'!$A$2:$H$70,8,FALSE)/365)*MIN($E182-DATE(RIGHT(D182,4),MID(D182,4,2),LEFT(D182,2)),VLOOKUP(A182,'อายุการใช้งาน-ห้ามลบ'!$A$2:$H$70,8,FALSE)*365)),2)*-1)</f>
        <v> </v>
      </c>
      <c r="K182" s="25" t="str">
        <f t="shared" si="2"/>
        <v> </v>
      </c>
      <c r="L182" s="26" t="str">
        <f>IF(E182=0," ",IF((365*VLOOKUP(A182,'อายุการใช้งาน-ห้ามลบ'!$A$2:$H$70,8,FALSE)-MIN($E182-DATE(RIGHT(D182,4),MID(D182,4,2),LEFT(D182,2)),VLOOKUP(A182,'อายุการใช้งาน-ห้ามลบ'!$A$2:$H$70,8,FALSE)*365)-((ROUNDDOWN((365*VLOOKUP(A182,'อายุการใช้งาน-ห้ามลบ'!$A$2:$H$70,8,FALSE)-MIN($E182-DATE(RIGHT(D182,4),MID(D182,4,2),LEFT(D182,2)),VLOOKUP(A182,'อายุการใช้งาน-ห้ามลบ'!$A$2:$H$70,8,FALSE)*365))/365,0))*365))/30&gt;=11.49,(ROUNDDOWN((365*VLOOKUP(A182,'อายุการใช้งาน-ห้ามลบ'!$A$2:$H$70,8,FALSE)-MIN($E182-DATE(RIGHT(D182,4),MID(D182,4,2),LEFT(D182,2)),VLOOKUP(A182,'อายุการใช้งาน-ห้ามลบ'!$A$2:$H$70,8,FALSE)*365))/365,0)+1),ROUNDDOWN((365*VLOOKUP(A182,'อายุการใช้งาน-ห้ามลบ'!$A$2:$H$70,8,FALSE)-MIN($E182-DATE(RIGHT(D182,4),MID(D182,4,2),LEFT(D182,2)),VLOOKUP(A182,'อายุการใช้งาน-ห้ามลบ'!$A$2:$H$70,8,FALSE)*365))/365,0)))</f>
        <v> </v>
      </c>
      <c r="M182" s="26" t="str">
        <f>IF(E182=0," ",IF((365*VLOOKUP(A182,'อายุการใช้งาน-ห้ามลบ'!$A$2:$H$70,8,FALSE)-MIN($E182-DATE(RIGHT(D182,4),MID(D182,4,2),LEFT(D182,2)),VLOOKUP(A182,'อายุการใช้งาน-ห้ามลบ'!$A$2:$H$70,8,FALSE)*365)-((ROUNDDOWN((365*VLOOKUP(A182,'อายุการใช้งาน-ห้ามลบ'!$A$2:$H$70,8,FALSE)-MIN($E182-DATE(RIGHT(D182,4),MID(D182,4,2),LEFT(D182,2)),VLOOKUP(A182,'อายุการใช้งาน-ห้ามลบ'!$A$2:$H$70,8,FALSE)*365))/365,0))*365))/30&gt;=11.49,0,(365*VLOOKUP(A182,'อายุการใช้งาน-ห้ามลบ'!$A$2:$H$70,8,FALSE)-MIN($E182-DATE(RIGHT(D182,4),MID(D182,4,2),LEFT(D182,2)),VLOOKUP(A182,'อายุการใช้งาน-ห้ามลบ'!$A$2:$H$70,8,FALSE)*365)-((ROUNDDOWN((365*VLOOKUP(A182,'อายุการใช้งาน-ห้ามลบ'!$A$2:$H$70,8,FALSE)-MIN($E182-DATE(RIGHT(D182,4),MID(D182,4,2),LEFT(D182,2)),VLOOKUP(A182,'อายุการใช้งาน-ห้ามลบ'!$A$2:$H$70,8,FALSE)*365))/365,0))*365))/30))</f>
        <v> </v>
      </c>
      <c r="N182" s="36"/>
    </row>
    <row r="183" spans="1:14" ht="22.5" customHeight="1">
      <c r="A183" s="15"/>
      <c r="B183" s="28"/>
      <c r="C183" s="17"/>
      <c r="D183" s="18"/>
      <c r="E183" s="19"/>
      <c r="F183" s="28"/>
      <c r="G183" s="21"/>
      <c r="H183" s="21"/>
      <c r="I183" s="30"/>
      <c r="J183" s="24" t="str">
        <f>IF(E183=0," ",ROUND(IF((365*VLOOKUP(A183,'อายุการใช้งาน-ห้ามลบ'!$A$2:$H$70,8,FALSE)-MIN($E183-DATE(RIGHT(D183,4),MID(D183,4,2),LEFT(D183,2)),VLOOKUP(A183,'อายุการใช้งาน-ห้ามลบ'!$A$2:$H$70,8,FALSE)*365))=0,($I183-1),($I183/VLOOKUP(A183,'อายุการใช้งาน-ห้ามลบ'!$A$2:$H$70,8,FALSE)/365)*MIN($E183-DATE(RIGHT(D183,4),MID(D183,4,2),LEFT(D183,2)),VLOOKUP(A183,'อายุการใช้งาน-ห้ามลบ'!$A$2:$H$70,8,FALSE)*365)),2)*-1)</f>
        <v> </v>
      </c>
      <c r="K183" s="25" t="str">
        <f t="shared" si="2"/>
        <v> </v>
      </c>
      <c r="L183" s="26" t="str">
        <f>IF(E183=0," ",IF((365*VLOOKUP(A183,'อายุการใช้งาน-ห้ามลบ'!$A$2:$H$70,8,FALSE)-MIN($E183-DATE(RIGHT(D183,4),MID(D183,4,2),LEFT(D183,2)),VLOOKUP(A183,'อายุการใช้งาน-ห้ามลบ'!$A$2:$H$70,8,FALSE)*365)-((ROUNDDOWN((365*VLOOKUP(A183,'อายุการใช้งาน-ห้ามลบ'!$A$2:$H$70,8,FALSE)-MIN($E183-DATE(RIGHT(D183,4),MID(D183,4,2),LEFT(D183,2)),VLOOKUP(A183,'อายุการใช้งาน-ห้ามลบ'!$A$2:$H$70,8,FALSE)*365))/365,0))*365))/30&gt;=11.49,(ROUNDDOWN((365*VLOOKUP(A183,'อายุการใช้งาน-ห้ามลบ'!$A$2:$H$70,8,FALSE)-MIN($E183-DATE(RIGHT(D183,4),MID(D183,4,2),LEFT(D183,2)),VLOOKUP(A183,'อายุการใช้งาน-ห้ามลบ'!$A$2:$H$70,8,FALSE)*365))/365,0)+1),ROUNDDOWN((365*VLOOKUP(A183,'อายุการใช้งาน-ห้ามลบ'!$A$2:$H$70,8,FALSE)-MIN($E183-DATE(RIGHT(D183,4),MID(D183,4,2),LEFT(D183,2)),VLOOKUP(A183,'อายุการใช้งาน-ห้ามลบ'!$A$2:$H$70,8,FALSE)*365))/365,0)))</f>
        <v> </v>
      </c>
      <c r="M183" s="26" t="str">
        <f>IF(E183=0," ",IF((365*VLOOKUP(A183,'อายุการใช้งาน-ห้ามลบ'!$A$2:$H$70,8,FALSE)-MIN($E183-DATE(RIGHT(D183,4),MID(D183,4,2),LEFT(D183,2)),VLOOKUP(A183,'อายุการใช้งาน-ห้ามลบ'!$A$2:$H$70,8,FALSE)*365)-((ROUNDDOWN((365*VLOOKUP(A183,'อายุการใช้งาน-ห้ามลบ'!$A$2:$H$70,8,FALSE)-MIN($E183-DATE(RIGHT(D183,4),MID(D183,4,2),LEFT(D183,2)),VLOOKUP(A183,'อายุการใช้งาน-ห้ามลบ'!$A$2:$H$70,8,FALSE)*365))/365,0))*365))/30&gt;=11.49,0,(365*VLOOKUP(A183,'อายุการใช้งาน-ห้ามลบ'!$A$2:$H$70,8,FALSE)-MIN($E183-DATE(RIGHT(D183,4),MID(D183,4,2),LEFT(D183,2)),VLOOKUP(A183,'อายุการใช้งาน-ห้ามลบ'!$A$2:$H$70,8,FALSE)*365)-((ROUNDDOWN((365*VLOOKUP(A183,'อายุการใช้งาน-ห้ามลบ'!$A$2:$H$70,8,FALSE)-MIN($E183-DATE(RIGHT(D183,4),MID(D183,4,2),LEFT(D183,2)),VLOOKUP(A183,'อายุการใช้งาน-ห้ามลบ'!$A$2:$H$70,8,FALSE)*365))/365,0))*365))/30))</f>
        <v> </v>
      </c>
      <c r="N183" s="36"/>
    </row>
    <row r="184" spans="1:14" ht="22.5" customHeight="1">
      <c r="A184" s="15"/>
      <c r="B184" s="28"/>
      <c r="C184" s="17"/>
      <c r="D184" s="18"/>
      <c r="E184" s="19"/>
      <c r="F184" s="28"/>
      <c r="G184" s="21"/>
      <c r="H184" s="21"/>
      <c r="I184" s="30"/>
      <c r="J184" s="24" t="str">
        <f>IF(E184=0," ",ROUND(IF((365*VLOOKUP(A184,'อายุการใช้งาน-ห้ามลบ'!$A$2:$H$70,8,FALSE)-MIN($E184-DATE(RIGHT(D184,4),MID(D184,4,2),LEFT(D184,2)),VLOOKUP(A184,'อายุการใช้งาน-ห้ามลบ'!$A$2:$H$70,8,FALSE)*365))=0,($I184-1),($I184/VLOOKUP(A184,'อายุการใช้งาน-ห้ามลบ'!$A$2:$H$70,8,FALSE)/365)*MIN($E184-DATE(RIGHT(D184,4),MID(D184,4,2),LEFT(D184,2)),VLOOKUP(A184,'อายุการใช้งาน-ห้ามลบ'!$A$2:$H$70,8,FALSE)*365)),2)*-1)</f>
        <v> </v>
      </c>
      <c r="K184" s="25" t="str">
        <f t="shared" si="2"/>
        <v> </v>
      </c>
      <c r="L184" s="26" t="str">
        <f>IF(E184=0," ",IF((365*VLOOKUP(A184,'อายุการใช้งาน-ห้ามลบ'!$A$2:$H$70,8,FALSE)-MIN($E184-DATE(RIGHT(D184,4),MID(D184,4,2),LEFT(D184,2)),VLOOKUP(A184,'อายุการใช้งาน-ห้ามลบ'!$A$2:$H$70,8,FALSE)*365)-((ROUNDDOWN((365*VLOOKUP(A184,'อายุการใช้งาน-ห้ามลบ'!$A$2:$H$70,8,FALSE)-MIN($E184-DATE(RIGHT(D184,4),MID(D184,4,2),LEFT(D184,2)),VLOOKUP(A184,'อายุการใช้งาน-ห้ามลบ'!$A$2:$H$70,8,FALSE)*365))/365,0))*365))/30&gt;=11.49,(ROUNDDOWN((365*VLOOKUP(A184,'อายุการใช้งาน-ห้ามลบ'!$A$2:$H$70,8,FALSE)-MIN($E184-DATE(RIGHT(D184,4),MID(D184,4,2),LEFT(D184,2)),VLOOKUP(A184,'อายุการใช้งาน-ห้ามลบ'!$A$2:$H$70,8,FALSE)*365))/365,0)+1),ROUNDDOWN((365*VLOOKUP(A184,'อายุการใช้งาน-ห้ามลบ'!$A$2:$H$70,8,FALSE)-MIN($E184-DATE(RIGHT(D184,4),MID(D184,4,2),LEFT(D184,2)),VLOOKUP(A184,'อายุการใช้งาน-ห้ามลบ'!$A$2:$H$70,8,FALSE)*365))/365,0)))</f>
        <v> </v>
      </c>
      <c r="M184" s="26" t="str">
        <f>IF(E184=0," ",IF((365*VLOOKUP(A184,'อายุการใช้งาน-ห้ามลบ'!$A$2:$H$70,8,FALSE)-MIN($E184-DATE(RIGHT(D184,4),MID(D184,4,2),LEFT(D184,2)),VLOOKUP(A184,'อายุการใช้งาน-ห้ามลบ'!$A$2:$H$70,8,FALSE)*365)-((ROUNDDOWN((365*VLOOKUP(A184,'อายุการใช้งาน-ห้ามลบ'!$A$2:$H$70,8,FALSE)-MIN($E184-DATE(RIGHT(D184,4),MID(D184,4,2),LEFT(D184,2)),VLOOKUP(A184,'อายุการใช้งาน-ห้ามลบ'!$A$2:$H$70,8,FALSE)*365))/365,0))*365))/30&gt;=11.49,0,(365*VLOOKUP(A184,'อายุการใช้งาน-ห้ามลบ'!$A$2:$H$70,8,FALSE)-MIN($E184-DATE(RIGHT(D184,4),MID(D184,4,2),LEFT(D184,2)),VLOOKUP(A184,'อายุการใช้งาน-ห้ามลบ'!$A$2:$H$70,8,FALSE)*365)-((ROUNDDOWN((365*VLOOKUP(A184,'อายุการใช้งาน-ห้ามลบ'!$A$2:$H$70,8,FALSE)-MIN($E184-DATE(RIGHT(D184,4),MID(D184,4,2),LEFT(D184,2)),VLOOKUP(A184,'อายุการใช้งาน-ห้ามลบ'!$A$2:$H$70,8,FALSE)*365))/365,0))*365))/30))</f>
        <v> </v>
      </c>
      <c r="N184" s="36"/>
    </row>
    <row r="185" spans="1:14" ht="22.5" customHeight="1">
      <c r="A185" s="15"/>
      <c r="B185" s="28"/>
      <c r="C185" s="17"/>
      <c r="D185" s="18"/>
      <c r="E185" s="19"/>
      <c r="F185" s="28"/>
      <c r="G185" s="21"/>
      <c r="H185" s="21"/>
      <c r="I185" s="30"/>
      <c r="J185" s="24" t="str">
        <f>IF(E185=0," ",ROUND(IF((365*VLOOKUP(A185,'อายุการใช้งาน-ห้ามลบ'!$A$2:$H$70,8,FALSE)-MIN($E185-DATE(RIGHT(D185,4),MID(D185,4,2),LEFT(D185,2)),VLOOKUP(A185,'อายุการใช้งาน-ห้ามลบ'!$A$2:$H$70,8,FALSE)*365))=0,($I185-1),($I185/VLOOKUP(A185,'อายุการใช้งาน-ห้ามลบ'!$A$2:$H$70,8,FALSE)/365)*MIN($E185-DATE(RIGHT(D185,4),MID(D185,4,2),LEFT(D185,2)),VLOOKUP(A185,'อายุการใช้งาน-ห้ามลบ'!$A$2:$H$70,8,FALSE)*365)),2)*-1)</f>
        <v> </v>
      </c>
      <c r="K185" s="25" t="str">
        <f t="shared" si="2"/>
        <v> </v>
      </c>
      <c r="L185" s="26" t="str">
        <f>IF(E185=0," ",IF((365*VLOOKUP(A185,'อายุการใช้งาน-ห้ามลบ'!$A$2:$H$70,8,FALSE)-MIN($E185-DATE(RIGHT(D185,4),MID(D185,4,2),LEFT(D185,2)),VLOOKUP(A185,'อายุการใช้งาน-ห้ามลบ'!$A$2:$H$70,8,FALSE)*365)-((ROUNDDOWN((365*VLOOKUP(A185,'อายุการใช้งาน-ห้ามลบ'!$A$2:$H$70,8,FALSE)-MIN($E185-DATE(RIGHT(D185,4),MID(D185,4,2),LEFT(D185,2)),VLOOKUP(A185,'อายุการใช้งาน-ห้ามลบ'!$A$2:$H$70,8,FALSE)*365))/365,0))*365))/30&gt;=11.49,(ROUNDDOWN((365*VLOOKUP(A185,'อายุการใช้งาน-ห้ามลบ'!$A$2:$H$70,8,FALSE)-MIN($E185-DATE(RIGHT(D185,4),MID(D185,4,2),LEFT(D185,2)),VLOOKUP(A185,'อายุการใช้งาน-ห้ามลบ'!$A$2:$H$70,8,FALSE)*365))/365,0)+1),ROUNDDOWN((365*VLOOKUP(A185,'อายุการใช้งาน-ห้ามลบ'!$A$2:$H$70,8,FALSE)-MIN($E185-DATE(RIGHT(D185,4),MID(D185,4,2),LEFT(D185,2)),VLOOKUP(A185,'อายุการใช้งาน-ห้ามลบ'!$A$2:$H$70,8,FALSE)*365))/365,0)))</f>
        <v> </v>
      </c>
      <c r="M185" s="26" t="str">
        <f>IF(E185=0," ",IF((365*VLOOKUP(A185,'อายุการใช้งาน-ห้ามลบ'!$A$2:$H$70,8,FALSE)-MIN($E185-DATE(RIGHT(D185,4),MID(D185,4,2),LEFT(D185,2)),VLOOKUP(A185,'อายุการใช้งาน-ห้ามลบ'!$A$2:$H$70,8,FALSE)*365)-((ROUNDDOWN((365*VLOOKUP(A185,'อายุการใช้งาน-ห้ามลบ'!$A$2:$H$70,8,FALSE)-MIN($E185-DATE(RIGHT(D185,4),MID(D185,4,2),LEFT(D185,2)),VLOOKUP(A185,'อายุการใช้งาน-ห้ามลบ'!$A$2:$H$70,8,FALSE)*365))/365,0))*365))/30&gt;=11.49,0,(365*VLOOKUP(A185,'อายุการใช้งาน-ห้ามลบ'!$A$2:$H$70,8,FALSE)-MIN($E185-DATE(RIGHT(D185,4),MID(D185,4,2),LEFT(D185,2)),VLOOKUP(A185,'อายุการใช้งาน-ห้ามลบ'!$A$2:$H$70,8,FALSE)*365)-((ROUNDDOWN((365*VLOOKUP(A185,'อายุการใช้งาน-ห้ามลบ'!$A$2:$H$70,8,FALSE)-MIN($E185-DATE(RIGHT(D185,4),MID(D185,4,2),LEFT(D185,2)),VLOOKUP(A185,'อายุการใช้งาน-ห้ามลบ'!$A$2:$H$70,8,FALSE)*365))/365,0))*365))/30))</f>
        <v> </v>
      </c>
      <c r="N185" s="36"/>
    </row>
    <row r="186" spans="1:14" ht="22.5" customHeight="1">
      <c r="A186" s="15"/>
      <c r="B186" s="28"/>
      <c r="C186" s="17"/>
      <c r="D186" s="18"/>
      <c r="E186" s="19"/>
      <c r="F186" s="28"/>
      <c r="G186" s="21"/>
      <c r="H186" s="21"/>
      <c r="I186" s="30"/>
      <c r="J186" s="24" t="str">
        <f>IF(E186=0," ",ROUND(IF((365*VLOOKUP(A186,'อายุการใช้งาน-ห้ามลบ'!$A$2:$H$70,8,FALSE)-MIN($E186-DATE(RIGHT(D186,4),MID(D186,4,2),LEFT(D186,2)),VLOOKUP(A186,'อายุการใช้งาน-ห้ามลบ'!$A$2:$H$70,8,FALSE)*365))=0,($I186-1),($I186/VLOOKUP(A186,'อายุการใช้งาน-ห้ามลบ'!$A$2:$H$70,8,FALSE)/365)*MIN($E186-DATE(RIGHT(D186,4),MID(D186,4,2),LEFT(D186,2)),VLOOKUP(A186,'อายุการใช้งาน-ห้ามลบ'!$A$2:$H$70,8,FALSE)*365)),2)*-1)</f>
        <v> </v>
      </c>
      <c r="K186" s="25" t="str">
        <f t="shared" si="2"/>
        <v> </v>
      </c>
      <c r="L186" s="26" t="str">
        <f>IF(E186=0," ",IF((365*VLOOKUP(A186,'อายุการใช้งาน-ห้ามลบ'!$A$2:$H$70,8,FALSE)-MIN($E186-DATE(RIGHT(D186,4),MID(D186,4,2),LEFT(D186,2)),VLOOKUP(A186,'อายุการใช้งาน-ห้ามลบ'!$A$2:$H$70,8,FALSE)*365)-((ROUNDDOWN((365*VLOOKUP(A186,'อายุการใช้งาน-ห้ามลบ'!$A$2:$H$70,8,FALSE)-MIN($E186-DATE(RIGHT(D186,4),MID(D186,4,2),LEFT(D186,2)),VLOOKUP(A186,'อายุการใช้งาน-ห้ามลบ'!$A$2:$H$70,8,FALSE)*365))/365,0))*365))/30&gt;=11.49,(ROUNDDOWN((365*VLOOKUP(A186,'อายุการใช้งาน-ห้ามลบ'!$A$2:$H$70,8,FALSE)-MIN($E186-DATE(RIGHT(D186,4),MID(D186,4,2),LEFT(D186,2)),VLOOKUP(A186,'อายุการใช้งาน-ห้ามลบ'!$A$2:$H$70,8,FALSE)*365))/365,0)+1),ROUNDDOWN((365*VLOOKUP(A186,'อายุการใช้งาน-ห้ามลบ'!$A$2:$H$70,8,FALSE)-MIN($E186-DATE(RIGHT(D186,4),MID(D186,4,2),LEFT(D186,2)),VLOOKUP(A186,'อายุการใช้งาน-ห้ามลบ'!$A$2:$H$70,8,FALSE)*365))/365,0)))</f>
        <v> </v>
      </c>
      <c r="M186" s="26" t="str">
        <f>IF(E186=0," ",IF((365*VLOOKUP(A186,'อายุการใช้งาน-ห้ามลบ'!$A$2:$H$70,8,FALSE)-MIN($E186-DATE(RIGHT(D186,4),MID(D186,4,2),LEFT(D186,2)),VLOOKUP(A186,'อายุการใช้งาน-ห้ามลบ'!$A$2:$H$70,8,FALSE)*365)-((ROUNDDOWN((365*VLOOKUP(A186,'อายุการใช้งาน-ห้ามลบ'!$A$2:$H$70,8,FALSE)-MIN($E186-DATE(RIGHT(D186,4),MID(D186,4,2),LEFT(D186,2)),VLOOKUP(A186,'อายุการใช้งาน-ห้ามลบ'!$A$2:$H$70,8,FALSE)*365))/365,0))*365))/30&gt;=11.49,0,(365*VLOOKUP(A186,'อายุการใช้งาน-ห้ามลบ'!$A$2:$H$70,8,FALSE)-MIN($E186-DATE(RIGHT(D186,4),MID(D186,4,2),LEFT(D186,2)),VLOOKUP(A186,'อายุการใช้งาน-ห้ามลบ'!$A$2:$H$70,8,FALSE)*365)-((ROUNDDOWN((365*VLOOKUP(A186,'อายุการใช้งาน-ห้ามลบ'!$A$2:$H$70,8,FALSE)-MIN($E186-DATE(RIGHT(D186,4),MID(D186,4,2),LEFT(D186,2)),VLOOKUP(A186,'อายุการใช้งาน-ห้ามลบ'!$A$2:$H$70,8,FALSE)*365))/365,0))*365))/30))</f>
        <v> </v>
      </c>
      <c r="N186" s="36"/>
    </row>
    <row r="187" spans="1:14" ht="22.5" customHeight="1">
      <c r="A187" s="15"/>
      <c r="B187" s="28"/>
      <c r="C187" s="17"/>
      <c r="D187" s="18"/>
      <c r="E187" s="19"/>
      <c r="F187" s="28"/>
      <c r="G187" s="21"/>
      <c r="H187" s="21"/>
      <c r="I187" s="30"/>
      <c r="J187" s="24" t="str">
        <f>IF(E187=0," ",ROUND(IF((365*VLOOKUP(A187,'อายุการใช้งาน-ห้ามลบ'!$A$2:$H$70,8,FALSE)-MIN($E187-DATE(RIGHT(D187,4),MID(D187,4,2),LEFT(D187,2)),VLOOKUP(A187,'อายุการใช้งาน-ห้ามลบ'!$A$2:$H$70,8,FALSE)*365))=0,($I187-1),($I187/VLOOKUP(A187,'อายุการใช้งาน-ห้ามลบ'!$A$2:$H$70,8,FALSE)/365)*MIN($E187-DATE(RIGHT(D187,4),MID(D187,4,2),LEFT(D187,2)),VLOOKUP(A187,'อายุการใช้งาน-ห้ามลบ'!$A$2:$H$70,8,FALSE)*365)),2)*-1)</f>
        <v> </v>
      </c>
      <c r="K187" s="25" t="str">
        <f t="shared" si="2"/>
        <v> </v>
      </c>
      <c r="L187" s="26" t="str">
        <f>IF(E187=0," ",IF((365*VLOOKUP(A187,'อายุการใช้งาน-ห้ามลบ'!$A$2:$H$70,8,FALSE)-MIN($E187-DATE(RIGHT(D187,4),MID(D187,4,2),LEFT(D187,2)),VLOOKUP(A187,'อายุการใช้งาน-ห้ามลบ'!$A$2:$H$70,8,FALSE)*365)-((ROUNDDOWN((365*VLOOKUP(A187,'อายุการใช้งาน-ห้ามลบ'!$A$2:$H$70,8,FALSE)-MIN($E187-DATE(RIGHT(D187,4),MID(D187,4,2),LEFT(D187,2)),VLOOKUP(A187,'อายุการใช้งาน-ห้ามลบ'!$A$2:$H$70,8,FALSE)*365))/365,0))*365))/30&gt;=11.49,(ROUNDDOWN((365*VLOOKUP(A187,'อายุการใช้งาน-ห้ามลบ'!$A$2:$H$70,8,FALSE)-MIN($E187-DATE(RIGHT(D187,4),MID(D187,4,2),LEFT(D187,2)),VLOOKUP(A187,'อายุการใช้งาน-ห้ามลบ'!$A$2:$H$70,8,FALSE)*365))/365,0)+1),ROUNDDOWN((365*VLOOKUP(A187,'อายุการใช้งาน-ห้ามลบ'!$A$2:$H$70,8,FALSE)-MIN($E187-DATE(RIGHT(D187,4),MID(D187,4,2),LEFT(D187,2)),VLOOKUP(A187,'อายุการใช้งาน-ห้ามลบ'!$A$2:$H$70,8,FALSE)*365))/365,0)))</f>
        <v> </v>
      </c>
      <c r="M187" s="26" t="str">
        <f>IF(E187=0," ",IF((365*VLOOKUP(A187,'อายุการใช้งาน-ห้ามลบ'!$A$2:$H$70,8,FALSE)-MIN($E187-DATE(RIGHT(D187,4),MID(D187,4,2),LEFT(D187,2)),VLOOKUP(A187,'อายุการใช้งาน-ห้ามลบ'!$A$2:$H$70,8,FALSE)*365)-((ROUNDDOWN((365*VLOOKUP(A187,'อายุการใช้งาน-ห้ามลบ'!$A$2:$H$70,8,FALSE)-MIN($E187-DATE(RIGHT(D187,4),MID(D187,4,2),LEFT(D187,2)),VLOOKUP(A187,'อายุการใช้งาน-ห้ามลบ'!$A$2:$H$70,8,FALSE)*365))/365,0))*365))/30&gt;=11.49,0,(365*VLOOKUP(A187,'อายุการใช้งาน-ห้ามลบ'!$A$2:$H$70,8,FALSE)-MIN($E187-DATE(RIGHT(D187,4),MID(D187,4,2),LEFT(D187,2)),VLOOKUP(A187,'อายุการใช้งาน-ห้ามลบ'!$A$2:$H$70,8,FALSE)*365)-((ROUNDDOWN((365*VLOOKUP(A187,'อายุการใช้งาน-ห้ามลบ'!$A$2:$H$70,8,FALSE)-MIN($E187-DATE(RIGHT(D187,4),MID(D187,4,2),LEFT(D187,2)),VLOOKUP(A187,'อายุการใช้งาน-ห้ามลบ'!$A$2:$H$70,8,FALSE)*365))/365,0))*365))/30))</f>
        <v> </v>
      </c>
      <c r="N187" s="36"/>
    </row>
    <row r="188" spans="1:14" ht="22.5" customHeight="1">
      <c r="A188" s="15"/>
      <c r="B188" s="28"/>
      <c r="C188" s="17"/>
      <c r="D188" s="18"/>
      <c r="E188" s="19"/>
      <c r="F188" s="28"/>
      <c r="G188" s="21"/>
      <c r="H188" s="21"/>
      <c r="I188" s="30"/>
      <c r="J188" s="24" t="str">
        <f>IF(E188=0," ",ROUND(IF((365*VLOOKUP(A188,'อายุการใช้งาน-ห้ามลบ'!$A$2:$H$70,8,FALSE)-MIN($E188-DATE(RIGHT(D188,4),MID(D188,4,2),LEFT(D188,2)),VLOOKUP(A188,'อายุการใช้งาน-ห้ามลบ'!$A$2:$H$70,8,FALSE)*365))=0,($I188-1),($I188/VLOOKUP(A188,'อายุการใช้งาน-ห้ามลบ'!$A$2:$H$70,8,FALSE)/365)*MIN($E188-DATE(RIGHT(D188,4),MID(D188,4,2),LEFT(D188,2)),VLOOKUP(A188,'อายุการใช้งาน-ห้ามลบ'!$A$2:$H$70,8,FALSE)*365)),2)*-1)</f>
        <v> </v>
      </c>
      <c r="K188" s="25" t="str">
        <f t="shared" si="2"/>
        <v> </v>
      </c>
      <c r="L188" s="26" t="str">
        <f>IF(E188=0," ",IF((365*VLOOKUP(A188,'อายุการใช้งาน-ห้ามลบ'!$A$2:$H$70,8,FALSE)-MIN($E188-DATE(RIGHT(D188,4),MID(D188,4,2),LEFT(D188,2)),VLOOKUP(A188,'อายุการใช้งาน-ห้ามลบ'!$A$2:$H$70,8,FALSE)*365)-((ROUNDDOWN((365*VLOOKUP(A188,'อายุการใช้งาน-ห้ามลบ'!$A$2:$H$70,8,FALSE)-MIN($E188-DATE(RIGHT(D188,4),MID(D188,4,2),LEFT(D188,2)),VLOOKUP(A188,'อายุการใช้งาน-ห้ามลบ'!$A$2:$H$70,8,FALSE)*365))/365,0))*365))/30&gt;=11.49,(ROUNDDOWN((365*VLOOKUP(A188,'อายุการใช้งาน-ห้ามลบ'!$A$2:$H$70,8,FALSE)-MIN($E188-DATE(RIGHT(D188,4),MID(D188,4,2),LEFT(D188,2)),VLOOKUP(A188,'อายุการใช้งาน-ห้ามลบ'!$A$2:$H$70,8,FALSE)*365))/365,0)+1),ROUNDDOWN((365*VLOOKUP(A188,'อายุการใช้งาน-ห้ามลบ'!$A$2:$H$70,8,FALSE)-MIN($E188-DATE(RIGHT(D188,4),MID(D188,4,2),LEFT(D188,2)),VLOOKUP(A188,'อายุการใช้งาน-ห้ามลบ'!$A$2:$H$70,8,FALSE)*365))/365,0)))</f>
        <v> </v>
      </c>
      <c r="M188" s="26" t="str">
        <f>IF(E188=0," ",IF((365*VLOOKUP(A188,'อายุการใช้งาน-ห้ามลบ'!$A$2:$H$70,8,FALSE)-MIN($E188-DATE(RIGHT(D188,4),MID(D188,4,2),LEFT(D188,2)),VLOOKUP(A188,'อายุการใช้งาน-ห้ามลบ'!$A$2:$H$70,8,FALSE)*365)-((ROUNDDOWN((365*VLOOKUP(A188,'อายุการใช้งาน-ห้ามลบ'!$A$2:$H$70,8,FALSE)-MIN($E188-DATE(RIGHT(D188,4),MID(D188,4,2),LEFT(D188,2)),VLOOKUP(A188,'อายุการใช้งาน-ห้ามลบ'!$A$2:$H$70,8,FALSE)*365))/365,0))*365))/30&gt;=11.49,0,(365*VLOOKUP(A188,'อายุการใช้งาน-ห้ามลบ'!$A$2:$H$70,8,FALSE)-MIN($E188-DATE(RIGHT(D188,4),MID(D188,4,2),LEFT(D188,2)),VLOOKUP(A188,'อายุการใช้งาน-ห้ามลบ'!$A$2:$H$70,8,FALSE)*365)-((ROUNDDOWN((365*VLOOKUP(A188,'อายุการใช้งาน-ห้ามลบ'!$A$2:$H$70,8,FALSE)-MIN($E188-DATE(RIGHT(D188,4),MID(D188,4,2),LEFT(D188,2)),VLOOKUP(A188,'อายุการใช้งาน-ห้ามลบ'!$A$2:$H$70,8,FALSE)*365))/365,0))*365))/30))</f>
        <v> </v>
      </c>
      <c r="N188" s="36"/>
    </row>
    <row r="189" spans="1:14" ht="22.5" customHeight="1">
      <c r="A189" s="15"/>
      <c r="B189" s="28"/>
      <c r="C189" s="17"/>
      <c r="D189" s="18"/>
      <c r="E189" s="19"/>
      <c r="F189" s="28"/>
      <c r="G189" s="21"/>
      <c r="H189" s="21"/>
      <c r="I189" s="30"/>
      <c r="J189" s="24" t="str">
        <f>IF(E189=0," ",ROUND(IF((365*VLOOKUP(A189,'อายุการใช้งาน-ห้ามลบ'!$A$2:$H$70,8,FALSE)-MIN($E189-DATE(RIGHT(D189,4),MID(D189,4,2),LEFT(D189,2)),VLOOKUP(A189,'อายุการใช้งาน-ห้ามลบ'!$A$2:$H$70,8,FALSE)*365))=0,($I189-1),($I189/VLOOKUP(A189,'อายุการใช้งาน-ห้ามลบ'!$A$2:$H$70,8,FALSE)/365)*MIN($E189-DATE(RIGHT(D189,4),MID(D189,4,2),LEFT(D189,2)),VLOOKUP(A189,'อายุการใช้งาน-ห้ามลบ'!$A$2:$H$70,8,FALSE)*365)),2)*-1)</f>
        <v> </v>
      </c>
      <c r="K189" s="25" t="str">
        <f t="shared" si="2"/>
        <v> </v>
      </c>
      <c r="L189" s="26" t="str">
        <f>IF(E189=0," ",IF((365*VLOOKUP(A189,'อายุการใช้งาน-ห้ามลบ'!$A$2:$H$70,8,FALSE)-MIN($E189-DATE(RIGHT(D189,4),MID(D189,4,2),LEFT(D189,2)),VLOOKUP(A189,'อายุการใช้งาน-ห้ามลบ'!$A$2:$H$70,8,FALSE)*365)-((ROUNDDOWN((365*VLOOKUP(A189,'อายุการใช้งาน-ห้ามลบ'!$A$2:$H$70,8,FALSE)-MIN($E189-DATE(RIGHT(D189,4),MID(D189,4,2),LEFT(D189,2)),VLOOKUP(A189,'อายุการใช้งาน-ห้ามลบ'!$A$2:$H$70,8,FALSE)*365))/365,0))*365))/30&gt;=11.49,(ROUNDDOWN((365*VLOOKUP(A189,'อายุการใช้งาน-ห้ามลบ'!$A$2:$H$70,8,FALSE)-MIN($E189-DATE(RIGHT(D189,4),MID(D189,4,2),LEFT(D189,2)),VLOOKUP(A189,'อายุการใช้งาน-ห้ามลบ'!$A$2:$H$70,8,FALSE)*365))/365,0)+1),ROUNDDOWN((365*VLOOKUP(A189,'อายุการใช้งาน-ห้ามลบ'!$A$2:$H$70,8,FALSE)-MIN($E189-DATE(RIGHT(D189,4),MID(D189,4,2),LEFT(D189,2)),VLOOKUP(A189,'อายุการใช้งาน-ห้ามลบ'!$A$2:$H$70,8,FALSE)*365))/365,0)))</f>
        <v> </v>
      </c>
      <c r="M189" s="26" t="str">
        <f>IF(E189=0," ",IF((365*VLOOKUP(A189,'อายุการใช้งาน-ห้ามลบ'!$A$2:$H$70,8,FALSE)-MIN($E189-DATE(RIGHT(D189,4),MID(D189,4,2),LEFT(D189,2)),VLOOKUP(A189,'อายุการใช้งาน-ห้ามลบ'!$A$2:$H$70,8,FALSE)*365)-((ROUNDDOWN((365*VLOOKUP(A189,'อายุการใช้งาน-ห้ามลบ'!$A$2:$H$70,8,FALSE)-MIN($E189-DATE(RIGHT(D189,4),MID(D189,4,2),LEFT(D189,2)),VLOOKUP(A189,'อายุการใช้งาน-ห้ามลบ'!$A$2:$H$70,8,FALSE)*365))/365,0))*365))/30&gt;=11.49,0,(365*VLOOKUP(A189,'อายุการใช้งาน-ห้ามลบ'!$A$2:$H$70,8,FALSE)-MIN($E189-DATE(RIGHT(D189,4),MID(D189,4,2),LEFT(D189,2)),VLOOKUP(A189,'อายุการใช้งาน-ห้ามลบ'!$A$2:$H$70,8,FALSE)*365)-((ROUNDDOWN((365*VLOOKUP(A189,'อายุการใช้งาน-ห้ามลบ'!$A$2:$H$70,8,FALSE)-MIN($E189-DATE(RIGHT(D189,4),MID(D189,4,2),LEFT(D189,2)),VLOOKUP(A189,'อายุการใช้งาน-ห้ามลบ'!$A$2:$H$70,8,FALSE)*365))/365,0))*365))/30))</f>
        <v> </v>
      </c>
      <c r="N189" s="36"/>
    </row>
    <row r="190" spans="1:14" ht="22.5" customHeight="1">
      <c r="A190" s="15"/>
      <c r="B190" s="28"/>
      <c r="C190" s="17"/>
      <c r="D190" s="18"/>
      <c r="E190" s="19"/>
      <c r="F190" s="28"/>
      <c r="G190" s="21"/>
      <c r="H190" s="21"/>
      <c r="I190" s="30"/>
      <c r="J190" s="24" t="str">
        <f>IF(E190=0," ",ROUND(IF((365*VLOOKUP(A190,'อายุการใช้งาน-ห้ามลบ'!$A$2:$H$70,8,FALSE)-MIN($E190-DATE(RIGHT(D190,4),MID(D190,4,2),LEFT(D190,2)),VLOOKUP(A190,'อายุการใช้งาน-ห้ามลบ'!$A$2:$H$70,8,FALSE)*365))=0,($I190-1),($I190/VLOOKUP(A190,'อายุการใช้งาน-ห้ามลบ'!$A$2:$H$70,8,FALSE)/365)*MIN($E190-DATE(RIGHT(D190,4),MID(D190,4,2),LEFT(D190,2)),VLOOKUP(A190,'อายุการใช้งาน-ห้ามลบ'!$A$2:$H$70,8,FALSE)*365)),2)*-1)</f>
        <v> </v>
      </c>
      <c r="K190" s="25" t="str">
        <f t="shared" si="2"/>
        <v> </v>
      </c>
      <c r="L190" s="26" t="str">
        <f>IF(E190=0," ",IF((365*VLOOKUP(A190,'อายุการใช้งาน-ห้ามลบ'!$A$2:$H$70,8,FALSE)-MIN($E190-DATE(RIGHT(D190,4),MID(D190,4,2),LEFT(D190,2)),VLOOKUP(A190,'อายุการใช้งาน-ห้ามลบ'!$A$2:$H$70,8,FALSE)*365)-((ROUNDDOWN((365*VLOOKUP(A190,'อายุการใช้งาน-ห้ามลบ'!$A$2:$H$70,8,FALSE)-MIN($E190-DATE(RIGHT(D190,4),MID(D190,4,2),LEFT(D190,2)),VLOOKUP(A190,'อายุการใช้งาน-ห้ามลบ'!$A$2:$H$70,8,FALSE)*365))/365,0))*365))/30&gt;=11.49,(ROUNDDOWN((365*VLOOKUP(A190,'อายุการใช้งาน-ห้ามลบ'!$A$2:$H$70,8,FALSE)-MIN($E190-DATE(RIGHT(D190,4),MID(D190,4,2),LEFT(D190,2)),VLOOKUP(A190,'อายุการใช้งาน-ห้ามลบ'!$A$2:$H$70,8,FALSE)*365))/365,0)+1),ROUNDDOWN((365*VLOOKUP(A190,'อายุการใช้งาน-ห้ามลบ'!$A$2:$H$70,8,FALSE)-MIN($E190-DATE(RIGHT(D190,4),MID(D190,4,2),LEFT(D190,2)),VLOOKUP(A190,'อายุการใช้งาน-ห้ามลบ'!$A$2:$H$70,8,FALSE)*365))/365,0)))</f>
        <v> </v>
      </c>
      <c r="M190" s="26" t="str">
        <f>IF(E190=0," ",IF((365*VLOOKUP(A190,'อายุการใช้งาน-ห้ามลบ'!$A$2:$H$70,8,FALSE)-MIN($E190-DATE(RIGHT(D190,4),MID(D190,4,2),LEFT(D190,2)),VLOOKUP(A190,'อายุการใช้งาน-ห้ามลบ'!$A$2:$H$70,8,FALSE)*365)-((ROUNDDOWN((365*VLOOKUP(A190,'อายุการใช้งาน-ห้ามลบ'!$A$2:$H$70,8,FALSE)-MIN($E190-DATE(RIGHT(D190,4),MID(D190,4,2),LEFT(D190,2)),VLOOKUP(A190,'อายุการใช้งาน-ห้ามลบ'!$A$2:$H$70,8,FALSE)*365))/365,0))*365))/30&gt;=11.49,0,(365*VLOOKUP(A190,'อายุการใช้งาน-ห้ามลบ'!$A$2:$H$70,8,FALSE)-MIN($E190-DATE(RIGHT(D190,4),MID(D190,4,2),LEFT(D190,2)),VLOOKUP(A190,'อายุการใช้งาน-ห้ามลบ'!$A$2:$H$70,8,FALSE)*365)-((ROUNDDOWN((365*VLOOKUP(A190,'อายุการใช้งาน-ห้ามลบ'!$A$2:$H$70,8,FALSE)-MIN($E190-DATE(RIGHT(D190,4),MID(D190,4,2),LEFT(D190,2)),VLOOKUP(A190,'อายุการใช้งาน-ห้ามลบ'!$A$2:$H$70,8,FALSE)*365))/365,0))*365))/30))</f>
        <v> </v>
      </c>
      <c r="N190" s="36"/>
    </row>
    <row r="191" spans="1:14" ht="22.5" customHeight="1">
      <c r="A191" s="15"/>
      <c r="B191" s="28"/>
      <c r="C191" s="17"/>
      <c r="D191" s="18"/>
      <c r="E191" s="19"/>
      <c r="F191" s="28"/>
      <c r="G191" s="21"/>
      <c r="H191" s="21"/>
      <c r="I191" s="30"/>
      <c r="J191" s="24" t="str">
        <f>IF(E191=0," ",ROUND(IF((365*VLOOKUP(A191,'อายุการใช้งาน-ห้ามลบ'!$A$2:$H$70,8,FALSE)-MIN($E191-DATE(RIGHT(D191,4),MID(D191,4,2),LEFT(D191,2)),VLOOKUP(A191,'อายุการใช้งาน-ห้ามลบ'!$A$2:$H$70,8,FALSE)*365))=0,($I191-1),($I191/VLOOKUP(A191,'อายุการใช้งาน-ห้ามลบ'!$A$2:$H$70,8,FALSE)/365)*MIN($E191-DATE(RIGHT(D191,4),MID(D191,4,2),LEFT(D191,2)),VLOOKUP(A191,'อายุการใช้งาน-ห้ามลบ'!$A$2:$H$70,8,FALSE)*365)),2)*-1)</f>
        <v> </v>
      </c>
      <c r="K191" s="25" t="str">
        <f t="shared" si="2"/>
        <v> </v>
      </c>
      <c r="L191" s="26" t="str">
        <f>IF(E191=0," ",IF((365*VLOOKUP(A191,'อายุการใช้งาน-ห้ามลบ'!$A$2:$H$70,8,FALSE)-MIN($E191-DATE(RIGHT(D191,4),MID(D191,4,2),LEFT(D191,2)),VLOOKUP(A191,'อายุการใช้งาน-ห้ามลบ'!$A$2:$H$70,8,FALSE)*365)-((ROUNDDOWN((365*VLOOKUP(A191,'อายุการใช้งาน-ห้ามลบ'!$A$2:$H$70,8,FALSE)-MIN($E191-DATE(RIGHT(D191,4),MID(D191,4,2),LEFT(D191,2)),VLOOKUP(A191,'อายุการใช้งาน-ห้ามลบ'!$A$2:$H$70,8,FALSE)*365))/365,0))*365))/30&gt;=11.49,(ROUNDDOWN((365*VLOOKUP(A191,'อายุการใช้งาน-ห้ามลบ'!$A$2:$H$70,8,FALSE)-MIN($E191-DATE(RIGHT(D191,4),MID(D191,4,2),LEFT(D191,2)),VLOOKUP(A191,'อายุการใช้งาน-ห้ามลบ'!$A$2:$H$70,8,FALSE)*365))/365,0)+1),ROUNDDOWN((365*VLOOKUP(A191,'อายุการใช้งาน-ห้ามลบ'!$A$2:$H$70,8,FALSE)-MIN($E191-DATE(RIGHT(D191,4),MID(D191,4,2),LEFT(D191,2)),VLOOKUP(A191,'อายุการใช้งาน-ห้ามลบ'!$A$2:$H$70,8,FALSE)*365))/365,0)))</f>
        <v> </v>
      </c>
      <c r="M191" s="26" t="str">
        <f>IF(E191=0," ",IF((365*VLOOKUP(A191,'อายุการใช้งาน-ห้ามลบ'!$A$2:$H$70,8,FALSE)-MIN($E191-DATE(RIGHT(D191,4),MID(D191,4,2),LEFT(D191,2)),VLOOKUP(A191,'อายุการใช้งาน-ห้ามลบ'!$A$2:$H$70,8,FALSE)*365)-((ROUNDDOWN((365*VLOOKUP(A191,'อายุการใช้งาน-ห้ามลบ'!$A$2:$H$70,8,FALSE)-MIN($E191-DATE(RIGHT(D191,4),MID(D191,4,2),LEFT(D191,2)),VLOOKUP(A191,'อายุการใช้งาน-ห้ามลบ'!$A$2:$H$70,8,FALSE)*365))/365,0))*365))/30&gt;=11.49,0,(365*VLOOKUP(A191,'อายุการใช้งาน-ห้ามลบ'!$A$2:$H$70,8,FALSE)-MIN($E191-DATE(RIGHT(D191,4),MID(D191,4,2),LEFT(D191,2)),VLOOKUP(A191,'อายุการใช้งาน-ห้ามลบ'!$A$2:$H$70,8,FALSE)*365)-((ROUNDDOWN((365*VLOOKUP(A191,'อายุการใช้งาน-ห้ามลบ'!$A$2:$H$70,8,FALSE)-MIN($E191-DATE(RIGHT(D191,4),MID(D191,4,2),LEFT(D191,2)),VLOOKUP(A191,'อายุการใช้งาน-ห้ามลบ'!$A$2:$H$70,8,FALSE)*365))/365,0))*365))/30))</f>
        <v> </v>
      </c>
      <c r="N191" s="36"/>
    </row>
    <row r="192" spans="1:14" ht="22.5" customHeight="1">
      <c r="A192" s="15"/>
      <c r="B192" s="28"/>
      <c r="C192" s="17"/>
      <c r="D192" s="18"/>
      <c r="E192" s="19"/>
      <c r="F192" s="28"/>
      <c r="G192" s="21"/>
      <c r="H192" s="21"/>
      <c r="I192" s="30"/>
      <c r="J192" s="24" t="str">
        <f>IF(E192=0," ",ROUND(IF((365*VLOOKUP(A192,'อายุการใช้งาน-ห้ามลบ'!$A$2:$H$70,8,FALSE)-MIN($E192-DATE(RIGHT(D192,4),MID(D192,4,2),LEFT(D192,2)),VLOOKUP(A192,'อายุการใช้งาน-ห้ามลบ'!$A$2:$H$70,8,FALSE)*365))=0,($I192-1),($I192/VLOOKUP(A192,'อายุการใช้งาน-ห้ามลบ'!$A$2:$H$70,8,FALSE)/365)*MIN($E192-DATE(RIGHT(D192,4),MID(D192,4,2),LEFT(D192,2)),VLOOKUP(A192,'อายุการใช้งาน-ห้ามลบ'!$A$2:$H$70,8,FALSE)*365)),2)*-1)</f>
        <v> </v>
      </c>
      <c r="K192" s="25" t="str">
        <f t="shared" si="2"/>
        <v> </v>
      </c>
      <c r="L192" s="26" t="str">
        <f>IF(E192=0," ",IF((365*VLOOKUP(A192,'อายุการใช้งาน-ห้ามลบ'!$A$2:$H$70,8,FALSE)-MIN($E192-DATE(RIGHT(D192,4),MID(D192,4,2),LEFT(D192,2)),VLOOKUP(A192,'อายุการใช้งาน-ห้ามลบ'!$A$2:$H$70,8,FALSE)*365)-((ROUNDDOWN((365*VLOOKUP(A192,'อายุการใช้งาน-ห้ามลบ'!$A$2:$H$70,8,FALSE)-MIN($E192-DATE(RIGHT(D192,4),MID(D192,4,2),LEFT(D192,2)),VLOOKUP(A192,'อายุการใช้งาน-ห้ามลบ'!$A$2:$H$70,8,FALSE)*365))/365,0))*365))/30&gt;=11.49,(ROUNDDOWN((365*VLOOKUP(A192,'อายุการใช้งาน-ห้ามลบ'!$A$2:$H$70,8,FALSE)-MIN($E192-DATE(RIGHT(D192,4),MID(D192,4,2),LEFT(D192,2)),VLOOKUP(A192,'อายุการใช้งาน-ห้ามลบ'!$A$2:$H$70,8,FALSE)*365))/365,0)+1),ROUNDDOWN((365*VLOOKUP(A192,'อายุการใช้งาน-ห้ามลบ'!$A$2:$H$70,8,FALSE)-MIN($E192-DATE(RIGHT(D192,4),MID(D192,4,2),LEFT(D192,2)),VLOOKUP(A192,'อายุการใช้งาน-ห้ามลบ'!$A$2:$H$70,8,FALSE)*365))/365,0)))</f>
        <v> </v>
      </c>
      <c r="M192" s="26" t="str">
        <f>IF(E192=0," ",IF((365*VLOOKUP(A192,'อายุการใช้งาน-ห้ามลบ'!$A$2:$H$70,8,FALSE)-MIN($E192-DATE(RIGHT(D192,4),MID(D192,4,2),LEFT(D192,2)),VLOOKUP(A192,'อายุการใช้งาน-ห้ามลบ'!$A$2:$H$70,8,FALSE)*365)-((ROUNDDOWN((365*VLOOKUP(A192,'อายุการใช้งาน-ห้ามลบ'!$A$2:$H$70,8,FALSE)-MIN($E192-DATE(RIGHT(D192,4),MID(D192,4,2),LEFT(D192,2)),VLOOKUP(A192,'อายุการใช้งาน-ห้ามลบ'!$A$2:$H$70,8,FALSE)*365))/365,0))*365))/30&gt;=11.49,0,(365*VLOOKUP(A192,'อายุการใช้งาน-ห้ามลบ'!$A$2:$H$70,8,FALSE)-MIN($E192-DATE(RIGHT(D192,4),MID(D192,4,2),LEFT(D192,2)),VLOOKUP(A192,'อายุการใช้งาน-ห้ามลบ'!$A$2:$H$70,8,FALSE)*365)-((ROUNDDOWN((365*VLOOKUP(A192,'อายุการใช้งาน-ห้ามลบ'!$A$2:$H$70,8,FALSE)-MIN($E192-DATE(RIGHT(D192,4),MID(D192,4,2),LEFT(D192,2)),VLOOKUP(A192,'อายุการใช้งาน-ห้ามลบ'!$A$2:$H$70,8,FALSE)*365))/365,0))*365))/30))</f>
        <v> </v>
      </c>
      <c r="N192" s="36"/>
    </row>
    <row r="193" spans="1:14" ht="22.5" customHeight="1">
      <c r="A193" s="15"/>
      <c r="B193" s="28"/>
      <c r="C193" s="17"/>
      <c r="D193" s="18"/>
      <c r="E193" s="19"/>
      <c r="F193" s="28"/>
      <c r="G193" s="21"/>
      <c r="H193" s="21"/>
      <c r="I193" s="30"/>
      <c r="J193" s="24" t="str">
        <f>IF(E193=0," ",ROUND(IF((365*VLOOKUP(A193,'อายุการใช้งาน-ห้ามลบ'!$A$2:$H$70,8,FALSE)-MIN($E193-DATE(RIGHT(D193,4),MID(D193,4,2),LEFT(D193,2)),VLOOKUP(A193,'อายุการใช้งาน-ห้ามลบ'!$A$2:$H$70,8,FALSE)*365))=0,($I193-1),($I193/VLOOKUP(A193,'อายุการใช้งาน-ห้ามลบ'!$A$2:$H$70,8,FALSE)/365)*MIN($E193-DATE(RIGHT(D193,4),MID(D193,4,2),LEFT(D193,2)),VLOOKUP(A193,'อายุการใช้งาน-ห้ามลบ'!$A$2:$H$70,8,FALSE)*365)),2)*-1)</f>
        <v> </v>
      </c>
      <c r="K193" s="25" t="str">
        <f t="shared" si="2"/>
        <v> </v>
      </c>
      <c r="L193" s="26" t="str">
        <f>IF(E193=0," ",IF((365*VLOOKUP(A193,'อายุการใช้งาน-ห้ามลบ'!$A$2:$H$70,8,FALSE)-MIN($E193-DATE(RIGHT(D193,4),MID(D193,4,2),LEFT(D193,2)),VLOOKUP(A193,'อายุการใช้งาน-ห้ามลบ'!$A$2:$H$70,8,FALSE)*365)-((ROUNDDOWN((365*VLOOKUP(A193,'อายุการใช้งาน-ห้ามลบ'!$A$2:$H$70,8,FALSE)-MIN($E193-DATE(RIGHT(D193,4),MID(D193,4,2),LEFT(D193,2)),VLOOKUP(A193,'อายุการใช้งาน-ห้ามลบ'!$A$2:$H$70,8,FALSE)*365))/365,0))*365))/30&gt;=11.49,(ROUNDDOWN((365*VLOOKUP(A193,'อายุการใช้งาน-ห้ามลบ'!$A$2:$H$70,8,FALSE)-MIN($E193-DATE(RIGHT(D193,4),MID(D193,4,2),LEFT(D193,2)),VLOOKUP(A193,'อายุการใช้งาน-ห้ามลบ'!$A$2:$H$70,8,FALSE)*365))/365,0)+1),ROUNDDOWN((365*VLOOKUP(A193,'อายุการใช้งาน-ห้ามลบ'!$A$2:$H$70,8,FALSE)-MIN($E193-DATE(RIGHT(D193,4),MID(D193,4,2),LEFT(D193,2)),VLOOKUP(A193,'อายุการใช้งาน-ห้ามลบ'!$A$2:$H$70,8,FALSE)*365))/365,0)))</f>
        <v> </v>
      </c>
      <c r="M193" s="26" t="str">
        <f>IF(E193=0," ",IF((365*VLOOKUP(A193,'อายุการใช้งาน-ห้ามลบ'!$A$2:$H$70,8,FALSE)-MIN($E193-DATE(RIGHT(D193,4),MID(D193,4,2),LEFT(D193,2)),VLOOKUP(A193,'อายุการใช้งาน-ห้ามลบ'!$A$2:$H$70,8,FALSE)*365)-((ROUNDDOWN((365*VLOOKUP(A193,'อายุการใช้งาน-ห้ามลบ'!$A$2:$H$70,8,FALSE)-MIN($E193-DATE(RIGHT(D193,4),MID(D193,4,2),LEFT(D193,2)),VLOOKUP(A193,'อายุการใช้งาน-ห้ามลบ'!$A$2:$H$70,8,FALSE)*365))/365,0))*365))/30&gt;=11.49,0,(365*VLOOKUP(A193,'อายุการใช้งาน-ห้ามลบ'!$A$2:$H$70,8,FALSE)-MIN($E193-DATE(RIGHT(D193,4),MID(D193,4,2),LEFT(D193,2)),VLOOKUP(A193,'อายุการใช้งาน-ห้ามลบ'!$A$2:$H$70,8,FALSE)*365)-((ROUNDDOWN((365*VLOOKUP(A193,'อายุการใช้งาน-ห้ามลบ'!$A$2:$H$70,8,FALSE)-MIN($E193-DATE(RIGHT(D193,4),MID(D193,4,2),LEFT(D193,2)),VLOOKUP(A193,'อายุการใช้งาน-ห้ามลบ'!$A$2:$H$70,8,FALSE)*365))/365,0))*365))/30))</f>
        <v> </v>
      </c>
      <c r="N193" s="36"/>
    </row>
    <row r="194" spans="1:14" ht="22.5" customHeight="1">
      <c r="A194" s="15"/>
      <c r="B194" s="28"/>
      <c r="C194" s="17"/>
      <c r="D194" s="18"/>
      <c r="E194" s="19"/>
      <c r="F194" s="28"/>
      <c r="G194" s="21"/>
      <c r="H194" s="21"/>
      <c r="I194" s="30"/>
      <c r="J194" s="24" t="str">
        <f>IF(E194=0," ",ROUND(IF((365*VLOOKUP(A194,'อายุการใช้งาน-ห้ามลบ'!$A$2:$H$70,8,FALSE)-MIN($E194-DATE(RIGHT(D194,4),MID(D194,4,2),LEFT(D194,2)),VLOOKUP(A194,'อายุการใช้งาน-ห้ามลบ'!$A$2:$H$70,8,FALSE)*365))=0,($I194-1),($I194/VLOOKUP(A194,'อายุการใช้งาน-ห้ามลบ'!$A$2:$H$70,8,FALSE)/365)*MIN($E194-DATE(RIGHT(D194,4),MID(D194,4,2),LEFT(D194,2)),VLOOKUP(A194,'อายุการใช้งาน-ห้ามลบ'!$A$2:$H$70,8,FALSE)*365)),2)*-1)</f>
        <v> </v>
      </c>
      <c r="K194" s="25" t="str">
        <f t="shared" si="2"/>
        <v> </v>
      </c>
      <c r="L194" s="26" t="str">
        <f>IF(E194=0," ",IF((365*VLOOKUP(A194,'อายุการใช้งาน-ห้ามลบ'!$A$2:$H$70,8,FALSE)-MIN($E194-DATE(RIGHT(D194,4),MID(D194,4,2),LEFT(D194,2)),VLOOKUP(A194,'อายุการใช้งาน-ห้ามลบ'!$A$2:$H$70,8,FALSE)*365)-((ROUNDDOWN((365*VLOOKUP(A194,'อายุการใช้งาน-ห้ามลบ'!$A$2:$H$70,8,FALSE)-MIN($E194-DATE(RIGHT(D194,4),MID(D194,4,2),LEFT(D194,2)),VLOOKUP(A194,'อายุการใช้งาน-ห้ามลบ'!$A$2:$H$70,8,FALSE)*365))/365,0))*365))/30&gt;=11.49,(ROUNDDOWN((365*VLOOKUP(A194,'อายุการใช้งาน-ห้ามลบ'!$A$2:$H$70,8,FALSE)-MIN($E194-DATE(RIGHT(D194,4),MID(D194,4,2),LEFT(D194,2)),VLOOKUP(A194,'อายุการใช้งาน-ห้ามลบ'!$A$2:$H$70,8,FALSE)*365))/365,0)+1),ROUNDDOWN((365*VLOOKUP(A194,'อายุการใช้งาน-ห้ามลบ'!$A$2:$H$70,8,FALSE)-MIN($E194-DATE(RIGHT(D194,4),MID(D194,4,2),LEFT(D194,2)),VLOOKUP(A194,'อายุการใช้งาน-ห้ามลบ'!$A$2:$H$70,8,FALSE)*365))/365,0)))</f>
        <v> </v>
      </c>
      <c r="M194" s="26" t="str">
        <f>IF(E194=0," ",IF((365*VLOOKUP(A194,'อายุการใช้งาน-ห้ามลบ'!$A$2:$H$70,8,FALSE)-MIN($E194-DATE(RIGHT(D194,4),MID(D194,4,2),LEFT(D194,2)),VLOOKUP(A194,'อายุการใช้งาน-ห้ามลบ'!$A$2:$H$70,8,FALSE)*365)-((ROUNDDOWN((365*VLOOKUP(A194,'อายุการใช้งาน-ห้ามลบ'!$A$2:$H$70,8,FALSE)-MIN($E194-DATE(RIGHT(D194,4),MID(D194,4,2),LEFT(D194,2)),VLOOKUP(A194,'อายุการใช้งาน-ห้ามลบ'!$A$2:$H$70,8,FALSE)*365))/365,0))*365))/30&gt;=11.49,0,(365*VLOOKUP(A194,'อายุการใช้งาน-ห้ามลบ'!$A$2:$H$70,8,FALSE)-MIN($E194-DATE(RIGHT(D194,4),MID(D194,4,2),LEFT(D194,2)),VLOOKUP(A194,'อายุการใช้งาน-ห้ามลบ'!$A$2:$H$70,8,FALSE)*365)-((ROUNDDOWN((365*VLOOKUP(A194,'อายุการใช้งาน-ห้ามลบ'!$A$2:$H$70,8,FALSE)-MIN($E194-DATE(RIGHT(D194,4),MID(D194,4,2),LEFT(D194,2)),VLOOKUP(A194,'อายุการใช้งาน-ห้ามลบ'!$A$2:$H$70,8,FALSE)*365))/365,0))*365))/30))</f>
        <v> </v>
      </c>
      <c r="N194" s="36"/>
    </row>
    <row r="195" spans="1:14" ht="22.5" customHeight="1">
      <c r="A195" s="15"/>
      <c r="B195" s="28"/>
      <c r="C195" s="17"/>
      <c r="D195" s="18"/>
      <c r="E195" s="19"/>
      <c r="F195" s="28"/>
      <c r="G195" s="21"/>
      <c r="H195" s="21"/>
      <c r="I195" s="30"/>
      <c r="J195" s="24" t="str">
        <f>IF(E195=0," ",ROUND(IF((365*VLOOKUP(A195,'อายุการใช้งาน-ห้ามลบ'!$A$2:$H$70,8,FALSE)-MIN($E195-DATE(RIGHT(D195,4),MID(D195,4,2),LEFT(D195,2)),VLOOKUP(A195,'อายุการใช้งาน-ห้ามลบ'!$A$2:$H$70,8,FALSE)*365))=0,($I195-1),($I195/VLOOKUP(A195,'อายุการใช้งาน-ห้ามลบ'!$A$2:$H$70,8,FALSE)/365)*MIN($E195-DATE(RIGHT(D195,4),MID(D195,4,2),LEFT(D195,2)),VLOOKUP(A195,'อายุการใช้งาน-ห้ามลบ'!$A$2:$H$70,8,FALSE)*365)),2)*-1)</f>
        <v> </v>
      </c>
      <c r="K195" s="25" t="str">
        <f t="shared" si="2"/>
        <v> </v>
      </c>
      <c r="L195" s="26" t="str">
        <f>IF(E195=0," ",IF((365*VLOOKUP(A195,'อายุการใช้งาน-ห้ามลบ'!$A$2:$H$70,8,FALSE)-MIN($E195-DATE(RIGHT(D195,4),MID(D195,4,2),LEFT(D195,2)),VLOOKUP(A195,'อายุการใช้งาน-ห้ามลบ'!$A$2:$H$70,8,FALSE)*365)-((ROUNDDOWN((365*VLOOKUP(A195,'อายุการใช้งาน-ห้ามลบ'!$A$2:$H$70,8,FALSE)-MIN($E195-DATE(RIGHT(D195,4),MID(D195,4,2),LEFT(D195,2)),VLOOKUP(A195,'อายุการใช้งาน-ห้ามลบ'!$A$2:$H$70,8,FALSE)*365))/365,0))*365))/30&gt;=11.49,(ROUNDDOWN((365*VLOOKUP(A195,'อายุการใช้งาน-ห้ามลบ'!$A$2:$H$70,8,FALSE)-MIN($E195-DATE(RIGHT(D195,4),MID(D195,4,2),LEFT(D195,2)),VLOOKUP(A195,'อายุการใช้งาน-ห้ามลบ'!$A$2:$H$70,8,FALSE)*365))/365,0)+1),ROUNDDOWN((365*VLOOKUP(A195,'อายุการใช้งาน-ห้ามลบ'!$A$2:$H$70,8,FALSE)-MIN($E195-DATE(RIGHT(D195,4),MID(D195,4,2),LEFT(D195,2)),VLOOKUP(A195,'อายุการใช้งาน-ห้ามลบ'!$A$2:$H$70,8,FALSE)*365))/365,0)))</f>
        <v> </v>
      </c>
      <c r="M195" s="26" t="str">
        <f>IF(E195=0," ",IF((365*VLOOKUP(A195,'อายุการใช้งาน-ห้ามลบ'!$A$2:$H$70,8,FALSE)-MIN($E195-DATE(RIGHT(D195,4),MID(D195,4,2),LEFT(D195,2)),VLOOKUP(A195,'อายุการใช้งาน-ห้ามลบ'!$A$2:$H$70,8,FALSE)*365)-((ROUNDDOWN((365*VLOOKUP(A195,'อายุการใช้งาน-ห้ามลบ'!$A$2:$H$70,8,FALSE)-MIN($E195-DATE(RIGHT(D195,4),MID(D195,4,2),LEFT(D195,2)),VLOOKUP(A195,'อายุการใช้งาน-ห้ามลบ'!$A$2:$H$70,8,FALSE)*365))/365,0))*365))/30&gt;=11.49,0,(365*VLOOKUP(A195,'อายุการใช้งาน-ห้ามลบ'!$A$2:$H$70,8,FALSE)-MIN($E195-DATE(RIGHT(D195,4),MID(D195,4,2),LEFT(D195,2)),VLOOKUP(A195,'อายุการใช้งาน-ห้ามลบ'!$A$2:$H$70,8,FALSE)*365)-((ROUNDDOWN((365*VLOOKUP(A195,'อายุการใช้งาน-ห้ามลบ'!$A$2:$H$70,8,FALSE)-MIN($E195-DATE(RIGHT(D195,4),MID(D195,4,2),LEFT(D195,2)),VLOOKUP(A195,'อายุการใช้งาน-ห้ามลบ'!$A$2:$H$70,8,FALSE)*365))/365,0))*365))/30))</f>
        <v> </v>
      </c>
      <c r="N195" s="36"/>
    </row>
    <row r="196" spans="1:14" ht="22.5" customHeight="1">
      <c r="A196" s="15"/>
      <c r="B196" s="28"/>
      <c r="C196" s="17"/>
      <c r="D196" s="18"/>
      <c r="E196" s="19"/>
      <c r="F196" s="28"/>
      <c r="G196" s="21"/>
      <c r="H196" s="21"/>
      <c r="I196" s="30"/>
      <c r="J196" s="24" t="str">
        <f>IF(E196=0," ",ROUND(IF((365*VLOOKUP(A196,'อายุการใช้งาน-ห้ามลบ'!$A$2:$H$70,8,FALSE)-MIN($E196-DATE(RIGHT(D196,4),MID(D196,4,2),LEFT(D196,2)),VLOOKUP(A196,'อายุการใช้งาน-ห้ามลบ'!$A$2:$H$70,8,FALSE)*365))=0,($I196-1),($I196/VLOOKUP(A196,'อายุการใช้งาน-ห้ามลบ'!$A$2:$H$70,8,FALSE)/365)*MIN($E196-DATE(RIGHT(D196,4),MID(D196,4,2),LEFT(D196,2)),VLOOKUP(A196,'อายุการใช้งาน-ห้ามลบ'!$A$2:$H$70,8,FALSE)*365)),2)*-1)</f>
        <v> </v>
      </c>
      <c r="K196" s="25" t="str">
        <f t="shared" si="2"/>
        <v> </v>
      </c>
      <c r="L196" s="26" t="str">
        <f>IF(E196=0," ",IF((365*VLOOKUP(A196,'อายุการใช้งาน-ห้ามลบ'!$A$2:$H$70,8,FALSE)-MIN($E196-DATE(RIGHT(D196,4),MID(D196,4,2),LEFT(D196,2)),VLOOKUP(A196,'อายุการใช้งาน-ห้ามลบ'!$A$2:$H$70,8,FALSE)*365)-((ROUNDDOWN((365*VLOOKUP(A196,'อายุการใช้งาน-ห้ามลบ'!$A$2:$H$70,8,FALSE)-MIN($E196-DATE(RIGHT(D196,4),MID(D196,4,2),LEFT(D196,2)),VLOOKUP(A196,'อายุการใช้งาน-ห้ามลบ'!$A$2:$H$70,8,FALSE)*365))/365,0))*365))/30&gt;=11.49,(ROUNDDOWN((365*VLOOKUP(A196,'อายุการใช้งาน-ห้ามลบ'!$A$2:$H$70,8,FALSE)-MIN($E196-DATE(RIGHT(D196,4),MID(D196,4,2),LEFT(D196,2)),VLOOKUP(A196,'อายุการใช้งาน-ห้ามลบ'!$A$2:$H$70,8,FALSE)*365))/365,0)+1),ROUNDDOWN((365*VLOOKUP(A196,'อายุการใช้งาน-ห้ามลบ'!$A$2:$H$70,8,FALSE)-MIN($E196-DATE(RIGHT(D196,4),MID(D196,4,2),LEFT(D196,2)),VLOOKUP(A196,'อายุการใช้งาน-ห้ามลบ'!$A$2:$H$70,8,FALSE)*365))/365,0)))</f>
        <v> </v>
      </c>
      <c r="M196" s="26" t="str">
        <f>IF(E196=0," ",IF((365*VLOOKUP(A196,'อายุการใช้งาน-ห้ามลบ'!$A$2:$H$70,8,FALSE)-MIN($E196-DATE(RIGHT(D196,4),MID(D196,4,2),LEFT(D196,2)),VLOOKUP(A196,'อายุการใช้งาน-ห้ามลบ'!$A$2:$H$70,8,FALSE)*365)-((ROUNDDOWN((365*VLOOKUP(A196,'อายุการใช้งาน-ห้ามลบ'!$A$2:$H$70,8,FALSE)-MIN($E196-DATE(RIGHT(D196,4),MID(D196,4,2),LEFT(D196,2)),VLOOKUP(A196,'อายุการใช้งาน-ห้ามลบ'!$A$2:$H$70,8,FALSE)*365))/365,0))*365))/30&gt;=11.49,0,(365*VLOOKUP(A196,'อายุการใช้งาน-ห้ามลบ'!$A$2:$H$70,8,FALSE)-MIN($E196-DATE(RIGHT(D196,4),MID(D196,4,2),LEFT(D196,2)),VLOOKUP(A196,'อายุการใช้งาน-ห้ามลบ'!$A$2:$H$70,8,FALSE)*365)-((ROUNDDOWN((365*VLOOKUP(A196,'อายุการใช้งาน-ห้ามลบ'!$A$2:$H$70,8,FALSE)-MIN($E196-DATE(RIGHT(D196,4),MID(D196,4,2),LEFT(D196,2)),VLOOKUP(A196,'อายุการใช้งาน-ห้ามลบ'!$A$2:$H$70,8,FALSE)*365))/365,0))*365))/30))</f>
        <v> </v>
      </c>
      <c r="N196" s="36"/>
    </row>
    <row r="197" spans="1:14" ht="22.5" customHeight="1">
      <c r="A197" s="15"/>
      <c r="B197" s="28"/>
      <c r="C197" s="17"/>
      <c r="D197" s="18"/>
      <c r="E197" s="19"/>
      <c r="F197" s="28"/>
      <c r="G197" s="21"/>
      <c r="H197" s="21"/>
      <c r="I197" s="30"/>
      <c r="J197" s="24" t="str">
        <f>IF(E197=0," ",ROUND(IF((365*VLOOKUP(A197,'อายุการใช้งาน-ห้ามลบ'!$A$2:$H$70,8,FALSE)-MIN($E197-DATE(RIGHT(D197,4),MID(D197,4,2),LEFT(D197,2)),VLOOKUP(A197,'อายุการใช้งาน-ห้ามลบ'!$A$2:$H$70,8,FALSE)*365))=0,($I197-1),($I197/VLOOKUP(A197,'อายุการใช้งาน-ห้ามลบ'!$A$2:$H$70,8,FALSE)/365)*MIN($E197-DATE(RIGHT(D197,4),MID(D197,4,2),LEFT(D197,2)),VLOOKUP(A197,'อายุการใช้งาน-ห้ามลบ'!$A$2:$H$70,8,FALSE)*365)),2)*-1)</f>
        <v> </v>
      </c>
      <c r="K197" s="25" t="str">
        <f t="shared" si="2"/>
        <v> </v>
      </c>
      <c r="L197" s="26" t="str">
        <f>IF(E197=0," ",IF((365*VLOOKUP(A197,'อายุการใช้งาน-ห้ามลบ'!$A$2:$H$70,8,FALSE)-MIN($E197-DATE(RIGHT(D197,4),MID(D197,4,2),LEFT(D197,2)),VLOOKUP(A197,'อายุการใช้งาน-ห้ามลบ'!$A$2:$H$70,8,FALSE)*365)-((ROUNDDOWN((365*VLOOKUP(A197,'อายุการใช้งาน-ห้ามลบ'!$A$2:$H$70,8,FALSE)-MIN($E197-DATE(RIGHT(D197,4),MID(D197,4,2),LEFT(D197,2)),VLOOKUP(A197,'อายุการใช้งาน-ห้ามลบ'!$A$2:$H$70,8,FALSE)*365))/365,0))*365))/30&gt;=11.49,(ROUNDDOWN((365*VLOOKUP(A197,'อายุการใช้งาน-ห้ามลบ'!$A$2:$H$70,8,FALSE)-MIN($E197-DATE(RIGHT(D197,4),MID(D197,4,2),LEFT(D197,2)),VLOOKUP(A197,'อายุการใช้งาน-ห้ามลบ'!$A$2:$H$70,8,FALSE)*365))/365,0)+1),ROUNDDOWN((365*VLOOKUP(A197,'อายุการใช้งาน-ห้ามลบ'!$A$2:$H$70,8,FALSE)-MIN($E197-DATE(RIGHT(D197,4),MID(D197,4,2),LEFT(D197,2)),VLOOKUP(A197,'อายุการใช้งาน-ห้ามลบ'!$A$2:$H$70,8,FALSE)*365))/365,0)))</f>
        <v> </v>
      </c>
      <c r="M197" s="26" t="str">
        <f>IF(E197=0," ",IF((365*VLOOKUP(A197,'อายุการใช้งาน-ห้ามลบ'!$A$2:$H$70,8,FALSE)-MIN($E197-DATE(RIGHT(D197,4),MID(D197,4,2),LEFT(D197,2)),VLOOKUP(A197,'อายุการใช้งาน-ห้ามลบ'!$A$2:$H$70,8,FALSE)*365)-((ROUNDDOWN((365*VLOOKUP(A197,'อายุการใช้งาน-ห้ามลบ'!$A$2:$H$70,8,FALSE)-MIN($E197-DATE(RIGHT(D197,4),MID(D197,4,2),LEFT(D197,2)),VLOOKUP(A197,'อายุการใช้งาน-ห้ามลบ'!$A$2:$H$70,8,FALSE)*365))/365,0))*365))/30&gt;=11.49,0,(365*VLOOKUP(A197,'อายุการใช้งาน-ห้ามลบ'!$A$2:$H$70,8,FALSE)-MIN($E197-DATE(RIGHT(D197,4),MID(D197,4,2),LEFT(D197,2)),VLOOKUP(A197,'อายุการใช้งาน-ห้ามลบ'!$A$2:$H$70,8,FALSE)*365)-((ROUNDDOWN((365*VLOOKUP(A197,'อายุการใช้งาน-ห้ามลบ'!$A$2:$H$70,8,FALSE)-MIN($E197-DATE(RIGHT(D197,4),MID(D197,4,2),LEFT(D197,2)),VLOOKUP(A197,'อายุการใช้งาน-ห้ามลบ'!$A$2:$H$70,8,FALSE)*365))/365,0))*365))/30))</f>
        <v> </v>
      </c>
      <c r="N197" s="36"/>
    </row>
    <row r="198" spans="1:14" ht="22.5" customHeight="1">
      <c r="A198" s="15"/>
      <c r="B198" s="28"/>
      <c r="C198" s="17"/>
      <c r="D198" s="18"/>
      <c r="E198" s="19"/>
      <c r="F198" s="28"/>
      <c r="G198" s="21"/>
      <c r="H198" s="21"/>
      <c r="I198" s="30"/>
      <c r="J198" s="24" t="str">
        <f>IF(E198=0," ",ROUND(IF((365*VLOOKUP(A198,'อายุการใช้งาน-ห้ามลบ'!$A$2:$H$70,8,FALSE)-MIN($E198-DATE(RIGHT(D198,4),MID(D198,4,2),LEFT(D198,2)),VLOOKUP(A198,'อายุการใช้งาน-ห้ามลบ'!$A$2:$H$70,8,FALSE)*365))=0,($I198-1),($I198/VLOOKUP(A198,'อายุการใช้งาน-ห้ามลบ'!$A$2:$H$70,8,FALSE)/365)*MIN($E198-DATE(RIGHT(D198,4),MID(D198,4,2),LEFT(D198,2)),VLOOKUP(A198,'อายุการใช้งาน-ห้ามลบ'!$A$2:$H$70,8,FALSE)*365)),2)*-1)</f>
        <v> </v>
      </c>
      <c r="K198" s="25" t="str">
        <f t="shared" si="2"/>
        <v> </v>
      </c>
      <c r="L198" s="26" t="str">
        <f>IF(E198=0," ",IF((365*VLOOKUP(A198,'อายุการใช้งาน-ห้ามลบ'!$A$2:$H$70,8,FALSE)-MIN($E198-DATE(RIGHT(D198,4),MID(D198,4,2),LEFT(D198,2)),VLOOKUP(A198,'อายุการใช้งาน-ห้ามลบ'!$A$2:$H$70,8,FALSE)*365)-((ROUNDDOWN((365*VLOOKUP(A198,'อายุการใช้งาน-ห้ามลบ'!$A$2:$H$70,8,FALSE)-MIN($E198-DATE(RIGHT(D198,4),MID(D198,4,2),LEFT(D198,2)),VLOOKUP(A198,'อายุการใช้งาน-ห้ามลบ'!$A$2:$H$70,8,FALSE)*365))/365,0))*365))/30&gt;=11.49,(ROUNDDOWN((365*VLOOKUP(A198,'อายุการใช้งาน-ห้ามลบ'!$A$2:$H$70,8,FALSE)-MIN($E198-DATE(RIGHT(D198,4),MID(D198,4,2),LEFT(D198,2)),VLOOKUP(A198,'อายุการใช้งาน-ห้ามลบ'!$A$2:$H$70,8,FALSE)*365))/365,0)+1),ROUNDDOWN((365*VLOOKUP(A198,'อายุการใช้งาน-ห้ามลบ'!$A$2:$H$70,8,FALSE)-MIN($E198-DATE(RIGHT(D198,4),MID(D198,4,2),LEFT(D198,2)),VLOOKUP(A198,'อายุการใช้งาน-ห้ามลบ'!$A$2:$H$70,8,FALSE)*365))/365,0)))</f>
        <v> </v>
      </c>
      <c r="M198" s="26" t="str">
        <f>IF(E198=0," ",IF((365*VLOOKUP(A198,'อายุการใช้งาน-ห้ามลบ'!$A$2:$H$70,8,FALSE)-MIN($E198-DATE(RIGHT(D198,4),MID(D198,4,2),LEFT(D198,2)),VLOOKUP(A198,'อายุการใช้งาน-ห้ามลบ'!$A$2:$H$70,8,FALSE)*365)-((ROUNDDOWN((365*VLOOKUP(A198,'อายุการใช้งาน-ห้ามลบ'!$A$2:$H$70,8,FALSE)-MIN($E198-DATE(RIGHT(D198,4),MID(D198,4,2),LEFT(D198,2)),VLOOKUP(A198,'อายุการใช้งาน-ห้ามลบ'!$A$2:$H$70,8,FALSE)*365))/365,0))*365))/30&gt;=11.49,0,(365*VLOOKUP(A198,'อายุการใช้งาน-ห้ามลบ'!$A$2:$H$70,8,FALSE)-MIN($E198-DATE(RIGHT(D198,4),MID(D198,4,2),LEFT(D198,2)),VLOOKUP(A198,'อายุการใช้งาน-ห้ามลบ'!$A$2:$H$70,8,FALSE)*365)-((ROUNDDOWN((365*VLOOKUP(A198,'อายุการใช้งาน-ห้ามลบ'!$A$2:$H$70,8,FALSE)-MIN($E198-DATE(RIGHT(D198,4),MID(D198,4,2),LEFT(D198,2)),VLOOKUP(A198,'อายุการใช้งาน-ห้ามลบ'!$A$2:$H$70,8,FALSE)*365))/365,0))*365))/30))</f>
        <v> </v>
      </c>
      <c r="N198" s="36"/>
    </row>
    <row r="199" spans="1:14" ht="22.5" customHeight="1">
      <c r="A199" s="15"/>
      <c r="B199" s="28"/>
      <c r="C199" s="17"/>
      <c r="D199" s="18"/>
      <c r="E199" s="19"/>
      <c r="F199" s="28"/>
      <c r="G199" s="21"/>
      <c r="H199" s="21"/>
      <c r="I199" s="30"/>
      <c r="J199" s="24" t="str">
        <f>IF(E199=0," ",ROUND(IF((365*VLOOKUP(A199,'อายุการใช้งาน-ห้ามลบ'!$A$2:$H$70,8,FALSE)-MIN($E199-DATE(RIGHT(D199,4),MID(D199,4,2),LEFT(D199,2)),VLOOKUP(A199,'อายุการใช้งาน-ห้ามลบ'!$A$2:$H$70,8,FALSE)*365))=0,($I199-1),($I199/VLOOKUP(A199,'อายุการใช้งาน-ห้ามลบ'!$A$2:$H$70,8,FALSE)/365)*MIN($E199-DATE(RIGHT(D199,4),MID(D199,4,2),LEFT(D199,2)),VLOOKUP(A199,'อายุการใช้งาน-ห้ามลบ'!$A$2:$H$70,8,FALSE)*365)),2)*-1)</f>
        <v> </v>
      </c>
      <c r="K199" s="25" t="str">
        <f t="shared" si="2"/>
        <v> </v>
      </c>
      <c r="L199" s="26" t="str">
        <f>IF(E199=0," ",IF((365*VLOOKUP(A199,'อายุการใช้งาน-ห้ามลบ'!$A$2:$H$70,8,FALSE)-MIN($E199-DATE(RIGHT(D199,4),MID(D199,4,2),LEFT(D199,2)),VLOOKUP(A199,'อายุการใช้งาน-ห้ามลบ'!$A$2:$H$70,8,FALSE)*365)-((ROUNDDOWN((365*VLOOKUP(A199,'อายุการใช้งาน-ห้ามลบ'!$A$2:$H$70,8,FALSE)-MIN($E199-DATE(RIGHT(D199,4),MID(D199,4,2),LEFT(D199,2)),VLOOKUP(A199,'อายุการใช้งาน-ห้ามลบ'!$A$2:$H$70,8,FALSE)*365))/365,0))*365))/30&gt;=11.49,(ROUNDDOWN((365*VLOOKUP(A199,'อายุการใช้งาน-ห้ามลบ'!$A$2:$H$70,8,FALSE)-MIN($E199-DATE(RIGHT(D199,4),MID(D199,4,2),LEFT(D199,2)),VLOOKUP(A199,'อายุการใช้งาน-ห้ามลบ'!$A$2:$H$70,8,FALSE)*365))/365,0)+1),ROUNDDOWN((365*VLOOKUP(A199,'อายุการใช้งาน-ห้ามลบ'!$A$2:$H$70,8,FALSE)-MIN($E199-DATE(RIGHT(D199,4),MID(D199,4,2),LEFT(D199,2)),VLOOKUP(A199,'อายุการใช้งาน-ห้ามลบ'!$A$2:$H$70,8,FALSE)*365))/365,0)))</f>
        <v> </v>
      </c>
      <c r="M199" s="26" t="str">
        <f>IF(E199=0," ",IF((365*VLOOKUP(A199,'อายุการใช้งาน-ห้ามลบ'!$A$2:$H$70,8,FALSE)-MIN($E199-DATE(RIGHT(D199,4),MID(D199,4,2),LEFT(D199,2)),VLOOKUP(A199,'อายุการใช้งาน-ห้ามลบ'!$A$2:$H$70,8,FALSE)*365)-((ROUNDDOWN((365*VLOOKUP(A199,'อายุการใช้งาน-ห้ามลบ'!$A$2:$H$70,8,FALSE)-MIN($E199-DATE(RIGHT(D199,4),MID(D199,4,2),LEFT(D199,2)),VLOOKUP(A199,'อายุการใช้งาน-ห้ามลบ'!$A$2:$H$70,8,FALSE)*365))/365,0))*365))/30&gt;=11.49,0,(365*VLOOKUP(A199,'อายุการใช้งาน-ห้ามลบ'!$A$2:$H$70,8,FALSE)-MIN($E199-DATE(RIGHT(D199,4),MID(D199,4,2),LEFT(D199,2)),VLOOKUP(A199,'อายุการใช้งาน-ห้ามลบ'!$A$2:$H$70,8,FALSE)*365)-((ROUNDDOWN((365*VLOOKUP(A199,'อายุการใช้งาน-ห้ามลบ'!$A$2:$H$70,8,FALSE)-MIN($E199-DATE(RIGHT(D199,4),MID(D199,4,2),LEFT(D199,2)),VLOOKUP(A199,'อายุการใช้งาน-ห้ามลบ'!$A$2:$H$70,8,FALSE)*365))/365,0))*365))/30))</f>
        <v> </v>
      </c>
      <c r="N199" s="36"/>
    </row>
    <row r="200" spans="1:14" ht="22.5" customHeight="1">
      <c r="A200" s="15"/>
      <c r="B200" s="28"/>
      <c r="C200" s="17"/>
      <c r="D200" s="18"/>
      <c r="E200" s="19"/>
      <c r="F200" s="28"/>
      <c r="G200" s="21"/>
      <c r="H200" s="21"/>
      <c r="I200" s="30"/>
      <c r="J200" s="24" t="str">
        <f>IF(E200=0," ",ROUND(IF((365*VLOOKUP(A200,'อายุการใช้งาน-ห้ามลบ'!$A$2:$H$70,8,FALSE)-MIN($E200-DATE(RIGHT(D200,4),MID(D200,4,2),LEFT(D200,2)),VLOOKUP(A200,'อายุการใช้งาน-ห้ามลบ'!$A$2:$H$70,8,FALSE)*365))=0,($I200-1),($I200/VLOOKUP(A200,'อายุการใช้งาน-ห้ามลบ'!$A$2:$H$70,8,FALSE)/365)*MIN($E200-DATE(RIGHT(D200,4),MID(D200,4,2),LEFT(D200,2)),VLOOKUP(A200,'อายุการใช้งาน-ห้ามลบ'!$A$2:$H$70,8,FALSE)*365)),2)*-1)</f>
        <v> </v>
      </c>
      <c r="K200" s="25" t="str">
        <f t="shared" si="2"/>
        <v> </v>
      </c>
      <c r="L200" s="26" t="str">
        <f>IF(E200=0," ",IF((365*VLOOKUP(A200,'อายุการใช้งาน-ห้ามลบ'!$A$2:$H$70,8,FALSE)-MIN($E200-DATE(RIGHT(D200,4),MID(D200,4,2),LEFT(D200,2)),VLOOKUP(A200,'อายุการใช้งาน-ห้ามลบ'!$A$2:$H$70,8,FALSE)*365)-((ROUNDDOWN((365*VLOOKUP(A200,'อายุการใช้งาน-ห้ามลบ'!$A$2:$H$70,8,FALSE)-MIN($E200-DATE(RIGHT(D200,4),MID(D200,4,2),LEFT(D200,2)),VLOOKUP(A200,'อายุการใช้งาน-ห้ามลบ'!$A$2:$H$70,8,FALSE)*365))/365,0))*365))/30&gt;=11.49,(ROUNDDOWN((365*VLOOKUP(A200,'อายุการใช้งาน-ห้ามลบ'!$A$2:$H$70,8,FALSE)-MIN($E200-DATE(RIGHT(D200,4),MID(D200,4,2),LEFT(D200,2)),VLOOKUP(A200,'อายุการใช้งาน-ห้ามลบ'!$A$2:$H$70,8,FALSE)*365))/365,0)+1),ROUNDDOWN((365*VLOOKUP(A200,'อายุการใช้งาน-ห้ามลบ'!$A$2:$H$70,8,FALSE)-MIN($E200-DATE(RIGHT(D200,4),MID(D200,4,2),LEFT(D200,2)),VLOOKUP(A200,'อายุการใช้งาน-ห้ามลบ'!$A$2:$H$70,8,FALSE)*365))/365,0)))</f>
        <v> </v>
      </c>
      <c r="M200" s="26" t="str">
        <f>IF(E200=0," ",IF((365*VLOOKUP(A200,'อายุการใช้งาน-ห้ามลบ'!$A$2:$H$70,8,FALSE)-MIN($E200-DATE(RIGHT(D200,4),MID(D200,4,2),LEFT(D200,2)),VLOOKUP(A200,'อายุการใช้งาน-ห้ามลบ'!$A$2:$H$70,8,FALSE)*365)-((ROUNDDOWN((365*VLOOKUP(A200,'อายุการใช้งาน-ห้ามลบ'!$A$2:$H$70,8,FALSE)-MIN($E200-DATE(RIGHT(D200,4),MID(D200,4,2),LEFT(D200,2)),VLOOKUP(A200,'อายุการใช้งาน-ห้ามลบ'!$A$2:$H$70,8,FALSE)*365))/365,0))*365))/30&gt;=11.49,0,(365*VLOOKUP(A200,'อายุการใช้งาน-ห้ามลบ'!$A$2:$H$70,8,FALSE)-MIN($E200-DATE(RIGHT(D200,4),MID(D200,4,2),LEFT(D200,2)),VLOOKUP(A200,'อายุการใช้งาน-ห้ามลบ'!$A$2:$H$70,8,FALSE)*365)-((ROUNDDOWN((365*VLOOKUP(A200,'อายุการใช้งาน-ห้ามลบ'!$A$2:$H$70,8,FALSE)-MIN($E200-DATE(RIGHT(D200,4),MID(D200,4,2),LEFT(D200,2)),VLOOKUP(A200,'อายุการใช้งาน-ห้ามลบ'!$A$2:$H$70,8,FALSE)*365))/365,0))*365))/30))</f>
        <v> </v>
      </c>
      <c r="N200" s="36"/>
    </row>
    <row r="201" spans="1:14" ht="22.5" customHeight="1">
      <c r="A201" s="15"/>
      <c r="B201" s="28"/>
      <c r="C201" s="17"/>
      <c r="D201" s="18"/>
      <c r="E201" s="19"/>
      <c r="F201" s="28"/>
      <c r="G201" s="21"/>
      <c r="H201" s="21"/>
      <c r="I201" s="30"/>
      <c r="J201" s="24" t="str">
        <f>IF(E201=0," ",ROUND(IF((365*VLOOKUP(A201,'อายุการใช้งาน-ห้ามลบ'!$A$2:$H$70,8,FALSE)-MIN($E201-DATE(RIGHT(D201,4),MID(D201,4,2),LEFT(D201,2)),VLOOKUP(A201,'อายุการใช้งาน-ห้ามลบ'!$A$2:$H$70,8,FALSE)*365))=0,($I201-1),($I201/VLOOKUP(A201,'อายุการใช้งาน-ห้ามลบ'!$A$2:$H$70,8,FALSE)/365)*MIN($E201-DATE(RIGHT(D201,4),MID(D201,4,2),LEFT(D201,2)),VLOOKUP(A201,'อายุการใช้งาน-ห้ามลบ'!$A$2:$H$70,8,FALSE)*365)),2)*-1)</f>
        <v> </v>
      </c>
      <c r="K201" s="25" t="str">
        <f t="shared" si="2"/>
        <v> </v>
      </c>
      <c r="L201" s="26" t="str">
        <f>IF(E201=0," ",IF((365*VLOOKUP(A201,'อายุการใช้งาน-ห้ามลบ'!$A$2:$H$70,8,FALSE)-MIN($E201-DATE(RIGHT(D201,4),MID(D201,4,2),LEFT(D201,2)),VLOOKUP(A201,'อายุการใช้งาน-ห้ามลบ'!$A$2:$H$70,8,FALSE)*365)-((ROUNDDOWN((365*VLOOKUP(A201,'อายุการใช้งาน-ห้ามลบ'!$A$2:$H$70,8,FALSE)-MIN($E201-DATE(RIGHT(D201,4),MID(D201,4,2),LEFT(D201,2)),VLOOKUP(A201,'อายุการใช้งาน-ห้ามลบ'!$A$2:$H$70,8,FALSE)*365))/365,0))*365))/30&gt;=11.49,(ROUNDDOWN((365*VLOOKUP(A201,'อายุการใช้งาน-ห้ามลบ'!$A$2:$H$70,8,FALSE)-MIN($E201-DATE(RIGHT(D201,4),MID(D201,4,2),LEFT(D201,2)),VLOOKUP(A201,'อายุการใช้งาน-ห้ามลบ'!$A$2:$H$70,8,FALSE)*365))/365,0)+1),ROUNDDOWN((365*VLOOKUP(A201,'อายุการใช้งาน-ห้ามลบ'!$A$2:$H$70,8,FALSE)-MIN($E201-DATE(RIGHT(D201,4),MID(D201,4,2),LEFT(D201,2)),VLOOKUP(A201,'อายุการใช้งาน-ห้ามลบ'!$A$2:$H$70,8,FALSE)*365))/365,0)))</f>
        <v> </v>
      </c>
      <c r="M201" s="26" t="str">
        <f>IF(E201=0," ",IF((365*VLOOKUP(A201,'อายุการใช้งาน-ห้ามลบ'!$A$2:$H$70,8,FALSE)-MIN($E201-DATE(RIGHT(D201,4),MID(D201,4,2),LEFT(D201,2)),VLOOKUP(A201,'อายุการใช้งาน-ห้ามลบ'!$A$2:$H$70,8,FALSE)*365)-((ROUNDDOWN((365*VLOOKUP(A201,'อายุการใช้งาน-ห้ามลบ'!$A$2:$H$70,8,FALSE)-MIN($E201-DATE(RIGHT(D201,4),MID(D201,4,2),LEFT(D201,2)),VLOOKUP(A201,'อายุการใช้งาน-ห้ามลบ'!$A$2:$H$70,8,FALSE)*365))/365,0))*365))/30&gt;=11.49,0,(365*VLOOKUP(A201,'อายุการใช้งาน-ห้ามลบ'!$A$2:$H$70,8,FALSE)-MIN($E201-DATE(RIGHT(D201,4),MID(D201,4,2),LEFT(D201,2)),VLOOKUP(A201,'อายุการใช้งาน-ห้ามลบ'!$A$2:$H$70,8,FALSE)*365)-((ROUNDDOWN((365*VLOOKUP(A201,'อายุการใช้งาน-ห้ามลบ'!$A$2:$H$70,8,FALSE)-MIN($E201-DATE(RIGHT(D201,4),MID(D201,4,2),LEFT(D201,2)),VLOOKUP(A201,'อายุการใช้งาน-ห้ามลบ'!$A$2:$H$70,8,FALSE)*365))/365,0))*365))/30))</f>
        <v> </v>
      </c>
      <c r="N201" s="36"/>
    </row>
    <row r="202" spans="1:14" ht="22.5" customHeight="1">
      <c r="A202" s="15"/>
      <c r="B202" s="28"/>
      <c r="C202" s="17"/>
      <c r="D202" s="18"/>
      <c r="E202" s="19"/>
      <c r="F202" s="28"/>
      <c r="G202" s="21"/>
      <c r="H202" s="21"/>
      <c r="I202" s="30"/>
      <c r="J202" s="24" t="str">
        <f>IF(E202=0," ",ROUND(IF((365*VLOOKUP(A202,'อายุการใช้งาน-ห้ามลบ'!$A$2:$H$70,8,FALSE)-MIN($E202-DATE(RIGHT(D202,4),MID(D202,4,2),LEFT(D202,2)),VLOOKUP(A202,'อายุการใช้งาน-ห้ามลบ'!$A$2:$H$70,8,FALSE)*365))=0,($I202-1),($I202/VLOOKUP(A202,'อายุการใช้งาน-ห้ามลบ'!$A$2:$H$70,8,FALSE)/365)*MIN($E202-DATE(RIGHT(D202,4),MID(D202,4,2),LEFT(D202,2)),VLOOKUP(A202,'อายุการใช้งาน-ห้ามลบ'!$A$2:$H$70,8,FALSE)*365)),2)*-1)</f>
        <v> </v>
      </c>
      <c r="K202" s="25" t="str">
        <f t="shared" si="2"/>
        <v> </v>
      </c>
      <c r="L202" s="26" t="str">
        <f>IF(E202=0," ",IF((365*VLOOKUP(A202,'อายุการใช้งาน-ห้ามลบ'!$A$2:$H$70,8,FALSE)-MIN($E202-DATE(RIGHT(D202,4),MID(D202,4,2),LEFT(D202,2)),VLOOKUP(A202,'อายุการใช้งาน-ห้ามลบ'!$A$2:$H$70,8,FALSE)*365)-((ROUNDDOWN((365*VLOOKUP(A202,'อายุการใช้งาน-ห้ามลบ'!$A$2:$H$70,8,FALSE)-MIN($E202-DATE(RIGHT(D202,4),MID(D202,4,2),LEFT(D202,2)),VLOOKUP(A202,'อายุการใช้งาน-ห้ามลบ'!$A$2:$H$70,8,FALSE)*365))/365,0))*365))/30&gt;=11.49,(ROUNDDOWN((365*VLOOKUP(A202,'อายุการใช้งาน-ห้ามลบ'!$A$2:$H$70,8,FALSE)-MIN($E202-DATE(RIGHT(D202,4),MID(D202,4,2),LEFT(D202,2)),VLOOKUP(A202,'อายุการใช้งาน-ห้ามลบ'!$A$2:$H$70,8,FALSE)*365))/365,0)+1),ROUNDDOWN((365*VLOOKUP(A202,'อายุการใช้งาน-ห้ามลบ'!$A$2:$H$70,8,FALSE)-MIN($E202-DATE(RIGHT(D202,4),MID(D202,4,2),LEFT(D202,2)),VLOOKUP(A202,'อายุการใช้งาน-ห้ามลบ'!$A$2:$H$70,8,FALSE)*365))/365,0)))</f>
        <v> </v>
      </c>
      <c r="M202" s="26" t="str">
        <f>IF(E202=0," ",IF((365*VLOOKUP(A202,'อายุการใช้งาน-ห้ามลบ'!$A$2:$H$70,8,FALSE)-MIN($E202-DATE(RIGHT(D202,4),MID(D202,4,2),LEFT(D202,2)),VLOOKUP(A202,'อายุการใช้งาน-ห้ามลบ'!$A$2:$H$70,8,FALSE)*365)-((ROUNDDOWN((365*VLOOKUP(A202,'อายุการใช้งาน-ห้ามลบ'!$A$2:$H$70,8,FALSE)-MIN($E202-DATE(RIGHT(D202,4),MID(D202,4,2),LEFT(D202,2)),VLOOKUP(A202,'อายุการใช้งาน-ห้ามลบ'!$A$2:$H$70,8,FALSE)*365))/365,0))*365))/30&gt;=11.49,0,(365*VLOOKUP(A202,'อายุการใช้งาน-ห้ามลบ'!$A$2:$H$70,8,FALSE)-MIN($E202-DATE(RIGHT(D202,4),MID(D202,4,2),LEFT(D202,2)),VLOOKUP(A202,'อายุการใช้งาน-ห้ามลบ'!$A$2:$H$70,8,FALSE)*365)-((ROUNDDOWN((365*VLOOKUP(A202,'อายุการใช้งาน-ห้ามลบ'!$A$2:$H$70,8,FALSE)-MIN($E202-DATE(RIGHT(D202,4),MID(D202,4,2),LEFT(D202,2)),VLOOKUP(A202,'อายุการใช้งาน-ห้ามลบ'!$A$2:$H$70,8,FALSE)*365))/365,0))*365))/30))</f>
        <v> </v>
      </c>
      <c r="N202" s="36"/>
    </row>
    <row r="203" spans="1:14" ht="22.5" customHeight="1">
      <c r="A203" s="15"/>
      <c r="B203" s="28"/>
      <c r="C203" s="17"/>
      <c r="D203" s="18"/>
      <c r="E203" s="19"/>
      <c r="F203" s="28"/>
      <c r="G203" s="21"/>
      <c r="H203" s="21"/>
      <c r="I203" s="30"/>
      <c r="J203" s="24" t="str">
        <f>IF(E203=0," ",ROUND(IF((365*VLOOKUP(A203,'อายุการใช้งาน-ห้ามลบ'!$A$2:$H$70,8,FALSE)-MIN($E203-DATE(RIGHT(D203,4),MID(D203,4,2),LEFT(D203,2)),VLOOKUP(A203,'อายุการใช้งาน-ห้ามลบ'!$A$2:$H$70,8,FALSE)*365))=0,($I203-1),($I203/VLOOKUP(A203,'อายุการใช้งาน-ห้ามลบ'!$A$2:$H$70,8,FALSE)/365)*MIN($E203-DATE(RIGHT(D203,4),MID(D203,4,2),LEFT(D203,2)),VLOOKUP(A203,'อายุการใช้งาน-ห้ามลบ'!$A$2:$H$70,8,FALSE)*365)),2)*-1)</f>
        <v> </v>
      </c>
      <c r="K203" s="25" t="str">
        <f t="shared" si="2"/>
        <v> </v>
      </c>
      <c r="L203" s="26" t="str">
        <f>IF(E203=0," ",IF((365*VLOOKUP(A203,'อายุการใช้งาน-ห้ามลบ'!$A$2:$H$70,8,FALSE)-MIN($E203-DATE(RIGHT(D203,4),MID(D203,4,2),LEFT(D203,2)),VLOOKUP(A203,'อายุการใช้งาน-ห้ามลบ'!$A$2:$H$70,8,FALSE)*365)-((ROUNDDOWN((365*VLOOKUP(A203,'อายุการใช้งาน-ห้ามลบ'!$A$2:$H$70,8,FALSE)-MIN($E203-DATE(RIGHT(D203,4),MID(D203,4,2),LEFT(D203,2)),VLOOKUP(A203,'อายุการใช้งาน-ห้ามลบ'!$A$2:$H$70,8,FALSE)*365))/365,0))*365))/30&gt;=11.49,(ROUNDDOWN((365*VLOOKUP(A203,'อายุการใช้งาน-ห้ามลบ'!$A$2:$H$70,8,FALSE)-MIN($E203-DATE(RIGHT(D203,4),MID(D203,4,2),LEFT(D203,2)),VLOOKUP(A203,'อายุการใช้งาน-ห้ามลบ'!$A$2:$H$70,8,FALSE)*365))/365,0)+1),ROUNDDOWN((365*VLOOKUP(A203,'อายุการใช้งาน-ห้ามลบ'!$A$2:$H$70,8,FALSE)-MIN($E203-DATE(RIGHT(D203,4),MID(D203,4,2),LEFT(D203,2)),VLOOKUP(A203,'อายุการใช้งาน-ห้ามลบ'!$A$2:$H$70,8,FALSE)*365))/365,0)))</f>
        <v> </v>
      </c>
      <c r="M203" s="26" t="str">
        <f>IF(E203=0," ",IF((365*VLOOKUP(A203,'อายุการใช้งาน-ห้ามลบ'!$A$2:$H$70,8,FALSE)-MIN($E203-DATE(RIGHT(D203,4),MID(D203,4,2),LEFT(D203,2)),VLOOKUP(A203,'อายุการใช้งาน-ห้ามลบ'!$A$2:$H$70,8,FALSE)*365)-((ROUNDDOWN((365*VLOOKUP(A203,'อายุการใช้งาน-ห้ามลบ'!$A$2:$H$70,8,FALSE)-MIN($E203-DATE(RIGHT(D203,4),MID(D203,4,2),LEFT(D203,2)),VLOOKUP(A203,'อายุการใช้งาน-ห้ามลบ'!$A$2:$H$70,8,FALSE)*365))/365,0))*365))/30&gt;=11.49,0,(365*VLOOKUP(A203,'อายุการใช้งาน-ห้ามลบ'!$A$2:$H$70,8,FALSE)-MIN($E203-DATE(RIGHT(D203,4),MID(D203,4,2),LEFT(D203,2)),VLOOKUP(A203,'อายุการใช้งาน-ห้ามลบ'!$A$2:$H$70,8,FALSE)*365)-((ROUNDDOWN((365*VLOOKUP(A203,'อายุการใช้งาน-ห้ามลบ'!$A$2:$H$70,8,FALSE)-MIN($E203-DATE(RIGHT(D203,4),MID(D203,4,2),LEFT(D203,2)),VLOOKUP(A203,'อายุการใช้งาน-ห้ามลบ'!$A$2:$H$70,8,FALSE)*365))/365,0))*365))/30))</f>
        <v> </v>
      </c>
      <c r="N203" s="36"/>
    </row>
    <row r="204" spans="1:14" ht="22.5" customHeight="1">
      <c r="A204" s="15"/>
      <c r="B204" s="28"/>
      <c r="C204" s="17"/>
      <c r="D204" s="18"/>
      <c r="E204" s="19"/>
      <c r="F204" s="28"/>
      <c r="G204" s="21"/>
      <c r="H204" s="21"/>
      <c r="I204" s="30"/>
      <c r="J204" s="24" t="str">
        <f>IF(E204=0," ",ROUND(IF((365*VLOOKUP(A204,'อายุการใช้งาน-ห้ามลบ'!$A$2:$H$70,8,FALSE)-MIN($E204-DATE(RIGHT(D204,4),MID(D204,4,2),LEFT(D204,2)),VLOOKUP(A204,'อายุการใช้งาน-ห้ามลบ'!$A$2:$H$70,8,FALSE)*365))=0,($I204-1),($I204/VLOOKUP(A204,'อายุการใช้งาน-ห้ามลบ'!$A$2:$H$70,8,FALSE)/365)*MIN($E204-DATE(RIGHT(D204,4),MID(D204,4,2),LEFT(D204,2)),VLOOKUP(A204,'อายุการใช้งาน-ห้ามลบ'!$A$2:$H$70,8,FALSE)*365)),2)*-1)</f>
        <v> </v>
      </c>
      <c r="K204" s="25" t="str">
        <f t="shared" si="2"/>
        <v> </v>
      </c>
      <c r="L204" s="26" t="str">
        <f>IF(E204=0," ",IF((365*VLOOKUP(A204,'อายุการใช้งาน-ห้ามลบ'!$A$2:$H$70,8,FALSE)-MIN($E204-DATE(RIGHT(D204,4),MID(D204,4,2),LEFT(D204,2)),VLOOKUP(A204,'อายุการใช้งาน-ห้ามลบ'!$A$2:$H$70,8,FALSE)*365)-((ROUNDDOWN((365*VLOOKUP(A204,'อายุการใช้งาน-ห้ามลบ'!$A$2:$H$70,8,FALSE)-MIN($E204-DATE(RIGHT(D204,4),MID(D204,4,2),LEFT(D204,2)),VLOOKUP(A204,'อายุการใช้งาน-ห้ามลบ'!$A$2:$H$70,8,FALSE)*365))/365,0))*365))/30&gt;=11.49,(ROUNDDOWN((365*VLOOKUP(A204,'อายุการใช้งาน-ห้ามลบ'!$A$2:$H$70,8,FALSE)-MIN($E204-DATE(RIGHT(D204,4),MID(D204,4,2),LEFT(D204,2)),VLOOKUP(A204,'อายุการใช้งาน-ห้ามลบ'!$A$2:$H$70,8,FALSE)*365))/365,0)+1),ROUNDDOWN((365*VLOOKUP(A204,'อายุการใช้งาน-ห้ามลบ'!$A$2:$H$70,8,FALSE)-MIN($E204-DATE(RIGHT(D204,4),MID(D204,4,2),LEFT(D204,2)),VLOOKUP(A204,'อายุการใช้งาน-ห้ามลบ'!$A$2:$H$70,8,FALSE)*365))/365,0)))</f>
        <v> </v>
      </c>
      <c r="M204" s="26" t="str">
        <f>IF(E204=0," ",IF((365*VLOOKUP(A204,'อายุการใช้งาน-ห้ามลบ'!$A$2:$H$70,8,FALSE)-MIN($E204-DATE(RIGHT(D204,4),MID(D204,4,2),LEFT(D204,2)),VLOOKUP(A204,'อายุการใช้งาน-ห้ามลบ'!$A$2:$H$70,8,FALSE)*365)-((ROUNDDOWN((365*VLOOKUP(A204,'อายุการใช้งาน-ห้ามลบ'!$A$2:$H$70,8,FALSE)-MIN($E204-DATE(RIGHT(D204,4),MID(D204,4,2),LEFT(D204,2)),VLOOKUP(A204,'อายุการใช้งาน-ห้ามลบ'!$A$2:$H$70,8,FALSE)*365))/365,0))*365))/30&gt;=11.49,0,(365*VLOOKUP(A204,'อายุการใช้งาน-ห้ามลบ'!$A$2:$H$70,8,FALSE)-MIN($E204-DATE(RIGHT(D204,4),MID(D204,4,2),LEFT(D204,2)),VLOOKUP(A204,'อายุการใช้งาน-ห้ามลบ'!$A$2:$H$70,8,FALSE)*365)-((ROUNDDOWN((365*VLOOKUP(A204,'อายุการใช้งาน-ห้ามลบ'!$A$2:$H$70,8,FALSE)-MIN($E204-DATE(RIGHT(D204,4),MID(D204,4,2),LEFT(D204,2)),VLOOKUP(A204,'อายุการใช้งาน-ห้ามลบ'!$A$2:$H$70,8,FALSE)*365))/365,0))*365))/30))</f>
        <v> </v>
      </c>
      <c r="N204" s="36"/>
    </row>
    <row r="205" spans="1:14" ht="22.5" customHeight="1">
      <c r="A205" s="15"/>
      <c r="B205" s="28"/>
      <c r="C205" s="17"/>
      <c r="D205" s="18"/>
      <c r="E205" s="19"/>
      <c r="F205" s="28"/>
      <c r="G205" s="21"/>
      <c r="H205" s="21"/>
      <c r="I205" s="30"/>
      <c r="J205" s="24" t="str">
        <f>IF(E205=0," ",ROUND(IF((365*VLOOKUP(A205,'อายุการใช้งาน-ห้ามลบ'!$A$2:$H$70,8,FALSE)-MIN($E205-DATE(RIGHT(D205,4),MID(D205,4,2),LEFT(D205,2)),VLOOKUP(A205,'อายุการใช้งาน-ห้ามลบ'!$A$2:$H$70,8,FALSE)*365))=0,($I205-1),($I205/VLOOKUP(A205,'อายุการใช้งาน-ห้ามลบ'!$A$2:$H$70,8,FALSE)/365)*MIN($E205-DATE(RIGHT(D205,4),MID(D205,4,2),LEFT(D205,2)),VLOOKUP(A205,'อายุการใช้งาน-ห้ามลบ'!$A$2:$H$70,8,FALSE)*365)),2)*-1)</f>
        <v> </v>
      </c>
      <c r="K205" s="25" t="str">
        <f t="shared" si="2"/>
        <v> </v>
      </c>
      <c r="L205" s="26" t="str">
        <f>IF(E205=0," ",IF((365*VLOOKUP(A205,'อายุการใช้งาน-ห้ามลบ'!$A$2:$H$70,8,FALSE)-MIN($E205-DATE(RIGHT(D205,4),MID(D205,4,2),LEFT(D205,2)),VLOOKUP(A205,'อายุการใช้งาน-ห้ามลบ'!$A$2:$H$70,8,FALSE)*365)-((ROUNDDOWN((365*VLOOKUP(A205,'อายุการใช้งาน-ห้ามลบ'!$A$2:$H$70,8,FALSE)-MIN($E205-DATE(RIGHT(D205,4),MID(D205,4,2),LEFT(D205,2)),VLOOKUP(A205,'อายุการใช้งาน-ห้ามลบ'!$A$2:$H$70,8,FALSE)*365))/365,0))*365))/30&gt;=11.49,(ROUNDDOWN((365*VLOOKUP(A205,'อายุการใช้งาน-ห้ามลบ'!$A$2:$H$70,8,FALSE)-MIN($E205-DATE(RIGHT(D205,4),MID(D205,4,2),LEFT(D205,2)),VLOOKUP(A205,'อายุการใช้งาน-ห้ามลบ'!$A$2:$H$70,8,FALSE)*365))/365,0)+1),ROUNDDOWN((365*VLOOKUP(A205,'อายุการใช้งาน-ห้ามลบ'!$A$2:$H$70,8,FALSE)-MIN($E205-DATE(RIGHT(D205,4),MID(D205,4,2),LEFT(D205,2)),VLOOKUP(A205,'อายุการใช้งาน-ห้ามลบ'!$A$2:$H$70,8,FALSE)*365))/365,0)))</f>
        <v> </v>
      </c>
      <c r="M205" s="26" t="str">
        <f>IF(E205=0," ",IF((365*VLOOKUP(A205,'อายุการใช้งาน-ห้ามลบ'!$A$2:$H$70,8,FALSE)-MIN($E205-DATE(RIGHT(D205,4),MID(D205,4,2),LEFT(D205,2)),VLOOKUP(A205,'อายุการใช้งาน-ห้ามลบ'!$A$2:$H$70,8,FALSE)*365)-((ROUNDDOWN((365*VLOOKUP(A205,'อายุการใช้งาน-ห้ามลบ'!$A$2:$H$70,8,FALSE)-MIN($E205-DATE(RIGHT(D205,4),MID(D205,4,2),LEFT(D205,2)),VLOOKUP(A205,'อายุการใช้งาน-ห้ามลบ'!$A$2:$H$70,8,FALSE)*365))/365,0))*365))/30&gt;=11.49,0,(365*VLOOKUP(A205,'อายุการใช้งาน-ห้ามลบ'!$A$2:$H$70,8,FALSE)-MIN($E205-DATE(RIGHT(D205,4),MID(D205,4,2),LEFT(D205,2)),VLOOKUP(A205,'อายุการใช้งาน-ห้ามลบ'!$A$2:$H$70,8,FALSE)*365)-((ROUNDDOWN((365*VLOOKUP(A205,'อายุการใช้งาน-ห้ามลบ'!$A$2:$H$70,8,FALSE)-MIN($E205-DATE(RIGHT(D205,4),MID(D205,4,2),LEFT(D205,2)),VLOOKUP(A205,'อายุการใช้งาน-ห้ามลบ'!$A$2:$H$70,8,FALSE)*365))/365,0))*365))/30))</f>
        <v> </v>
      </c>
      <c r="N205" s="36"/>
    </row>
    <row r="206" spans="1:14" ht="22.5" customHeight="1">
      <c r="A206" s="15"/>
      <c r="B206" s="28"/>
      <c r="C206" s="17"/>
      <c r="D206" s="18"/>
      <c r="E206" s="19"/>
      <c r="F206" s="28"/>
      <c r="G206" s="21"/>
      <c r="H206" s="21"/>
      <c r="I206" s="30"/>
      <c r="J206" s="24" t="str">
        <f>IF(E206=0," ",ROUND(IF((365*VLOOKUP(A206,'อายุการใช้งาน-ห้ามลบ'!$A$2:$H$70,8,FALSE)-MIN($E206-DATE(RIGHT(D206,4),MID(D206,4,2),LEFT(D206,2)),VLOOKUP(A206,'อายุการใช้งาน-ห้ามลบ'!$A$2:$H$70,8,FALSE)*365))=0,($I206-1),($I206/VLOOKUP(A206,'อายุการใช้งาน-ห้ามลบ'!$A$2:$H$70,8,FALSE)/365)*MIN($E206-DATE(RIGHT(D206,4),MID(D206,4,2),LEFT(D206,2)),VLOOKUP(A206,'อายุการใช้งาน-ห้ามลบ'!$A$2:$H$70,8,FALSE)*365)),2)*-1)</f>
        <v> </v>
      </c>
      <c r="K206" s="25" t="str">
        <f aca="true" t="shared" si="3" ref="K206:K269">IF(E206=0," ",SUM(I206:J206))</f>
        <v> </v>
      </c>
      <c r="L206" s="26" t="str">
        <f>IF(E206=0," ",IF((365*VLOOKUP(A206,'อายุการใช้งาน-ห้ามลบ'!$A$2:$H$70,8,FALSE)-MIN($E206-DATE(RIGHT(D206,4),MID(D206,4,2),LEFT(D206,2)),VLOOKUP(A206,'อายุการใช้งาน-ห้ามลบ'!$A$2:$H$70,8,FALSE)*365)-((ROUNDDOWN((365*VLOOKUP(A206,'อายุการใช้งาน-ห้ามลบ'!$A$2:$H$70,8,FALSE)-MIN($E206-DATE(RIGHT(D206,4),MID(D206,4,2),LEFT(D206,2)),VLOOKUP(A206,'อายุการใช้งาน-ห้ามลบ'!$A$2:$H$70,8,FALSE)*365))/365,0))*365))/30&gt;=11.49,(ROUNDDOWN((365*VLOOKUP(A206,'อายุการใช้งาน-ห้ามลบ'!$A$2:$H$70,8,FALSE)-MIN($E206-DATE(RIGHT(D206,4),MID(D206,4,2),LEFT(D206,2)),VLOOKUP(A206,'อายุการใช้งาน-ห้ามลบ'!$A$2:$H$70,8,FALSE)*365))/365,0)+1),ROUNDDOWN((365*VLOOKUP(A206,'อายุการใช้งาน-ห้ามลบ'!$A$2:$H$70,8,FALSE)-MIN($E206-DATE(RIGHT(D206,4),MID(D206,4,2),LEFT(D206,2)),VLOOKUP(A206,'อายุการใช้งาน-ห้ามลบ'!$A$2:$H$70,8,FALSE)*365))/365,0)))</f>
        <v> </v>
      </c>
      <c r="M206" s="26" t="str">
        <f>IF(E206=0," ",IF((365*VLOOKUP(A206,'อายุการใช้งาน-ห้ามลบ'!$A$2:$H$70,8,FALSE)-MIN($E206-DATE(RIGHT(D206,4),MID(D206,4,2),LEFT(D206,2)),VLOOKUP(A206,'อายุการใช้งาน-ห้ามลบ'!$A$2:$H$70,8,FALSE)*365)-((ROUNDDOWN((365*VLOOKUP(A206,'อายุการใช้งาน-ห้ามลบ'!$A$2:$H$70,8,FALSE)-MIN($E206-DATE(RIGHT(D206,4),MID(D206,4,2),LEFT(D206,2)),VLOOKUP(A206,'อายุการใช้งาน-ห้ามลบ'!$A$2:$H$70,8,FALSE)*365))/365,0))*365))/30&gt;=11.49,0,(365*VLOOKUP(A206,'อายุการใช้งาน-ห้ามลบ'!$A$2:$H$70,8,FALSE)-MIN($E206-DATE(RIGHT(D206,4),MID(D206,4,2),LEFT(D206,2)),VLOOKUP(A206,'อายุการใช้งาน-ห้ามลบ'!$A$2:$H$70,8,FALSE)*365)-((ROUNDDOWN((365*VLOOKUP(A206,'อายุการใช้งาน-ห้ามลบ'!$A$2:$H$70,8,FALSE)-MIN($E206-DATE(RIGHT(D206,4),MID(D206,4,2),LEFT(D206,2)),VLOOKUP(A206,'อายุการใช้งาน-ห้ามลบ'!$A$2:$H$70,8,FALSE)*365))/365,0))*365))/30))</f>
        <v> </v>
      </c>
      <c r="N206" s="36"/>
    </row>
    <row r="207" spans="1:14" ht="22.5" customHeight="1">
      <c r="A207" s="15"/>
      <c r="B207" s="28"/>
      <c r="C207" s="17"/>
      <c r="D207" s="18"/>
      <c r="E207" s="19"/>
      <c r="F207" s="28"/>
      <c r="G207" s="21"/>
      <c r="H207" s="21"/>
      <c r="I207" s="30"/>
      <c r="J207" s="24" t="str">
        <f>IF(E207=0," ",ROUND(IF((365*VLOOKUP(A207,'อายุการใช้งาน-ห้ามลบ'!$A$2:$H$70,8,FALSE)-MIN($E207-DATE(RIGHT(D207,4),MID(D207,4,2),LEFT(D207,2)),VLOOKUP(A207,'อายุการใช้งาน-ห้ามลบ'!$A$2:$H$70,8,FALSE)*365))=0,($I207-1),($I207/VLOOKUP(A207,'อายุการใช้งาน-ห้ามลบ'!$A$2:$H$70,8,FALSE)/365)*MIN($E207-DATE(RIGHT(D207,4),MID(D207,4,2),LEFT(D207,2)),VLOOKUP(A207,'อายุการใช้งาน-ห้ามลบ'!$A$2:$H$70,8,FALSE)*365)),2)*-1)</f>
        <v> </v>
      </c>
      <c r="K207" s="25" t="str">
        <f t="shared" si="3"/>
        <v> </v>
      </c>
      <c r="L207" s="26" t="str">
        <f>IF(E207=0," ",IF((365*VLOOKUP(A207,'อายุการใช้งาน-ห้ามลบ'!$A$2:$H$70,8,FALSE)-MIN($E207-DATE(RIGHT(D207,4),MID(D207,4,2),LEFT(D207,2)),VLOOKUP(A207,'อายุการใช้งาน-ห้ามลบ'!$A$2:$H$70,8,FALSE)*365)-((ROUNDDOWN((365*VLOOKUP(A207,'อายุการใช้งาน-ห้ามลบ'!$A$2:$H$70,8,FALSE)-MIN($E207-DATE(RIGHT(D207,4),MID(D207,4,2),LEFT(D207,2)),VLOOKUP(A207,'อายุการใช้งาน-ห้ามลบ'!$A$2:$H$70,8,FALSE)*365))/365,0))*365))/30&gt;=11.49,(ROUNDDOWN((365*VLOOKUP(A207,'อายุการใช้งาน-ห้ามลบ'!$A$2:$H$70,8,FALSE)-MIN($E207-DATE(RIGHT(D207,4),MID(D207,4,2),LEFT(D207,2)),VLOOKUP(A207,'อายุการใช้งาน-ห้ามลบ'!$A$2:$H$70,8,FALSE)*365))/365,0)+1),ROUNDDOWN((365*VLOOKUP(A207,'อายุการใช้งาน-ห้ามลบ'!$A$2:$H$70,8,FALSE)-MIN($E207-DATE(RIGHT(D207,4),MID(D207,4,2),LEFT(D207,2)),VLOOKUP(A207,'อายุการใช้งาน-ห้ามลบ'!$A$2:$H$70,8,FALSE)*365))/365,0)))</f>
        <v> </v>
      </c>
      <c r="M207" s="26" t="str">
        <f>IF(E207=0," ",IF((365*VLOOKUP(A207,'อายุการใช้งาน-ห้ามลบ'!$A$2:$H$70,8,FALSE)-MIN($E207-DATE(RIGHT(D207,4),MID(D207,4,2),LEFT(D207,2)),VLOOKUP(A207,'อายุการใช้งาน-ห้ามลบ'!$A$2:$H$70,8,FALSE)*365)-((ROUNDDOWN((365*VLOOKUP(A207,'อายุการใช้งาน-ห้ามลบ'!$A$2:$H$70,8,FALSE)-MIN($E207-DATE(RIGHT(D207,4),MID(D207,4,2),LEFT(D207,2)),VLOOKUP(A207,'อายุการใช้งาน-ห้ามลบ'!$A$2:$H$70,8,FALSE)*365))/365,0))*365))/30&gt;=11.49,0,(365*VLOOKUP(A207,'อายุการใช้งาน-ห้ามลบ'!$A$2:$H$70,8,FALSE)-MIN($E207-DATE(RIGHT(D207,4),MID(D207,4,2),LEFT(D207,2)),VLOOKUP(A207,'อายุการใช้งาน-ห้ามลบ'!$A$2:$H$70,8,FALSE)*365)-((ROUNDDOWN((365*VLOOKUP(A207,'อายุการใช้งาน-ห้ามลบ'!$A$2:$H$70,8,FALSE)-MIN($E207-DATE(RIGHT(D207,4),MID(D207,4,2),LEFT(D207,2)),VLOOKUP(A207,'อายุการใช้งาน-ห้ามลบ'!$A$2:$H$70,8,FALSE)*365))/365,0))*365))/30))</f>
        <v> </v>
      </c>
      <c r="N207" s="36"/>
    </row>
    <row r="208" spans="1:14" ht="22.5" customHeight="1">
      <c r="A208" s="15"/>
      <c r="B208" s="28"/>
      <c r="C208" s="17"/>
      <c r="D208" s="18"/>
      <c r="E208" s="19"/>
      <c r="F208" s="28"/>
      <c r="G208" s="21"/>
      <c r="H208" s="21"/>
      <c r="I208" s="30"/>
      <c r="J208" s="24" t="str">
        <f>IF(E208=0," ",ROUND(IF((365*VLOOKUP(A208,'อายุการใช้งาน-ห้ามลบ'!$A$2:$H$70,8,FALSE)-MIN($E208-DATE(RIGHT(D208,4),MID(D208,4,2),LEFT(D208,2)),VLOOKUP(A208,'อายุการใช้งาน-ห้ามลบ'!$A$2:$H$70,8,FALSE)*365))=0,($I208-1),($I208/VLOOKUP(A208,'อายุการใช้งาน-ห้ามลบ'!$A$2:$H$70,8,FALSE)/365)*MIN($E208-DATE(RIGHT(D208,4),MID(D208,4,2),LEFT(D208,2)),VLOOKUP(A208,'อายุการใช้งาน-ห้ามลบ'!$A$2:$H$70,8,FALSE)*365)),2)*-1)</f>
        <v> </v>
      </c>
      <c r="K208" s="25" t="str">
        <f t="shared" si="3"/>
        <v> </v>
      </c>
      <c r="L208" s="26" t="str">
        <f>IF(E208=0," ",IF((365*VLOOKUP(A208,'อายุการใช้งาน-ห้ามลบ'!$A$2:$H$70,8,FALSE)-MIN($E208-DATE(RIGHT(D208,4),MID(D208,4,2),LEFT(D208,2)),VLOOKUP(A208,'อายุการใช้งาน-ห้ามลบ'!$A$2:$H$70,8,FALSE)*365)-((ROUNDDOWN((365*VLOOKUP(A208,'อายุการใช้งาน-ห้ามลบ'!$A$2:$H$70,8,FALSE)-MIN($E208-DATE(RIGHT(D208,4),MID(D208,4,2),LEFT(D208,2)),VLOOKUP(A208,'อายุการใช้งาน-ห้ามลบ'!$A$2:$H$70,8,FALSE)*365))/365,0))*365))/30&gt;=11.49,(ROUNDDOWN((365*VLOOKUP(A208,'อายุการใช้งาน-ห้ามลบ'!$A$2:$H$70,8,FALSE)-MIN($E208-DATE(RIGHT(D208,4),MID(D208,4,2),LEFT(D208,2)),VLOOKUP(A208,'อายุการใช้งาน-ห้ามลบ'!$A$2:$H$70,8,FALSE)*365))/365,0)+1),ROUNDDOWN((365*VLOOKUP(A208,'อายุการใช้งาน-ห้ามลบ'!$A$2:$H$70,8,FALSE)-MIN($E208-DATE(RIGHT(D208,4),MID(D208,4,2),LEFT(D208,2)),VLOOKUP(A208,'อายุการใช้งาน-ห้ามลบ'!$A$2:$H$70,8,FALSE)*365))/365,0)))</f>
        <v> </v>
      </c>
      <c r="M208" s="26" t="str">
        <f>IF(E208=0," ",IF((365*VLOOKUP(A208,'อายุการใช้งาน-ห้ามลบ'!$A$2:$H$70,8,FALSE)-MIN($E208-DATE(RIGHT(D208,4),MID(D208,4,2),LEFT(D208,2)),VLOOKUP(A208,'อายุการใช้งาน-ห้ามลบ'!$A$2:$H$70,8,FALSE)*365)-((ROUNDDOWN((365*VLOOKUP(A208,'อายุการใช้งาน-ห้ามลบ'!$A$2:$H$70,8,FALSE)-MIN($E208-DATE(RIGHT(D208,4),MID(D208,4,2),LEFT(D208,2)),VLOOKUP(A208,'อายุการใช้งาน-ห้ามลบ'!$A$2:$H$70,8,FALSE)*365))/365,0))*365))/30&gt;=11.49,0,(365*VLOOKUP(A208,'อายุการใช้งาน-ห้ามลบ'!$A$2:$H$70,8,FALSE)-MIN($E208-DATE(RIGHT(D208,4),MID(D208,4,2),LEFT(D208,2)),VLOOKUP(A208,'อายุการใช้งาน-ห้ามลบ'!$A$2:$H$70,8,FALSE)*365)-((ROUNDDOWN((365*VLOOKUP(A208,'อายุการใช้งาน-ห้ามลบ'!$A$2:$H$70,8,FALSE)-MIN($E208-DATE(RIGHT(D208,4),MID(D208,4,2),LEFT(D208,2)),VLOOKUP(A208,'อายุการใช้งาน-ห้ามลบ'!$A$2:$H$70,8,FALSE)*365))/365,0))*365))/30))</f>
        <v> </v>
      </c>
      <c r="N208" s="36"/>
    </row>
    <row r="209" spans="1:14" ht="22.5" customHeight="1">
      <c r="A209" s="15"/>
      <c r="B209" s="28"/>
      <c r="C209" s="17"/>
      <c r="D209" s="18"/>
      <c r="E209" s="19"/>
      <c r="F209" s="28"/>
      <c r="G209" s="21"/>
      <c r="H209" s="21"/>
      <c r="I209" s="30"/>
      <c r="J209" s="24" t="str">
        <f>IF(E209=0," ",ROUND(IF((365*VLOOKUP(A209,'อายุการใช้งาน-ห้ามลบ'!$A$2:$H$70,8,FALSE)-MIN($E209-DATE(RIGHT(D209,4),MID(D209,4,2),LEFT(D209,2)),VLOOKUP(A209,'อายุการใช้งาน-ห้ามลบ'!$A$2:$H$70,8,FALSE)*365))=0,($I209-1),($I209/VLOOKUP(A209,'อายุการใช้งาน-ห้ามลบ'!$A$2:$H$70,8,FALSE)/365)*MIN($E209-DATE(RIGHT(D209,4),MID(D209,4,2),LEFT(D209,2)),VLOOKUP(A209,'อายุการใช้งาน-ห้ามลบ'!$A$2:$H$70,8,FALSE)*365)),2)*-1)</f>
        <v> </v>
      </c>
      <c r="K209" s="25" t="str">
        <f t="shared" si="3"/>
        <v> </v>
      </c>
      <c r="L209" s="26" t="str">
        <f>IF(E209=0," ",IF((365*VLOOKUP(A209,'อายุการใช้งาน-ห้ามลบ'!$A$2:$H$70,8,FALSE)-MIN($E209-DATE(RIGHT(D209,4),MID(D209,4,2),LEFT(D209,2)),VLOOKUP(A209,'อายุการใช้งาน-ห้ามลบ'!$A$2:$H$70,8,FALSE)*365)-((ROUNDDOWN((365*VLOOKUP(A209,'อายุการใช้งาน-ห้ามลบ'!$A$2:$H$70,8,FALSE)-MIN($E209-DATE(RIGHT(D209,4),MID(D209,4,2),LEFT(D209,2)),VLOOKUP(A209,'อายุการใช้งาน-ห้ามลบ'!$A$2:$H$70,8,FALSE)*365))/365,0))*365))/30&gt;=11.49,(ROUNDDOWN((365*VLOOKUP(A209,'อายุการใช้งาน-ห้ามลบ'!$A$2:$H$70,8,FALSE)-MIN($E209-DATE(RIGHT(D209,4),MID(D209,4,2),LEFT(D209,2)),VLOOKUP(A209,'อายุการใช้งาน-ห้ามลบ'!$A$2:$H$70,8,FALSE)*365))/365,0)+1),ROUNDDOWN((365*VLOOKUP(A209,'อายุการใช้งาน-ห้ามลบ'!$A$2:$H$70,8,FALSE)-MIN($E209-DATE(RIGHT(D209,4),MID(D209,4,2),LEFT(D209,2)),VLOOKUP(A209,'อายุการใช้งาน-ห้ามลบ'!$A$2:$H$70,8,FALSE)*365))/365,0)))</f>
        <v> </v>
      </c>
      <c r="M209" s="26" t="str">
        <f>IF(E209=0," ",IF((365*VLOOKUP(A209,'อายุการใช้งาน-ห้ามลบ'!$A$2:$H$70,8,FALSE)-MIN($E209-DATE(RIGHT(D209,4),MID(D209,4,2),LEFT(D209,2)),VLOOKUP(A209,'อายุการใช้งาน-ห้ามลบ'!$A$2:$H$70,8,FALSE)*365)-((ROUNDDOWN((365*VLOOKUP(A209,'อายุการใช้งาน-ห้ามลบ'!$A$2:$H$70,8,FALSE)-MIN($E209-DATE(RIGHT(D209,4),MID(D209,4,2),LEFT(D209,2)),VLOOKUP(A209,'อายุการใช้งาน-ห้ามลบ'!$A$2:$H$70,8,FALSE)*365))/365,0))*365))/30&gt;=11.49,0,(365*VLOOKUP(A209,'อายุการใช้งาน-ห้ามลบ'!$A$2:$H$70,8,FALSE)-MIN($E209-DATE(RIGHT(D209,4),MID(D209,4,2),LEFT(D209,2)),VLOOKUP(A209,'อายุการใช้งาน-ห้ามลบ'!$A$2:$H$70,8,FALSE)*365)-((ROUNDDOWN((365*VLOOKUP(A209,'อายุการใช้งาน-ห้ามลบ'!$A$2:$H$70,8,FALSE)-MIN($E209-DATE(RIGHT(D209,4),MID(D209,4,2),LEFT(D209,2)),VLOOKUP(A209,'อายุการใช้งาน-ห้ามลบ'!$A$2:$H$70,8,FALSE)*365))/365,0))*365))/30))</f>
        <v> </v>
      </c>
      <c r="N209" s="36"/>
    </row>
    <row r="210" spans="1:14" ht="22.5" customHeight="1">
      <c r="A210" s="15"/>
      <c r="B210" s="28"/>
      <c r="C210" s="17"/>
      <c r="D210" s="18"/>
      <c r="E210" s="19"/>
      <c r="F210" s="28"/>
      <c r="G210" s="21"/>
      <c r="H210" s="21"/>
      <c r="I210" s="30"/>
      <c r="J210" s="24" t="str">
        <f>IF(E210=0," ",ROUND(IF((365*VLOOKUP(A210,'อายุการใช้งาน-ห้ามลบ'!$A$2:$H$70,8,FALSE)-MIN($E210-DATE(RIGHT(D210,4),MID(D210,4,2),LEFT(D210,2)),VLOOKUP(A210,'อายุการใช้งาน-ห้ามลบ'!$A$2:$H$70,8,FALSE)*365))=0,($I210-1),($I210/VLOOKUP(A210,'อายุการใช้งาน-ห้ามลบ'!$A$2:$H$70,8,FALSE)/365)*MIN($E210-DATE(RIGHT(D210,4),MID(D210,4,2),LEFT(D210,2)),VLOOKUP(A210,'อายุการใช้งาน-ห้ามลบ'!$A$2:$H$70,8,FALSE)*365)),2)*-1)</f>
        <v> </v>
      </c>
      <c r="K210" s="25" t="str">
        <f t="shared" si="3"/>
        <v> </v>
      </c>
      <c r="L210" s="26" t="str">
        <f>IF(E210=0," ",IF((365*VLOOKUP(A210,'อายุการใช้งาน-ห้ามลบ'!$A$2:$H$70,8,FALSE)-MIN($E210-DATE(RIGHT(D210,4),MID(D210,4,2),LEFT(D210,2)),VLOOKUP(A210,'อายุการใช้งาน-ห้ามลบ'!$A$2:$H$70,8,FALSE)*365)-((ROUNDDOWN((365*VLOOKUP(A210,'อายุการใช้งาน-ห้ามลบ'!$A$2:$H$70,8,FALSE)-MIN($E210-DATE(RIGHT(D210,4),MID(D210,4,2),LEFT(D210,2)),VLOOKUP(A210,'อายุการใช้งาน-ห้ามลบ'!$A$2:$H$70,8,FALSE)*365))/365,0))*365))/30&gt;=11.49,(ROUNDDOWN((365*VLOOKUP(A210,'อายุการใช้งาน-ห้ามลบ'!$A$2:$H$70,8,FALSE)-MIN($E210-DATE(RIGHT(D210,4),MID(D210,4,2),LEFT(D210,2)),VLOOKUP(A210,'อายุการใช้งาน-ห้ามลบ'!$A$2:$H$70,8,FALSE)*365))/365,0)+1),ROUNDDOWN((365*VLOOKUP(A210,'อายุการใช้งาน-ห้ามลบ'!$A$2:$H$70,8,FALSE)-MIN($E210-DATE(RIGHT(D210,4),MID(D210,4,2),LEFT(D210,2)),VLOOKUP(A210,'อายุการใช้งาน-ห้ามลบ'!$A$2:$H$70,8,FALSE)*365))/365,0)))</f>
        <v> </v>
      </c>
      <c r="M210" s="26" t="str">
        <f>IF(E210=0," ",IF((365*VLOOKUP(A210,'อายุการใช้งาน-ห้ามลบ'!$A$2:$H$70,8,FALSE)-MIN($E210-DATE(RIGHT(D210,4),MID(D210,4,2),LEFT(D210,2)),VLOOKUP(A210,'อายุการใช้งาน-ห้ามลบ'!$A$2:$H$70,8,FALSE)*365)-((ROUNDDOWN((365*VLOOKUP(A210,'อายุการใช้งาน-ห้ามลบ'!$A$2:$H$70,8,FALSE)-MIN($E210-DATE(RIGHT(D210,4),MID(D210,4,2),LEFT(D210,2)),VLOOKUP(A210,'อายุการใช้งาน-ห้ามลบ'!$A$2:$H$70,8,FALSE)*365))/365,0))*365))/30&gt;=11.49,0,(365*VLOOKUP(A210,'อายุการใช้งาน-ห้ามลบ'!$A$2:$H$70,8,FALSE)-MIN($E210-DATE(RIGHT(D210,4),MID(D210,4,2),LEFT(D210,2)),VLOOKUP(A210,'อายุการใช้งาน-ห้ามลบ'!$A$2:$H$70,8,FALSE)*365)-((ROUNDDOWN((365*VLOOKUP(A210,'อายุการใช้งาน-ห้ามลบ'!$A$2:$H$70,8,FALSE)-MIN($E210-DATE(RIGHT(D210,4),MID(D210,4,2),LEFT(D210,2)),VLOOKUP(A210,'อายุการใช้งาน-ห้ามลบ'!$A$2:$H$70,8,FALSE)*365))/365,0))*365))/30))</f>
        <v> </v>
      </c>
      <c r="N210" s="36"/>
    </row>
    <row r="211" spans="1:14" ht="22.5" customHeight="1">
      <c r="A211" s="15"/>
      <c r="B211" s="28"/>
      <c r="C211" s="17"/>
      <c r="D211" s="18"/>
      <c r="E211" s="19"/>
      <c r="F211" s="28"/>
      <c r="G211" s="21"/>
      <c r="H211" s="21"/>
      <c r="I211" s="30"/>
      <c r="J211" s="24" t="str">
        <f>IF(E211=0," ",ROUND(IF((365*VLOOKUP(A211,'อายุการใช้งาน-ห้ามลบ'!$A$2:$H$70,8,FALSE)-MIN($E211-DATE(RIGHT(D211,4),MID(D211,4,2),LEFT(D211,2)),VLOOKUP(A211,'อายุการใช้งาน-ห้ามลบ'!$A$2:$H$70,8,FALSE)*365))=0,($I211-1),($I211/VLOOKUP(A211,'อายุการใช้งาน-ห้ามลบ'!$A$2:$H$70,8,FALSE)/365)*MIN($E211-DATE(RIGHT(D211,4),MID(D211,4,2),LEFT(D211,2)),VLOOKUP(A211,'อายุการใช้งาน-ห้ามลบ'!$A$2:$H$70,8,FALSE)*365)),2)*-1)</f>
        <v> </v>
      </c>
      <c r="K211" s="25" t="str">
        <f t="shared" si="3"/>
        <v> </v>
      </c>
      <c r="L211" s="26" t="str">
        <f>IF(E211=0," ",IF((365*VLOOKUP(A211,'อายุการใช้งาน-ห้ามลบ'!$A$2:$H$70,8,FALSE)-MIN($E211-DATE(RIGHT(D211,4),MID(D211,4,2),LEFT(D211,2)),VLOOKUP(A211,'อายุการใช้งาน-ห้ามลบ'!$A$2:$H$70,8,FALSE)*365)-((ROUNDDOWN((365*VLOOKUP(A211,'อายุการใช้งาน-ห้ามลบ'!$A$2:$H$70,8,FALSE)-MIN($E211-DATE(RIGHT(D211,4),MID(D211,4,2),LEFT(D211,2)),VLOOKUP(A211,'อายุการใช้งาน-ห้ามลบ'!$A$2:$H$70,8,FALSE)*365))/365,0))*365))/30&gt;=11.49,(ROUNDDOWN((365*VLOOKUP(A211,'อายุการใช้งาน-ห้ามลบ'!$A$2:$H$70,8,FALSE)-MIN($E211-DATE(RIGHT(D211,4),MID(D211,4,2),LEFT(D211,2)),VLOOKUP(A211,'อายุการใช้งาน-ห้ามลบ'!$A$2:$H$70,8,FALSE)*365))/365,0)+1),ROUNDDOWN((365*VLOOKUP(A211,'อายุการใช้งาน-ห้ามลบ'!$A$2:$H$70,8,FALSE)-MIN($E211-DATE(RIGHT(D211,4),MID(D211,4,2),LEFT(D211,2)),VLOOKUP(A211,'อายุการใช้งาน-ห้ามลบ'!$A$2:$H$70,8,FALSE)*365))/365,0)))</f>
        <v> </v>
      </c>
      <c r="M211" s="26" t="str">
        <f>IF(E211=0," ",IF((365*VLOOKUP(A211,'อายุการใช้งาน-ห้ามลบ'!$A$2:$H$70,8,FALSE)-MIN($E211-DATE(RIGHT(D211,4),MID(D211,4,2),LEFT(D211,2)),VLOOKUP(A211,'อายุการใช้งาน-ห้ามลบ'!$A$2:$H$70,8,FALSE)*365)-((ROUNDDOWN((365*VLOOKUP(A211,'อายุการใช้งาน-ห้ามลบ'!$A$2:$H$70,8,FALSE)-MIN($E211-DATE(RIGHT(D211,4),MID(D211,4,2),LEFT(D211,2)),VLOOKUP(A211,'อายุการใช้งาน-ห้ามลบ'!$A$2:$H$70,8,FALSE)*365))/365,0))*365))/30&gt;=11.49,0,(365*VLOOKUP(A211,'อายุการใช้งาน-ห้ามลบ'!$A$2:$H$70,8,FALSE)-MIN($E211-DATE(RIGHT(D211,4),MID(D211,4,2),LEFT(D211,2)),VLOOKUP(A211,'อายุการใช้งาน-ห้ามลบ'!$A$2:$H$70,8,FALSE)*365)-((ROUNDDOWN((365*VLOOKUP(A211,'อายุการใช้งาน-ห้ามลบ'!$A$2:$H$70,8,FALSE)-MIN($E211-DATE(RIGHT(D211,4),MID(D211,4,2),LEFT(D211,2)),VLOOKUP(A211,'อายุการใช้งาน-ห้ามลบ'!$A$2:$H$70,8,FALSE)*365))/365,0))*365))/30))</f>
        <v> </v>
      </c>
      <c r="N211" s="36"/>
    </row>
    <row r="212" spans="1:14" ht="22.5" customHeight="1">
      <c r="A212" s="15"/>
      <c r="B212" s="28"/>
      <c r="C212" s="17"/>
      <c r="D212" s="18"/>
      <c r="E212" s="19"/>
      <c r="F212" s="28"/>
      <c r="G212" s="21"/>
      <c r="H212" s="21"/>
      <c r="I212" s="30"/>
      <c r="J212" s="24" t="str">
        <f>IF(E212=0," ",ROUND(IF((365*VLOOKUP(A212,'อายุการใช้งาน-ห้ามลบ'!$A$2:$H$70,8,FALSE)-MIN($E212-DATE(RIGHT(D212,4),MID(D212,4,2),LEFT(D212,2)),VLOOKUP(A212,'อายุการใช้งาน-ห้ามลบ'!$A$2:$H$70,8,FALSE)*365))=0,($I212-1),($I212/VLOOKUP(A212,'อายุการใช้งาน-ห้ามลบ'!$A$2:$H$70,8,FALSE)/365)*MIN($E212-DATE(RIGHT(D212,4),MID(D212,4,2),LEFT(D212,2)),VLOOKUP(A212,'อายุการใช้งาน-ห้ามลบ'!$A$2:$H$70,8,FALSE)*365)),2)*-1)</f>
        <v> </v>
      </c>
      <c r="K212" s="25" t="str">
        <f t="shared" si="3"/>
        <v> </v>
      </c>
      <c r="L212" s="26" t="str">
        <f>IF(E212=0," ",IF((365*VLOOKUP(A212,'อายุการใช้งาน-ห้ามลบ'!$A$2:$H$70,8,FALSE)-MIN($E212-DATE(RIGHT(D212,4),MID(D212,4,2),LEFT(D212,2)),VLOOKUP(A212,'อายุการใช้งาน-ห้ามลบ'!$A$2:$H$70,8,FALSE)*365)-((ROUNDDOWN((365*VLOOKUP(A212,'อายุการใช้งาน-ห้ามลบ'!$A$2:$H$70,8,FALSE)-MIN($E212-DATE(RIGHT(D212,4),MID(D212,4,2),LEFT(D212,2)),VLOOKUP(A212,'อายุการใช้งาน-ห้ามลบ'!$A$2:$H$70,8,FALSE)*365))/365,0))*365))/30&gt;=11.49,(ROUNDDOWN((365*VLOOKUP(A212,'อายุการใช้งาน-ห้ามลบ'!$A$2:$H$70,8,FALSE)-MIN($E212-DATE(RIGHT(D212,4),MID(D212,4,2),LEFT(D212,2)),VLOOKUP(A212,'อายุการใช้งาน-ห้ามลบ'!$A$2:$H$70,8,FALSE)*365))/365,0)+1),ROUNDDOWN((365*VLOOKUP(A212,'อายุการใช้งาน-ห้ามลบ'!$A$2:$H$70,8,FALSE)-MIN($E212-DATE(RIGHT(D212,4),MID(D212,4,2),LEFT(D212,2)),VLOOKUP(A212,'อายุการใช้งาน-ห้ามลบ'!$A$2:$H$70,8,FALSE)*365))/365,0)))</f>
        <v> </v>
      </c>
      <c r="M212" s="26" t="str">
        <f>IF(E212=0," ",IF((365*VLOOKUP(A212,'อายุการใช้งาน-ห้ามลบ'!$A$2:$H$70,8,FALSE)-MIN($E212-DATE(RIGHT(D212,4),MID(D212,4,2),LEFT(D212,2)),VLOOKUP(A212,'อายุการใช้งาน-ห้ามลบ'!$A$2:$H$70,8,FALSE)*365)-((ROUNDDOWN((365*VLOOKUP(A212,'อายุการใช้งาน-ห้ามลบ'!$A$2:$H$70,8,FALSE)-MIN($E212-DATE(RIGHT(D212,4),MID(D212,4,2),LEFT(D212,2)),VLOOKUP(A212,'อายุการใช้งาน-ห้ามลบ'!$A$2:$H$70,8,FALSE)*365))/365,0))*365))/30&gt;=11.49,0,(365*VLOOKUP(A212,'อายุการใช้งาน-ห้ามลบ'!$A$2:$H$70,8,FALSE)-MIN($E212-DATE(RIGHT(D212,4),MID(D212,4,2),LEFT(D212,2)),VLOOKUP(A212,'อายุการใช้งาน-ห้ามลบ'!$A$2:$H$70,8,FALSE)*365)-((ROUNDDOWN((365*VLOOKUP(A212,'อายุการใช้งาน-ห้ามลบ'!$A$2:$H$70,8,FALSE)-MIN($E212-DATE(RIGHT(D212,4),MID(D212,4,2),LEFT(D212,2)),VLOOKUP(A212,'อายุการใช้งาน-ห้ามลบ'!$A$2:$H$70,8,FALSE)*365))/365,0))*365))/30))</f>
        <v> </v>
      </c>
      <c r="N212" s="36"/>
    </row>
    <row r="213" spans="1:14" ht="22.5" customHeight="1">
      <c r="A213" s="15"/>
      <c r="B213" s="28"/>
      <c r="C213" s="17"/>
      <c r="D213" s="18"/>
      <c r="E213" s="19"/>
      <c r="F213" s="28"/>
      <c r="G213" s="21"/>
      <c r="H213" s="21"/>
      <c r="I213" s="30"/>
      <c r="J213" s="24" t="str">
        <f>IF(E213=0," ",ROUND(IF((365*VLOOKUP(A213,'อายุการใช้งาน-ห้ามลบ'!$A$2:$H$70,8,FALSE)-MIN($E213-DATE(RIGHT(D213,4),MID(D213,4,2),LEFT(D213,2)),VLOOKUP(A213,'อายุการใช้งาน-ห้ามลบ'!$A$2:$H$70,8,FALSE)*365))=0,($I213-1),($I213/VLOOKUP(A213,'อายุการใช้งาน-ห้ามลบ'!$A$2:$H$70,8,FALSE)/365)*MIN($E213-DATE(RIGHT(D213,4),MID(D213,4,2),LEFT(D213,2)),VLOOKUP(A213,'อายุการใช้งาน-ห้ามลบ'!$A$2:$H$70,8,FALSE)*365)),2)*-1)</f>
        <v> </v>
      </c>
      <c r="K213" s="25" t="str">
        <f t="shared" si="3"/>
        <v> </v>
      </c>
      <c r="L213" s="26" t="str">
        <f>IF(E213=0," ",IF((365*VLOOKUP(A213,'อายุการใช้งาน-ห้ามลบ'!$A$2:$H$70,8,FALSE)-MIN($E213-DATE(RIGHT(D213,4),MID(D213,4,2),LEFT(D213,2)),VLOOKUP(A213,'อายุการใช้งาน-ห้ามลบ'!$A$2:$H$70,8,FALSE)*365)-((ROUNDDOWN((365*VLOOKUP(A213,'อายุการใช้งาน-ห้ามลบ'!$A$2:$H$70,8,FALSE)-MIN($E213-DATE(RIGHT(D213,4),MID(D213,4,2),LEFT(D213,2)),VLOOKUP(A213,'อายุการใช้งาน-ห้ามลบ'!$A$2:$H$70,8,FALSE)*365))/365,0))*365))/30&gt;=11.49,(ROUNDDOWN((365*VLOOKUP(A213,'อายุการใช้งาน-ห้ามลบ'!$A$2:$H$70,8,FALSE)-MIN($E213-DATE(RIGHT(D213,4),MID(D213,4,2),LEFT(D213,2)),VLOOKUP(A213,'อายุการใช้งาน-ห้ามลบ'!$A$2:$H$70,8,FALSE)*365))/365,0)+1),ROUNDDOWN((365*VLOOKUP(A213,'อายุการใช้งาน-ห้ามลบ'!$A$2:$H$70,8,FALSE)-MIN($E213-DATE(RIGHT(D213,4),MID(D213,4,2),LEFT(D213,2)),VLOOKUP(A213,'อายุการใช้งาน-ห้ามลบ'!$A$2:$H$70,8,FALSE)*365))/365,0)))</f>
        <v> </v>
      </c>
      <c r="M213" s="26" t="str">
        <f>IF(E213=0," ",IF((365*VLOOKUP(A213,'อายุการใช้งาน-ห้ามลบ'!$A$2:$H$70,8,FALSE)-MIN($E213-DATE(RIGHT(D213,4),MID(D213,4,2),LEFT(D213,2)),VLOOKUP(A213,'อายุการใช้งาน-ห้ามลบ'!$A$2:$H$70,8,FALSE)*365)-((ROUNDDOWN((365*VLOOKUP(A213,'อายุการใช้งาน-ห้ามลบ'!$A$2:$H$70,8,FALSE)-MIN($E213-DATE(RIGHT(D213,4),MID(D213,4,2),LEFT(D213,2)),VLOOKUP(A213,'อายุการใช้งาน-ห้ามลบ'!$A$2:$H$70,8,FALSE)*365))/365,0))*365))/30&gt;=11.49,0,(365*VLOOKUP(A213,'อายุการใช้งาน-ห้ามลบ'!$A$2:$H$70,8,FALSE)-MIN($E213-DATE(RIGHT(D213,4),MID(D213,4,2),LEFT(D213,2)),VLOOKUP(A213,'อายุการใช้งาน-ห้ามลบ'!$A$2:$H$70,8,FALSE)*365)-((ROUNDDOWN((365*VLOOKUP(A213,'อายุการใช้งาน-ห้ามลบ'!$A$2:$H$70,8,FALSE)-MIN($E213-DATE(RIGHT(D213,4),MID(D213,4,2),LEFT(D213,2)),VLOOKUP(A213,'อายุการใช้งาน-ห้ามลบ'!$A$2:$H$70,8,FALSE)*365))/365,0))*365))/30))</f>
        <v> </v>
      </c>
      <c r="N213" s="36"/>
    </row>
    <row r="214" spans="1:14" ht="22.5" customHeight="1">
      <c r="A214" s="15"/>
      <c r="B214" s="28"/>
      <c r="C214" s="17"/>
      <c r="D214" s="18"/>
      <c r="E214" s="19"/>
      <c r="F214" s="28"/>
      <c r="G214" s="21"/>
      <c r="H214" s="21"/>
      <c r="I214" s="30"/>
      <c r="J214" s="24" t="str">
        <f>IF(E214=0," ",ROUND(IF((365*VLOOKUP(A214,'อายุการใช้งาน-ห้ามลบ'!$A$2:$H$70,8,FALSE)-MIN($E214-DATE(RIGHT(D214,4),MID(D214,4,2),LEFT(D214,2)),VLOOKUP(A214,'อายุการใช้งาน-ห้ามลบ'!$A$2:$H$70,8,FALSE)*365))=0,($I214-1),($I214/VLOOKUP(A214,'อายุการใช้งาน-ห้ามลบ'!$A$2:$H$70,8,FALSE)/365)*MIN($E214-DATE(RIGHT(D214,4),MID(D214,4,2),LEFT(D214,2)),VLOOKUP(A214,'อายุการใช้งาน-ห้ามลบ'!$A$2:$H$70,8,FALSE)*365)),2)*-1)</f>
        <v> </v>
      </c>
      <c r="K214" s="25" t="str">
        <f t="shared" si="3"/>
        <v> </v>
      </c>
      <c r="L214" s="26" t="str">
        <f>IF(E214=0," ",IF((365*VLOOKUP(A214,'อายุการใช้งาน-ห้ามลบ'!$A$2:$H$70,8,FALSE)-MIN($E214-DATE(RIGHT(D214,4),MID(D214,4,2),LEFT(D214,2)),VLOOKUP(A214,'อายุการใช้งาน-ห้ามลบ'!$A$2:$H$70,8,FALSE)*365)-((ROUNDDOWN((365*VLOOKUP(A214,'อายุการใช้งาน-ห้ามลบ'!$A$2:$H$70,8,FALSE)-MIN($E214-DATE(RIGHT(D214,4),MID(D214,4,2),LEFT(D214,2)),VLOOKUP(A214,'อายุการใช้งาน-ห้ามลบ'!$A$2:$H$70,8,FALSE)*365))/365,0))*365))/30&gt;=11.49,(ROUNDDOWN((365*VLOOKUP(A214,'อายุการใช้งาน-ห้ามลบ'!$A$2:$H$70,8,FALSE)-MIN($E214-DATE(RIGHT(D214,4),MID(D214,4,2),LEFT(D214,2)),VLOOKUP(A214,'อายุการใช้งาน-ห้ามลบ'!$A$2:$H$70,8,FALSE)*365))/365,0)+1),ROUNDDOWN((365*VLOOKUP(A214,'อายุการใช้งาน-ห้ามลบ'!$A$2:$H$70,8,FALSE)-MIN($E214-DATE(RIGHT(D214,4),MID(D214,4,2),LEFT(D214,2)),VLOOKUP(A214,'อายุการใช้งาน-ห้ามลบ'!$A$2:$H$70,8,FALSE)*365))/365,0)))</f>
        <v> </v>
      </c>
      <c r="M214" s="26" t="str">
        <f>IF(E214=0," ",IF((365*VLOOKUP(A214,'อายุการใช้งาน-ห้ามลบ'!$A$2:$H$70,8,FALSE)-MIN($E214-DATE(RIGHT(D214,4),MID(D214,4,2),LEFT(D214,2)),VLOOKUP(A214,'อายุการใช้งาน-ห้ามลบ'!$A$2:$H$70,8,FALSE)*365)-((ROUNDDOWN((365*VLOOKUP(A214,'อายุการใช้งาน-ห้ามลบ'!$A$2:$H$70,8,FALSE)-MIN($E214-DATE(RIGHT(D214,4),MID(D214,4,2),LEFT(D214,2)),VLOOKUP(A214,'อายุการใช้งาน-ห้ามลบ'!$A$2:$H$70,8,FALSE)*365))/365,0))*365))/30&gt;=11.49,0,(365*VLOOKUP(A214,'อายุการใช้งาน-ห้ามลบ'!$A$2:$H$70,8,FALSE)-MIN($E214-DATE(RIGHT(D214,4),MID(D214,4,2),LEFT(D214,2)),VLOOKUP(A214,'อายุการใช้งาน-ห้ามลบ'!$A$2:$H$70,8,FALSE)*365)-((ROUNDDOWN((365*VLOOKUP(A214,'อายุการใช้งาน-ห้ามลบ'!$A$2:$H$70,8,FALSE)-MIN($E214-DATE(RIGHT(D214,4),MID(D214,4,2),LEFT(D214,2)),VLOOKUP(A214,'อายุการใช้งาน-ห้ามลบ'!$A$2:$H$70,8,FALSE)*365))/365,0))*365))/30))</f>
        <v> </v>
      </c>
      <c r="N214" s="36"/>
    </row>
    <row r="215" spans="1:14" ht="22.5" customHeight="1">
      <c r="A215" s="15"/>
      <c r="B215" s="28"/>
      <c r="C215" s="17"/>
      <c r="D215" s="18"/>
      <c r="E215" s="19"/>
      <c r="F215" s="28"/>
      <c r="G215" s="21"/>
      <c r="H215" s="21"/>
      <c r="I215" s="30"/>
      <c r="J215" s="24" t="str">
        <f>IF(E215=0," ",ROUND(IF((365*VLOOKUP(A215,'อายุการใช้งาน-ห้ามลบ'!$A$2:$H$70,8,FALSE)-MIN($E215-DATE(RIGHT(D215,4),MID(D215,4,2),LEFT(D215,2)),VLOOKUP(A215,'อายุการใช้งาน-ห้ามลบ'!$A$2:$H$70,8,FALSE)*365))=0,($I215-1),($I215/VLOOKUP(A215,'อายุการใช้งาน-ห้ามลบ'!$A$2:$H$70,8,FALSE)/365)*MIN($E215-DATE(RIGHT(D215,4),MID(D215,4,2),LEFT(D215,2)),VLOOKUP(A215,'อายุการใช้งาน-ห้ามลบ'!$A$2:$H$70,8,FALSE)*365)),2)*-1)</f>
        <v> </v>
      </c>
      <c r="K215" s="25" t="str">
        <f t="shared" si="3"/>
        <v> </v>
      </c>
      <c r="L215" s="26" t="str">
        <f>IF(E215=0," ",IF((365*VLOOKUP(A215,'อายุการใช้งาน-ห้ามลบ'!$A$2:$H$70,8,FALSE)-MIN($E215-DATE(RIGHT(D215,4),MID(D215,4,2),LEFT(D215,2)),VLOOKUP(A215,'อายุการใช้งาน-ห้ามลบ'!$A$2:$H$70,8,FALSE)*365)-((ROUNDDOWN((365*VLOOKUP(A215,'อายุการใช้งาน-ห้ามลบ'!$A$2:$H$70,8,FALSE)-MIN($E215-DATE(RIGHT(D215,4),MID(D215,4,2),LEFT(D215,2)),VLOOKUP(A215,'อายุการใช้งาน-ห้ามลบ'!$A$2:$H$70,8,FALSE)*365))/365,0))*365))/30&gt;=11.49,(ROUNDDOWN((365*VLOOKUP(A215,'อายุการใช้งาน-ห้ามลบ'!$A$2:$H$70,8,FALSE)-MIN($E215-DATE(RIGHT(D215,4),MID(D215,4,2),LEFT(D215,2)),VLOOKUP(A215,'อายุการใช้งาน-ห้ามลบ'!$A$2:$H$70,8,FALSE)*365))/365,0)+1),ROUNDDOWN((365*VLOOKUP(A215,'อายุการใช้งาน-ห้ามลบ'!$A$2:$H$70,8,FALSE)-MIN($E215-DATE(RIGHT(D215,4),MID(D215,4,2),LEFT(D215,2)),VLOOKUP(A215,'อายุการใช้งาน-ห้ามลบ'!$A$2:$H$70,8,FALSE)*365))/365,0)))</f>
        <v> </v>
      </c>
      <c r="M215" s="26" t="str">
        <f>IF(E215=0," ",IF((365*VLOOKUP(A215,'อายุการใช้งาน-ห้ามลบ'!$A$2:$H$70,8,FALSE)-MIN($E215-DATE(RIGHT(D215,4),MID(D215,4,2),LEFT(D215,2)),VLOOKUP(A215,'อายุการใช้งาน-ห้ามลบ'!$A$2:$H$70,8,FALSE)*365)-((ROUNDDOWN((365*VLOOKUP(A215,'อายุการใช้งาน-ห้ามลบ'!$A$2:$H$70,8,FALSE)-MIN($E215-DATE(RIGHT(D215,4),MID(D215,4,2),LEFT(D215,2)),VLOOKUP(A215,'อายุการใช้งาน-ห้ามลบ'!$A$2:$H$70,8,FALSE)*365))/365,0))*365))/30&gt;=11.49,0,(365*VLOOKUP(A215,'อายุการใช้งาน-ห้ามลบ'!$A$2:$H$70,8,FALSE)-MIN($E215-DATE(RIGHT(D215,4),MID(D215,4,2),LEFT(D215,2)),VLOOKUP(A215,'อายุการใช้งาน-ห้ามลบ'!$A$2:$H$70,8,FALSE)*365)-((ROUNDDOWN((365*VLOOKUP(A215,'อายุการใช้งาน-ห้ามลบ'!$A$2:$H$70,8,FALSE)-MIN($E215-DATE(RIGHT(D215,4),MID(D215,4,2),LEFT(D215,2)),VLOOKUP(A215,'อายุการใช้งาน-ห้ามลบ'!$A$2:$H$70,8,FALSE)*365))/365,0))*365))/30))</f>
        <v> </v>
      </c>
      <c r="N215" s="36"/>
    </row>
    <row r="216" spans="1:14" ht="22.5" customHeight="1">
      <c r="A216" s="15"/>
      <c r="B216" s="28"/>
      <c r="C216" s="17"/>
      <c r="D216" s="18"/>
      <c r="E216" s="19"/>
      <c r="F216" s="28"/>
      <c r="G216" s="21"/>
      <c r="H216" s="21"/>
      <c r="I216" s="30"/>
      <c r="J216" s="24" t="str">
        <f>IF(E216=0," ",ROUND(IF((365*VLOOKUP(A216,'อายุการใช้งาน-ห้ามลบ'!$A$2:$H$70,8,FALSE)-MIN($E216-DATE(RIGHT(D216,4),MID(D216,4,2),LEFT(D216,2)),VLOOKUP(A216,'อายุการใช้งาน-ห้ามลบ'!$A$2:$H$70,8,FALSE)*365))=0,($I216-1),($I216/VLOOKUP(A216,'อายุการใช้งาน-ห้ามลบ'!$A$2:$H$70,8,FALSE)/365)*MIN($E216-DATE(RIGHT(D216,4),MID(D216,4,2),LEFT(D216,2)),VLOOKUP(A216,'อายุการใช้งาน-ห้ามลบ'!$A$2:$H$70,8,FALSE)*365)),2)*-1)</f>
        <v> </v>
      </c>
      <c r="K216" s="25" t="str">
        <f t="shared" si="3"/>
        <v> </v>
      </c>
      <c r="L216" s="26" t="str">
        <f>IF(E216=0," ",IF((365*VLOOKUP(A216,'อายุการใช้งาน-ห้ามลบ'!$A$2:$H$70,8,FALSE)-MIN($E216-DATE(RIGHT(D216,4),MID(D216,4,2),LEFT(D216,2)),VLOOKUP(A216,'อายุการใช้งาน-ห้ามลบ'!$A$2:$H$70,8,FALSE)*365)-((ROUNDDOWN((365*VLOOKUP(A216,'อายุการใช้งาน-ห้ามลบ'!$A$2:$H$70,8,FALSE)-MIN($E216-DATE(RIGHT(D216,4),MID(D216,4,2),LEFT(D216,2)),VLOOKUP(A216,'อายุการใช้งาน-ห้ามลบ'!$A$2:$H$70,8,FALSE)*365))/365,0))*365))/30&gt;=11.49,(ROUNDDOWN((365*VLOOKUP(A216,'อายุการใช้งาน-ห้ามลบ'!$A$2:$H$70,8,FALSE)-MIN($E216-DATE(RIGHT(D216,4),MID(D216,4,2),LEFT(D216,2)),VLOOKUP(A216,'อายุการใช้งาน-ห้ามลบ'!$A$2:$H$70,8,FALSE)*365))/365,0)+1),ROUNDDOWN((365*VLOOKUP(A216,'อายุการใช้งาน-ห้ามลบ'!$A$2:$H$70,8,FALSE)-MIN($E216-DATE(RIGHT(D216,4),MID(D216,4,2),LEFT(D216,2)),VLOOKUP(A216,'อายุการใช้งาน-ห้ามลบ'!$A$2:$H$70,8,FALSE)*365))/365,0)))</f>
        <v> </v>
      </c>
      <c r="M216" s="26" t="str">
        <f>IF(E216=0," ",IF((365*VLOOKUP(A216,'อายุการใช้งาน-ห้ามลบ'!$A$2:$H$70,8,FALSE)-MIN($E216-DATE(RIGHT(D216,4),MID(D216,4,2),LEFT(D216,2)),VLOOKUP(A216,'อายุการใช้งาน-ห้ามลบ'!$A$2:$H$70,8,FALSE)*365)-((ROUNDDOWN((365*VLOOKUP(A216,'อายุการใช้งาน-ห้ามลบ'!$A$2:$H$70,8,FALSE)-MIN($E216-DATE(RIGHT(D216,4),MID(D216,4,2),LEFT(D216,2)),VLOOKUP(A216,'อายุการใช้งาน-ห้ามลบ'!$A$2:$H$70,8,FALSE)*365))/365,0))*365))/30&gt;=11.49,0,(365*VLOOKUP(A216,'อายุการใช้งาน-ห้ามลบ'!$A$2:$H$70,8,FALSE)-MIN($E216-DATE(RIGHT(D216,4),MID(D216,4,2),LEFT(D216,2)),VLOOKUP(A216,'อายุการใช้งาน-ห้ามลบ'!$A$2:$H$70,8,FALSE)*365)-((ROUNDDOWN((365*VLOOKUP(A216,'อายุการใช้งาน-ห้ามลบ'!$A$2:$H$70,8,FALSE)-MIN($E216-DATE(RIGHT(D216,4),MID(D216,4,2),LEFT(D216,2)),VLOOKUP(A216,'อายุการใช้งาน-ห้ามลบ'!$A$2:$H$70,8,FALSE)*365))/365,0))*365))/30))</f>
        <v> </v>
      </c>
      <c r="N216" s="36"/>
    </row>
    <row r="217" spans="1:14" ht="22.5" customHeight="1">
      <c r="A217" s="15"/>
      <c r="B217" s="28"/>
      <c r="C217" s="17"/>
      <c r="D217" s="18"/>
      <c r="E217" s="19"/>
      <c r="F217" s="28"/>
      <c r="G217" s="21"/>
      <c r="H217" s="21"/>
      <c r="I217" s="30"/>
      <c r="J217" s="24" t="str">
        <f>IF(E217=0," ",ROUND(IF((365*VLOOKUP(A217,'อายุการใช้งาน-ห้ามลบ'!$A$2:$H$70,8,FALSE)-MIN($E217-DATE(RIGHT(D217,4),MID(D217,4,2),LEFT(D217,2)),VLOOKUP(A217,'อายุการใช้งาน-ห้ามลบ'!$A$2:$H$70,8,FALSE)*365))=0,($I217-1),($I217/VLOOKUP(A217,'อายุการใช้งาน-ห้ามลบ'!$A$2:$H$70,8,FALSE)/365)*MIN($E217-DATE(RIGHT(D217,4),MID(D217,4,2),LEFT(D217,2)),VLOOKUP(A217,'อายุการใช้งาน-ห้ามลบ'!$A$2:$H$70,8,FALSE)*365)),2)*-1)</f>
        <v> </v>
      </c>
      <c r="K217" s="25" t="str">
        <f t="shared" si="3"/>
        <v> </v>
      </c>
      <c r="L217" s="26" t="str">
        <f>IF(E217=0," ",IF((365*VLOOKUP(A217,'อายุการใช้งาน-ห้ามลบ'!$A$2:$H$70,8,FALSE)-MIN($E217-DATE(RIGHT(D217,4),MID(D217,4,2),LEFT(D217,2)),VLOOKUP(A217,'อายุการใช้งาน-ห้ามลบ'!$A$2:$H$70,8,FALSE)*365)-((ROUNDDOWN((365*VLOOKUP(A217,'อายุการใช้งาน-ห้ามลบ'!$A$2:$H$70,8,FALSE)-MIN($E217-DATE(RIGHT(D217,4),MID(D217,4,2),LEFT(D217,2)),VLOOKUP(A217,'อายุการใช้งาน-ห้ามลบ'!$A$2:$H$70,8,FALSE)*365))/365,0))*365))/30&gt;=11.49,(ROUNDDOWN((365*VLOOKUP(A217,'อายุการใช้งาน-ห้ามลบ'!$A$2:$H$70,8,FALSE)-MIN($E217-DATE(RIGHT(D217,4),MID(D217,4,2),LEFT(D217,2)),VLOOKUP(A217,'อายุการใช้งาน-ห้ามลบ'!$A$2:$H$70,8,FALSE)*365))/365,0)+1),ROUNDDOWN((365*VLOOKUP(A217,'อายุการใช้งาน-ห้ามลบ'!$A$2:$H$70,8,FALSE)-MIN($E217-DATE(RIGHT(D217,4),MID(D217,4,2),LEFT(D217,2)),VLOOKUP(A217,'อายุการใช้งาน-ห้ามลบ'!$A$2:$H$70,8,FALSE)*365))/365,0)))</f>
        <v> </v>
      </c>
      <c r="M217" s="26" t="str">
        <f>IF(E217=0," ",IF((365*VLOOKUP(A217,'อายุการใช้งาน-ห้ามลบ'!$A$2:$H$70,8,FALSE)-MIN($E217-DATE(RIGHT(D217,4),MID(D217,4,2),LEFT(D217,2)),VLOOKUP(A217,'อายุการใช้งาน-ห้ามลบ'!$A$2:$H$70,8,FALSE)*365)-((ROUNDDOWN((365*VLOOKUP(A217,'อายุการใช้งาน-ห้ามลบ'!$A$2:$H$70,8,FALSE)-MIN($E217-DATE(RIGHT(D217,4),MID(D217,4,2),LEFT(D217,2)),VLOOKUP(A217,'อายุการใช้งาน-ห้ามลบ'!$A$2:$H$70,8,FALSE)*365))/365,0))*365))/30&gt;=11.49,0,(365*VLOOKUP(A217,'อายุการใช้งาน-ห้ามลบ'!$A$2:$H$70,8,FALSE)-MIN($E217-DATE(RIGHT(D217,4),MID(D217,4,2),LEFT(D217,2)),VLOOKUP(A217,'อายุการใช้งาน-ห้ามลบ'!$A$2:$H$70,8,FALSE)*365)-((ROUNDDOWN((365*VLOOKUP(A217,'อายุการใช้งาน-ห้ามลบ'!$A$2:$H$70,8,FALSE)-MIN($E217-DATE(RIGHT(D217,4),MID(D217,4,2),LEFT(D217,2)),VLOOKUP(A217,'อายุการใช้งาน-ห้ามลบ'!$A$2:$H$70,8,FALSE)*365))/365,0))*365))/30))</f>
        <v> </v>
      </c>
      <c r="N217" s="36"/>
    </row>
    <row r="218" spans="1:14" ht="22.5" customHeight="1">
      <c r="A218" s="15"/>
      <c r="B218" s="28"/>
      <c r="C218" s="17"/>
      <c r="D218" s="18"/>
      <c r="E218" s="19"/>
      <c r="F218" s="28"/>
      <c r="G218" s="21"/>
      <c r="H218" s="21"/>
      <c r="I218" s="30"/>
      <c r="J218" s="24" t="str">
        <f>IF(E218=0," ",ROUND(IF((365*VLOOKUP(A218,'อายุการใช้งาน-ห้ามลบ'!$A$2:$H$70,8,FALSE)-MIN($E218-DATE(RIGHT(D218,4),MID(D218,4,2),LEFT(D218,2)),VLOOKUP(A218,'อายุการใช้งาน-ห้ามลบ'!$A$2:$H$70,8,FALSE)*365))=0,($I218-1),($I218/VLOOKUP(A218,'อายุการใช้งาน-ห้ามลบ'!$A$2:$H$70,8,FALSE)/365)*MIN($E218-DATE(RIGHT(D218,4),MID(D218,4,2),LEFT(D218,2)),VLOOKUP(A218,'อายุการใช้งาน-ห้ามลบ'!$A$2:$H$70,8,FALSE)*365)),2)*-1)</f>
        <v> </v>
      </c>
      <c r="K218" s="25" t="str">
        <f t="shared" si="3"/>
        <v> </v>
      </c>
      <c r="L218" s="26" t="str">
        <f>IF(E218=0," ",IF((365*VLOOKUP(A218,'อายุการใช้งาน-ห้ามลบ'!$A$2:$H$70,8,FALSE)-MIN($E218-DATE(RIGHT(D218,4),MID(D218,4,2),LEFT(D218,2)),VLOOKUP(A218,'อายุการใช้งาน-ห้ามลบ'!$A$2:$H$70,8,FALSE)*365)-((ROUNDDOWN((365*VLOOKUP(A218,'อายุการใช้งาน-ห้ามลบ'!$A$2:$H$70,8,FALSE)-MIN($E218-DATE(RIGHT(D218,4),MID(D218,4,2),LEFT(D218,2)),VLOOKUP(A218,'อายุการใช้งาน-ห้ามลบ'!$A$2:$H$70,8,FALSE)*365))/365,0))*365))/30&gt;=11.49,(ROUNDDOWN((365*VLOOKUP(A218,'อายุการใช้งาน-ห้ามลบ'!$A$2:$H$70,8,FALSE)-MIN($E218-DATE(RIGHT(D218,4),MID(D218,4,2),LEFT(D218,2)),VLOOKUP(A218,'อายุการใช้งาน-ห้ามลบ'!$A$2:$H$70,8,FALSE)*365))/365,0)+1),ROUNDDOWN((365*VLOOKUP(A218,'อายุการใช้งาน-ห้ามลบ'!$A$2:$H$70,8,FALSE)-MIN($E218-DATE(RIGHT(D218,4),MID(D218,4,2),LEFT(D218,2)),VLOOKUP(A218,'อายุการใช้งาน-ห้ามลบ'!$A$2:$H$70,8,FALSE)*365))/365,0)))</f>
        <v> </v>
      </c>
      <c r="M218" s="26" t="str">
        <f>IF(E218=0," ",IF((365*VLOOKUP(A218,'อายุการใช้งาน-ห้ามลบ'!$A$2:$H$70,8,FALSE)-MIN($E218-DATE(RIGHT(D218,4),MID(D218,4,2),LEFT(D218,2)),VLOOKUP(A218,'อายุการใช้งาน-ห้ามลบ'!$A$2:$H$70,8,FALSE)*365)-((ROUNDDOWN((365*VLOOKUP(A218,'อายุการใช้งาน-ห้ามลบ'!$A$2:$H$70,8,FALSE)-MIN($E218-DATE(RIGHT(D218,4),MID(D218,4,2),LEFT(D218,2)),VLOOKUP(A218,'อายุการใช้งาน-ห้ามลบ'!$A$2:$H$70,8,FALSE)*365))/365,0))*365))/30&gt;=11.49,0,(365*VLOOKUP(A218,'อายุการใช้งาน-ห้ามลบ'!$A$2:$H$70,8,FALSE)-MIN($E218-DATE(RIGHT(D218,4),MID(D218,4,2),LEFT(D218,2)),VLOOKUP(A218,'อายุการใช้งาน-ห้ามลบ'!$A$2:$H$70,8,FALSE)*365)-((ROUNDDOWN((365*VLOOKUP(A218,'อายุการใช้งาน-ห้ามลบ'!$A$2:$H$70,8,FALSE)-MIN($E218-DATE(RIGHT(D218,4),MID(D218,4,2),LEFT(D218,2)),VLOOKUP(A218,'อายุการใช้งาน-ห้ามลบ'!$A$2:$H$70,8,FALSE)*365))/365,0))*365))/30))</f>
        <v> </v>
      </c>
      <c r="N218" s="36"/>
    </row>
    <row r="219" spans="1:14" ht="22.5" customHeight="1">
      <c r="A219" s="15"/>
      <c r="B219" s="28"/>
      <c r="C219" s="17"/>
      <c r="D219" s="18"/>
      <c r="E219" s="19"/>
      <c r="F219" s="28"/>
      <c r="G219" s="21"/>
      <c r="H219" s="21"/>
      <c r="I219" s="30"/>
      <c r="J219" s="24" t="str">
        <f>IF(E219=0," ",ROUND(IF((365*VLOOKUP(A219,'อายุการใช้งาน-ห้ามลบ'!$A$2:$H$70,8,FALSE)-MIN($E219-DATE(RIGHT(D219,4),MID(D219,4,2),LEFT(D219,2)),VLOOKUP(A219,'อายุการใช้งาน-ห้ามลบ'!$A$2:$H$70,8,FALSE)*365))=0,($I219-1),($I219/VLOOKUP(A219,'อายุการใช้งาน-ห้ามลบ'!$A$2:$H$70,8,FALSE)/365)*MIN($E219-DATE(RIGHT(D219,4),MID(D219,4,2),LEFT(D219,2)),VLOOKUP(A219,'อายุการใช้งาน-ห้ามลบ'!$A$2:$H$70,8,FALSE)*365)),2)*-1)</f>
        <v> </v>
      </c>
      <c r="K219" s="25" t="str">
        <f t="shared" si="3"/>
        <v> </v>
      </c>
      <c r="L219" s="26" t="str">
        <f>IF(E219=0," ",IF((365*VLOOKUP(A219,'อายุการใช้งาน-ห้ามลบ'!$A$2:$H$70,8,FALSE)-MIN($E219-DATE(RIGHT(D219,4),MID(D219,4,2),LEFT(D219,2)),VLOOKUP(A219,'อายุการใช้งาน-ห้ามลบ'!$A$2:$H$70,8,FALSE)*365)-((ROUNDDOWN((365*VLOOKUP(A219,'อายุการใช้งาน-ห้ามลบ'!$A$2:$H$70,8,FALSE)-MIN($E219-DATE(RIGHT(D219,4),MID(D219,4,2),LEFT(D219,2)),VLOOKUP(A219,'อายุการใช้งาน-ห้ามลบ'!$A$2:$H$70,8,FALSE)*365))/365,0))*365))/30&gt;=11.49,(ROUNDDOWN((365*VLOOKUP(A219,'อายุการใช้งาน-ห้ามลบ'!$A$2:$H$70,8,FALSE)-MIN($E219-DATE(RIGHT(D219,4),MID(D219,4,2),LEFT(D219,2)),VLOOKUP(A219,'อายุการใช้งาน-ห้ามลบ'!$A$2:$H$70,8,FALSE)*365))/365,0)+1),ROUNDDOWN((365*VLOOKUP(A219,'อายุการใช้งาน-ห้ามลบ'!$A$2:$H$70,8,FALSE)-MIN($E219-DATE(RIGHT(D219,4),MID(D219,4,2),LEFT(D219,2)),VLOOKUP(A219,'อายุการใช้งาน-ห้ามลบ'!$A$2:$H$70,8,FALSE)*365))/365,0)))</f>
        <v> </v>
      </c>
      <c r="M219" s="26" t="str">
        <f>IF(E219=0," ",IF((365*VLOOKUP(A219,'อายุการใช้งาน-ห้ามลบ'!$A$2:$H$70,8,FALSE)-MIN($E219-DATE(RIGHT(D219,4),MID(D219,4,2),LEFT(D219,2)),VLOOKUP(A219,'อายุการใช้งาน-ห้ามลบ'!$A$2:$H$70,8,FALSE)*365)-((ROUNDDOWN((365*VLOOKUP(A219,'อายุการใช้งาน-ห้ามลบ'!$A$2:$H$70,8,FALSE)-MIN($E219-DATE(RIGHT(D219,4),MID(D219,4,2),LEFT(D219,2)),VLOOKUP(A219,'อายุการใช้งาน-ห้ามลบ'!$A$2:$H$70,8,FALSE)*365))/365,0))*365))/30&gt;=11.49,0,(365*VLOOKUP(A219,'อายุการใช้งาน-ห้ามลบ'!$A$2:$H$70,8,FALSE)-MIN($E219-DATE(RIGHT(D219,4),MID(D219,4,2),LEFT(D219,2)),VLOOKUP(A219,'อายุการใช้งาน-ห้ามลบ'!$A$2:$H$70,8,FALSE)*365)-((ROUNDDOWN((365*VLOOKUP(A219,'อายุการใช้งาน-ห้ามลบ'!$A$2:$H$70,8,FALSE)-MIN($E219-DATE(RIGHT(D219,4),MID(D219,4,2),LEFT(D219,2)),VLOOKUP(A219,'อายุการใช้งาน-ห้ามลบ'!$A$2:$H$70,8,FALSE)*365))/365,0))*365))/30))</f>
        <v> </v>
      </c>
      <c r="N219" s="36"/>
    </row>
    <row r="220" spans="1:14" ht="22.5" customHeight="1">
      <c r="A220" s="15"/>
      <c r="B220" s="28"/>
      <c r="C220" s="17"/>
      <c r="D220" s="18"/>
      <c r="E220" s="19"/>
      <c r="F220" s="28"/>
      <c r="G220" s="21"/>
      <c r="H220" s="21"/>
      <c r="I220" s="30"/>
      <c r="J220" s="24" t="str">
        <f>IF(E220=0," ",ROUND(IF((365*VLOOKUP(A220,'อายุการใช้งาน-ห้ามลบ'!$A$2:$H$70,8,FALSE)-MIN($E220-DATE(RIGHT(D220,4),MID(D220,4,2),LEFT(D220,2)),VLOOKUP(A220,'อายุการใช้งาน-ห้ามลบ'!$A$2:$H$70,8,FALSE)*365))=0,($I220-1),($I220/VLOOKUP(A220,'อายุการใช้งาน-ห้ามลบ'!$A$2:$H$70,8,FALSE)/365)*MIN($E220-DATE(RIGHT(D220,4),MID(D220,4,2),LEFT(D220,2)),VLOOKUP(A220,'อายุการใช้งาน-ห้ามลบ'!$A$2:$H$70,8,FALSE)*365)),2)*-1)</f>
        <v> </v>
      </c>
      <c r="K220" s="25" t="str">
        <f t="shared" si="3"/>
        <v> </v>
      </c>
      <c r="L220" s="26" t="str">
        <f>IF(E220=0," ",IF((365*VLOOKUP(A220,'อายุการใช้งาน-ห้ามลบ'!$A$2:$H$70,8,FALSE)-MIN($E220-DATE(RIGHT(D220,4),MID(D220,4,2),LEFT(D220,2)),VLOOKUP(A220,'อายุการใช้งาน-ห้ามลบ'!$A$2:$H$70,8,FALSE)*365)-((ROUNDDOWN((365*VLOOKUP(A220,'อายุการใช้งาน-ห้ามลบ'!$A$2:$H$70,8,FALSE)-MIN($E220-DATE(RIGHT(D220,4),MID(D220,4,2),LEFT(D220,2)),VLOOKUP(A220,'อายุการใช้งาน-ห้ามลบ'!$A$2:$H$70,8,FALSE)*365))/365,0))*365))/30&gt;=11.49,(ROUNDDOWN((365*VLOOKUP(A220,'อายุการใช้งาน-ห้ามลบ'!$A$2:$H$70,8,FALSE)-MIN($E220-DATE(RIGHT(D220,4),MID(D220,4,2),LEFT(D220,2)),VLOOKUP(A220,'อายุการใช้งาน-ห้ามลบ'!$A$2:$H$70,8,FALSE)*365))/365,0)+1),ROUNDDOWN((365*VLOOKUP(A220,'อายุการใช้งาน-ห้ามลบ'!$A$2:$H$70,8,FALSE)-MIN($E220-DATE(RIGHT(D220,4),MID(D220,4,2),LEFT(D220,2)),VLOOKUP(A220,'อายุการใช้งาน-ห้ามลบ'!$A$2:$H$70,8,FALSE)*365))/365,0)))</f>
        <v> </v>
      </c>
      <c r="M220" s="26" t="str">
        <f>IF(E220=0," ",IF((365*VLOOKUP(A220,'อายุการใช้งาน-ห้ามลบ'!$A$2:$H$70,8,FALSE)-MIN($E220-DATE(RIGHT(D220,4),MID(D220,4,2),LEFT(D220,2)),VLOOKUP(A220,'อายุการใช้งาน-ห้ามลบ'!$A$2:$H$70,8,FALSE)*365)-((ROUNDDOWN((365*VLOOKUP(A220,'อายุการใช้งาน-ห้ามลบ'!$A$2:$H$70,8,FALSE)-MIN($E220-DATE(RIGHT(D220,4),MID(D220,4,2),LEFT(D220,2)),VLOOKUP(A220,'อายุการใช้งาน-ห้ามลบ'!$A$2:$H$70,8,FALSE)*365))/365,0))*365))/30&gt;=11.49,0,(365*VLOOKUP(A220,'อายุการใช้งาน-ห้ามลบ'!$A$2:$H$70,8,FALSE)-MIN($E220-DATE(RIGHT(D220,4),MID(D220,4,2),LEFT(D220,2)),VLOOKUP(A220,'อายุการใช้งาน-ห้ามลบ'!$A$2:$H$70,8,FALSE)*365)-((ROUNDDOWN((365*VLOOKUP(A220,'อายุการใช้งาน-ห้ามลบ'!$A$2:$H$70,8,FALSE)-MIN($E220-DATE(RIGHT(D220,4),MID(D220,4,2),LEFT(D220,2)),VLOOKUP(A220,'อายุการใช้งาน-ห้ามลบ'!$A$2:$H$70,8,FALSE)*365))/365,0))*365))/30))</f>
        <v> </v>
      </c>
      <c r="N220" s="36"/>
    </row>
    <row r="221" spans="1:14" ht="22.5" customHeight="1">
      <c r="A221" s="15"/>
      <c r="B221" s="28"/>
      <c r="C221" s="17"/>
      <c r="D221" s="18"/>
      <c r="E221" s="19"/>
      <c r="F221" s="28"/>
      <c r="G221" s="21"/>
      <c r="H221" s="21"/>
      <c r="I221" s="30"/>
      <c r="J221" s="24" t="str">
        <f>IF(E221=0," ",ROUND(IF((365*VLOOKUP(A221,'อายุการใช้งาน-ห้ามลบ'!$A$2:$H$70,8,FALSE)-MIN($E221-DATE(RIGHT(D221,4),MID(D221,4,2),LEFT(D221,2)),VLOOKUP(A221,'อายุการใช้งาน-ห้ามลบ'!$A$2:$H$70,8,FALSE)*365))=0,($I221-1),($I221/VLOOKUP(A221,'อายุการใช้งาน-ห้ามลบ'!$A$2:$H$70,8,FALSE)/365)*MIN($E221-DATE(RIGHT(D221,4),MID(D221,4,2),LEFT(D221,2)),VLOOKUP(A221,'อายุการใช้งาน-ห้ามลบ'!$A$2:$H$70,8,FALSE)*365)),2)*-1)</f>
        <v> </v>
      </c>
      <c r="K221" s="25" t="str">
        <f t="shared" si="3"/>
        <v> </v>
      </c>
      <c r="L221" s="26" t="str">
        <f>IF(E221=0," ",IF((365*VLOOKUP(A221,'อายุการใช้งาน-ห้ามลบ'!$A$2:$H$70,8,FALSE)-MIN($E221-DATE(RIGHT(D221,4),MID(D221,4,2),LEFT(D221,2)),VLOOKUP(A221,'อายุการใช้งาน-ห้ามลบ'!$A$2:$H$70,8,FALSE)*365)-((ROUNDDOWN((365*VLOOKUP(A221,'อายุการใช้งาน-ห้ามลบ'!$A$2:$H$70,8,FALSE)-MIN($E221-DATE(RIGHT(D221,4),MID(D221,4,2),LEFT(D221,2)),VLOOKUP(A221,'อายุการใช้งาน-ห้ามลบ'!$A$2:$H$70,8,FALSE)*365))/365,0))*365))/30&gt;=11.49,(ROUNDDOWN((365*VLOOKUP(A221,'อายุการใช้งาน-ห้ามลบ'!$A$2:$H$70,8,FALSE)-MIN($E221-DATE(RIGHT(D221,4),MID(D221,4,2),LEFT(D221,2)),VLOOKUP(A221,'อายุการใช้งาน-ห้ามลบ'!$A$2:$H$70,8,FALSE)*365))/365,0)+1),ROUNDDOWN((365*VLOOKUP(A221,'อายุการใช้งาน-ห้ามลบ'!$A$2:$H$70,8,FALSE)-MIN($E221-DATE(RIGHT(D221,4),MID(D221,4,2),LEFT(D221,2)),VLOOKUP(A221,'อายุการใช้งาน-ห้ามลบ'!$A$2:$H$70,8,FALSE)*365))/365,0)))</f>
        <v> </v>
      </c>
      <c r="M221" s="26" t="str">
        <f>IF(E221=0," ",IF((365*VLOOKUP(A221,'อายุการใช้งาน-ห้ามลบ'!$A$2:$H$70,8,FALSE)-MIN($E221-DATE(RIGHT(D221,4),MID(D221,4,2),LEFT(D221,2)),VLOOKUP(A221,'อายุการใช้งาน-ห้ามลบ'!$A$2:$H$70,8,FALSE)*365)-((ROUNDDOWN((365*VLOOKUP(A221,'อายุการใช้งาน-ห้ามลบ'!$A$2:$H$70,8,FALSE)-MIN($E221-DATE(RIGHT(D221,4),MID(D221,4,2),LEFT(D221,2)),VLOOKUP(A221,'อายุการใช้งาน-ห้ามลบ'!$A$2:$H$70,8,FALSE)*365))/365,0))*365))/30&gt;=11.49,0,(365*VLOOKUP(A221,'อายุการใช้งาน-ห้ามลบ'!$A$2:$H$70,8,FALSE)-MIN($E221-DATE(RIGHT(D221,4),MID(D221,4,2),LEFT(D221,2)),VLOOKUP(A221,'อายุการใช้งาน-ห้ามลบ'!$A$2:$H$70,8,FALSE)*365)-((ROUNDDOWN((365*VLOOKUP(A221,'อายุการใช้งาน-ห้ามลบ'!$A$2:$H$70,8,FALSE)-MIN($E221-DATE(RIGHT(D221,4),MID(D221,4,2),LEFT(D221,2)),VLOOKUP(A221,'อายุการใช้งาน-ห้ามลบ'!$A$2:$H$70,8,FALSE)*365))/365,0))*365))/30))</f>
        <v> </v>
      </c>
      <c r="N221" s="36"/>
    </row>
    <row r="222" spans="1:14" ht="22.5" customHeight="1">
      <c r="A222" s="15"/>
      <c r="B222" s="28"/>
      <c r="C222" s="17"/>
      <c r="D222" s="18"/>
      <c r="E222" s="19"/>
      <c r="F222" s="28"/>
      <c r="G222" s="21"/>
      <c r="H222" s="21"/>
      <c r="I222" s="30"/>
      <c r="J222" s="24" t="str">
        <f>IF(E222=0," ",ROUND(IF((365*VLOOKUP(A222,'อายุการใช้งาน-ห้ามลบ'!$A$2:$H$70,8,FALSE)-MIN($E222-DATE(RIGHT(D222,4),MID(D222,4,2),LEFT(D222,2)),VLOOKUP(A222,'อายุการใช้งาน-ห้ามลบ'!$A$2:$H$70,8,FALSE)*365))=0,($I222-1),($I222/VLOOKUP(A222,'อายุการใช้งาน-ห้ามลบ'!$A$2:$H$70,8,FALSE)/365)*MIN($E222-DATE(RIGHT(D222,4),MID(D222,4,2),LEFT(D222,2)),VLOOKUP(A222,'อายุการใช้งาน-ห้ามลบ'!$A$2:$H$70,8,FALSE)*365)),2)*-1)</f>
        <v> </v>
      </c>
      <c r="K222" s="25" t="str">
        <f t="shared" si="3"/>
        <v> </v>
      </c>
      <c r="L222" s="26" t="str">
        <f>IF(E222=0," ",IF((365*VLOOKUP(A222,'อายุการใช้งาน-ห้ามลบ'!$A$2:$H$70,8,FALSE)-MIN($E222-DATE(RIGHT(D222,4),MID(D222,4,2),LEFT(D222,2)),VLOOKUP(A222,'อายุการใช้งาน-ห้ามลบ'!$A$2:$H$70,8,FALSE)*365)-((ROUNDDOWN((365*VLOOKUP(A222,'อายุการใช้งาน-ห้ามลบ'!$A$2:$H$70,8,FALSE)-MIN($E222-DATE(RIGHT(D222,4),MID(D222,4,2),LEFT(D222,2)),VLOOKUP(A222,'อายุการใช้งาน-ห้ามลบ'!$A$2:$H$70,8,FALSE)*365))/365,0))*365))/30&gt;=11.49,(ROUNDDOWN((365*VLOOKUP(A222,'อายุการใช้งาน-ห้ามลบ'!$A$2:$H$70,8,FALSE)-MIN($E222-DATE(RIGHT(D222,4),MID(D222,4,2),LEFT(D222,2)),VLOOKUP(A222,'อายุการใช้งาน-ห้ามลบ'!$A$2:$H$70,8,FALSE)*365))/365,0)+1),ROUNDDOWN((365*VLOOKUP(A222,'อายุการใช้งาน-ห้ามลบ'!$A$2:$H$70,8,FALSE)-MIN($E222-DATE(RIGHT(D222,4),MID(D222,4,2),LEFT(D222,2)),VLOOKUP(A222,'อายุการใช้งาน-ห้ามลบ'!$A$2:$H$70,8,FALSE)*365))/365,0)))</f>
        <v> </v>
      </c>
      <c r="M222" s="26" t="str">
        <f>IF(E222=0," ",IF((365*VLOOKUP(A222,'อายุการใช้งาน-ห้ามลบ'!$A$2:$H$70,8,FALSE)-MIN($E222-DATE(RIGHT(D222,4),MID(D222,4,2),LEFT(D222,2)),VLOOKUP(A222,'อายุการใช้งาน-ห้ามลบ'!$A$2:$H$70,8,FALSE)*365)-((ROUNDDOWN((365*VLOOKUP(A222,'อายุการใช้งาน-ห้ามลบ'!$A$2:$H$70,8,FALSE)-MIN($E222-DATE(RIGHT(D222,4),MID(D222,4,2),LEFT(D222,2)),VLOOKUP(A222,'อายุการใช้งาน-ห้ามลบ'!$A$2:$H$70,8,FALSE)*365))/365,0))*365))/30&gt;=11.49,0,(365*VLOOKUP(A222,'อายุการใช้งาน-ห้ามลบ'!$A$2:$H$70,8,FALSE)-MIN($E222-DATE(RIGHT(D222,4),MID(D222,4,2),LEFT(D222,2)),VLOOKUP(A222,'อายุการใช้งาน-ห้ามลบ'!$A$2:$H$70,8,FALSE)*365)-((ROUNDDOWN((365*VLOOKUP(A222,'อายุการใช้งาน-ห้ามลบ'!$A$2:$H$70,8,FALSE)-MIN($E222-DATE(RIGHT(D222,4),MID(D222,4,2),LEFT(D222,2)),VLOOKUP(A222,'อายุการใช้งาน-ห้ามลบ'!$A$2:$H$70,8,FALSE)*365))/365,0))*365))/30))</f>
        <v> </v>
      </c>
      <c r="N222" s="36"/>
    </row>
    <row r="223" spans="1:14" ht="22.5" customHeight="1">
      <c r="A223" s="15"/>
      <c r="B223" s="28"/>
      <c r="C223" s="17"/>
      <c r="D223" s="18"/>
      <c r="E223" s="19"/>
      <c r="F223" s="28"/>
      <c r="G223" s="21"/>
      <c r="H223" s="21"/>
      <c r="I223" s="30"/>
      <c r="J223" s="24" t="str">
        <f>IF(E223=0," ",ROUND(IF((365*VLOOKUP(A223,'อายุการใช้งาน-ห้ามลบ'!$A$2:$H$70,8,FALSE)-MIN($E223-DATE(RIGHT(D223,4),MID(D223,4,2),LEFT(D223,2)),VLOOKUP(A223,'อายุการใช้งาน-ห้ามลบ'!$A$2:$H$70,8,FALSE)*365))=0,($I223-1),($I223/VLOOKUP(A223,'อายุการใช้งาน-ห้ามลบ'!$A$2:$H$70,8,FALSE)/365)*MIN($E223-DATE(RIGHT(D223,4),MID(D223,4,2),LEFT(D223,2)),VLOOKUP(A223,'อายุการใช้งาน-ห้ามลบ'!$A$2:$H$70,8,FALSE)*365)),2)*-1)</f>
        <v> </v>
      </c>
      <c r="K223" s="25" t="str">
        <f t="shared" si="3"/>
        <v> </v>
      </c>
      <c r="L223" s="26" t="str">
        <f>IF(E223=0," ",IF((365*VLOOKUP(A223,'อายุการใช้งาน-ห้ามลบ'!$A$2:$H$70,8,FALSE)-MIN($E223-DATE(RIGHT(D223,4),MID(D223,4,2),LEFT(D223,2)),VLOOKUP(A223,'อายุการใช้งาน-ห้ามลบ'!$A$2:$H$70,8,FALSE)*365)-((ROUNDDOWN((365*VLOOKUP(A223,'อายุการใช้งาน-ห้ามลบ'!$A$2:$H$70,8,FALSE)-MIN($E223-DATE(RIGHT(D223,4),MID(D223,4,2),LEFT(D223,2)),VLOOKUP(A223,'อายุการใช้งาน-ห้ามลบ'!$A$2:$H$70,8,FALSE)*365))/365,0))*365))/30&gt;=11.49,(ROUNDDOWN((365*VLOOKUP(A223,'อายุการใช้งาน-ห้ามลบ'!$A$2:$H$70,8,FALSE)-MIN($E223-DATE(RIGHT(D223,4),MID(D223,4,2),LEFT(D223,2)),VLOOKUP(A223,'อายุการใช้งาน-ห้ามลบ'!$A$2:$H$70,8,FALSE)*365))/365,0)+1),ROUNDDOWN((365*VLOOKUP(A223,'อายุการใช้งาน-ห้ามลบ'!$A$2:$H$70,8,FALSE)-MIN($E223-DATE(RIGHT(D223,4),MID(D223,4,2),LEFT(D223,2)),VLOOKUP(A223,'อายุการใช้งาน-ห้ามลบ'!$A$2:$H$70,8,FALSE)*365))/365,0)))</f>
        <v> </v>
      </c>
      <c r="M223" s="26" t="str">
        <f>IF(E223=0," ",IF((365*VLOOKUP(A223,'อายุการใช้งาน-ห้ามลบ'!$A$2:$H$70,8,FALSE)-MIN($E223-DATE(RIGHT(D223,4),MID(D223,4,2),LEFT(D223,2)),VLOOKUP(A223,'อายุการใช้งาน-ห้ามลบ'!$A$2:$H$70,8,FALSE)*365)-((ROUNDDOWN((365*VLOOKUP(A223,'อายุการใช้งาน-ห้ามลบ'!$A$2:$H$70,8,FALSE)-MIN($E223-DATE(RIGHT(D223,4),MID(D223,4,2),LEFT(D223,2)),VLOOKUP(A223,'อายุการใช้งาน-ห้ามลบ'!$A$2:$H$70,8,FALSE)*365))/365,0))*365))/30&gt;=11.49,0,(365*VLOOKUP(A223,'อายุการใช้งาน-ห้ามลบ'!$A$2:$H$70,8,FALSE)-MIN($E223-DATE(RIGHT(D223,4),MID(D223,4,2),LEFT(D223,2)),VLOOKUP(A223,'อายุการใช้งาน-ห้ามลบ'!$A$2:$H$70,8,FALSE)*365)-((ROUNDDOWN((365*VLOOKUP(A223,'อายุการใช้งาน-ห้ามลบ'!$A$2:$H$70,8,FALSE)-MIN($E223-DATE(RIGHT(D223,4),MID(D223,4,2),LEFT(D223,2)),VLOOKUP(A223,'อายุการใช้งาน-ห้ามลบ'!$A$2:$H$70,8,FALSE)*365))/365,0))*365))/30))</f>
        <v> </v>
      </c>
      <c r="N223" s="36"/>
    </row>
    <row r="224" spans="1:14" ht="22.5" customHeight="1">
      <c r="A224" s="15"/>
      <c r="B224" s="28"/>
      <c r="C224" s="17"/>
      <c r="D224" s="18"/>
      <c r="E224" s="19"/>
      <c r="F224" s="28"/>
      <c r="G224" s="21"/>
      <c r="H224" s="21"/>
      <c r="I224" s="30"/>
      <c r="J224" s="24" t="str">
        <f>IF(E224=0," ",ROUND(IF((365*VLOOKUP(A224,'อายุการใช้งาน-ห้ามลบ'!$A$2:$H$70,8,FALSE)-MIN($E224-DATE(RIGHT(D224,4),MID(D224,4,2),LEFT(D224,2)),VLOOKUP(A224,'อายุการใช้งาน-ห้ามลบ'!$A$2:$H$70,8,FALSE)*365))=0,($I224-1),($I224/VLOOKUP(A224,'อายุการใช้งาน-ห้ามลบ'!$A$2:$H$70,8,FALSE)/365)*MIN($E224-DATE(RIGHT(D224,4),MID(D224,4,2),LEFT(D224,2)),VLOOKUP(A224,'อายุการใช้งาน-ห้ามลบ'!$A$2:$H$70,8,FALSE)*365)),2)*-1)</f>
        <v> </v>
      </c>
      <c r="K224" s="25" t="str">
        <f t="shared" si="3"/>
        <v> </v>
      </c>
      <c r="L224" s="26" t="str">
        <f>IF(E224=0," ",IF((365*VLOOKUP(A224,'อายุการใช้งาน-ห้ามลบ'!$A$2:$H$70,8,FALSE)-MIN($E224-DATE(RIGHT(D224,4),MID(D224,4,2),LEFT(D224,2)),VLOOKUP(A224,'อายุการใช้งาน-ห้ามลบ'!$A$2:$H$70,8,FALSE)*365)-((ROUNDDOWN((365*VLOOKUP(A224,'อายุการใช้งาน-ห้ามลบ'!$A$2:$H$70,8,FALSE)-MIN($E224-DATE(RIGHT(D224,4),MID(D224,4,2),LEFT(D224,2)),VLOOKUP(A224,'อายุการใช้งาน-ห้ามลบ'!$A$2:$H$70,8,FALSE)*365))/365,0))*365))/30&gt;=11.49,(ROUNDDOWN((365*VLOOKUP(A224,'อายุการใช้งาน-ห้ามลบ'!$A$2:$H$70,8,FALSE)-MIN($E224-DATE(RIGHT(D224,4),MID(D224,4,2),LEFT(D224,2)),VLOOKUP(A224,'อายุการใช้งาน-ห้ามลบ'!$A$2:$H$70,8,FALSE)*365))/365,0)+1),ROUNDDOWN((365*VLOOKUP(A224,'อายุการใช้งาน-ห้ามลบ'!$A$2:$H$70,8,FALSE)-MIN($E224-DATE(RIGHT(D224,4),MID(D224,4,2),LEFT(D224,2)),VLOOKUP(A224,'อายุการใช้งาน-ห้ามลบ'!$A$2:$H$70,8,FALSE)*365))/365,0)))</f>
        <v> </v>
      </c>
      <c r="M224" s="26" t="str">
        <f>IF(E224=0," ",IF((365*VLOOKUP(A224,'อายุการใช้งาน-ห้ามลบ'!$A$2:$H$70,8,FALSE)-MIN($E224-DATE(RIGHT(D224,4),MID(D224,4,2),LEFT(D224,2)),VLOOKUP(A224,'อายุการใช้งาน-ห้ามลบ'!$A$2:$H$70,8,FALSE)*365)-((ROUNDDOWN((365*VLOOKUP(A224,'อายุการใช้งาน-ห้ามลบ'!$A$2:$H$70,8,FALSE)-MIN($E224-DATE(RIGHT(D224,4),MID(D224,4,2),LEFT(D224,2)),VLOOKUP(A224,'อายุการใช้งาน-ห้ามลบ'!$A$2:$H$70,8,FALSE)*365))/365,0))*365))/30&gt;=11.49,0,(365*VLOOKUP(A224,'อายุการใช้งาน-ห้ามลบ'!$A$2:$H$70,8,FALSE)-MIN($E224-DATE(RIGHT(D224,4),MID(D224,4,2),LEFT(D224,2)),VLOOKUP(A224,'อายุการใช้งาน-ห้ามลบ'!$A$2:$H$70,8,FALSE)*365)-((ROUNDDOWN((365*VLOOKUP(A224,'อายุการใช้งาน-ห้ามลบ'!$A$2:$H$70,8,FALSE)-MIN($E224-DATE(RIGHT(D224,4),MID(D224,4,2),LEFT(D224,2)),VLOOKUP(A224,'อายุการใช้งาน-ห้ามลบ'!$A$2:$H$70,8,FALSE)*365))/365,0))*365))/30))</f>
        <v> </v>
      </c>
      <c r="N224" s="36"/>
    </row>
    <row r="225" spans="1:14" ht="22.5" customHeight="1">
      <c r="A225" s="15"/>
      <c r="B225" s="28"/>
      <c r="C225" s="17"/>
      <c r="D225" s="18"/>
      <c r="E225" s="19"/>
      <c r="F225" s="28"/>
      <c r="G225" s="21"/>
      <c r="H225" s="21"/>
      <c r="I225" s="30"/>
      <c r="J225" s="24" t="str">
        <f>IF(E225=0," ",ROUND(IF((365*VLOOKUP(A225,'อายุการใช้งาน-ห้ามลบ'!$A$2:$H$70,8,FALSE)-MIN($E225-DATE(RIGHT(D225,4),MID(D225,4,2),LEFT(D225,2)),VLOOKUP(A225,'อายุการใช้งาน-ห้ามลบ'!$A$2:$H$70,8,FALSE)*365))=0,($I225-1),($I225/VLOOKUP(A225,'อายุการใช้งาน-ห้ามลบ'!$A$2:$H$70,8,FALSE)/365)*MIN($E225-DATE(RIGHT(D225,4),MID(D225,4,2),LEFT(D225,2)),VLOOKUP(A225,'อายุการใช้งาน-ห้ามลบ'!$A$2:$H$70,8,FALSE)*365)),2)*-1)</f>
        <v> </v>
      </c>
      <c r="K225" s="25" t="str">
        <f t="shared" si="3"/>
        <v> </v>
      </c>
      <c r="L225" s="26" t="str">
        <f>IF(E225=0," ",IF((365*VLOOKUP(A225,'อายุการใช้งาน-ห้ามลบ'!$A$2:$H$70,8,FALSE)-MIN($E225-DATE(RIGHT(D225,4),MID(D225,4,2),LEFT(D225,2)),VLOOKUP(A225,'อายุการใช้งาน-ห้ามลบ'!$A$2:$H$70,8,FALSE)*365)-((ROUNDDOWN((365*VLOOKUP(A225,'อายุการใช้งาน-ห้ามลบ'!$A$2:$H$70,8,FALSE)-MIN($E225-DATE(RIGHT(D225,4),MID(D225,4,2),LEFT(D225,2)),VLOOKUP(A225,'อายุการใช้งาน-ห้ามลบ'!$A$2:$H$70,8,FALSE)*365))/365,0))*365))/30&gt;=11.49,(ROUNDDOWN((365*VLOOKUP(A225,'อายุการใช้งาน-ห้ามลบ'!$A$2:$H$70,8,FALSE)-MIN($E225-DATE(RIGHT(D225,4),MID(D225,4,2),LEFT(D225,2)),VLOOKUP(A225,'อายุการใช้งาน-ห้ามลบ'!$A$2:$H$70,8,FALSE)*365))/365,0)+1),ROUNDDOWN((365*VLOOKUP(A225,'อายุการใช้งาน-ห้ามลบ'!$A$2:$H$70,8,FALSE)-MIN($E225-DATE(RIGHT(D225,4),MID(D225,4,2),LEFT(D225,2)),VLOOKUP(A225,'อายุการใช้งาน-ห้ามลบ'!$A$2:$H$70,8,FALSE)*365))/365,0)))</f>
        <v> </v>
      </c>
      <c r="M225" s="26" t="str">
        <f>IF(E225=0," ",IF((365*VLOOKUP(A225,'อายุการใช้งาน-ห้ามลบ'!$A$2:$H$70,8,FALSE)-MIN($E225-DATE(RIGHT(D225,4),MID(D225,4,2),LEFT(D225,2)),VLOOKUP(A225,'อายุการใช้งาน-ห้ามลบ'!$A$2:$H$70,8,FALSE)*365)-((ROUNDDOWN((365*VLOOKUP(A225,'อายุการใช้งาน-ห้ามลบ'!$A$2:$H$70,8,FALSE)-MIN($E225-DATE(RIGHT(D225,4),MID(D225,4,2),LEFT(D225,2)),VLOOKUP(A225,'อายุการใช้งาน-ห้ามลบ'!$A$2:$H$70,8,FALSE)*365))/365,0))*365))/30&gt;=11.49,0,(365*VLOOKUP(A225,'อายุการใช้งาน-ห้ามลบ'!$A$2:$H$70,8,FALSE)-MIN($E225-DATE(RIGHT(D225,4),MID(D225,4,2),LEFT(D225,2)),VLOOKUP(A225,'อายุการใช้งาน-ห้ามลบ'!$A$2:$H$70,8,FALSE)*365)-((ROUNDDOWN((365*VLOOKUP(A225,'อายุการใช้งาน-ห้ามลบ'!$A$2:$H$70,8,FALSE)-MIN($E225-DATE(RIGHT(D225,4),MID(D225,4,2),LEFT(D225,2)),VLOOKUP(A225,'อายุการใช้งาน-ห้ามลบ'!$A$2:$H$70,8,FALSE)*365))/365,0))*365))/30))</f>
        <v> </v>
      </c>
      <c r="N225" s="36"/>
    </row>
    <row r="226" spans="1:14" ht="22.5" customHeight="1">
      <c r="A226" s="15"/>
      <c r="B226" s="28"/>
      <c r="C226" s="17"/>
      <c r="D226" s="18"/>
      <c r="E226" s="19"/>
      <c r="F226" s="28"/>
      <c r="G226" s="21"/>
      <c r="H226" s="21"/>
      <c r="I226" s="30"/>
      <c r="J226" s="24" t="str">
        <f>IF(E226=0," ",ROUND(IF((365*VLOOKUP(A226,'อายุการใช้งาน-ห้ามลบ'!$A$2:$H$70,8,FALSE)-MIN($E226-DATE(RIGHT(D226,4),MID(D226,4,2),LEFT(D226,2)),VLOOKUP(A226,'อายุการใช้งาน-ห้ามลบ'!$A$2:$H$70,8,FALSE)*365))=0,($I226-1),($I226/VLOOKUP(A226,'อายุการใช้งาน-ห้ามลบ'!$A$2:$H$70,8,FALSE)/365)*MIN($E226-DATE(RIGHT(D226,4),MID(D226,4,2),LEFT(D226,2)),VLOOKUP(A226,'อายุการใช้งาน-ห้ามลบ'!$A$2:$H$70,8,FALSE)*365)),2)*-1)</f>
        <v> </v>
      </c>
      <c r="K226" s="25" t="str">
        <f t="shared" si="3"/>
        <v> </v>
      </c>
      <c r="L226" s="26" t="str">
        <f>IF(E226=0," ",IF((365*VLOOKUP(A226,'อายุการใช้งาน-ห้ามลบ'!$A$2:$H$70,8,FALSE)-MIN($E226-DATE(RIGHT(D226,4),MID(D226,4,2),LEFT(D226,2)),VLOOKUP(A226,'อายุการใช้งาน-ห้ามลบ'!$A$2:$H$70,8,FALSE)*365)-((ROUNDDOWN((365*VLOOKUP(A226,'อายุการใช้งาน-ห้ามลบ'!$A$2:$H$70,8,FALSE)-MIN($E226-DATE(RIGHT(D226,4),MID(D226,4,2),LEFT(D226,2)),VLOOKUP(A226,'อายุการใช้งาน-ห้ามลบ'!$A$2:$H$70,8,FALSE)*365))/365,0))*365))/30&gt;=11.49,(ROUNDDOWN((365*VLOOKUP(A226,'อายุการใช้งาน-ห้ามลบ'!$A$2:$H$70,8,FALSE)-MIN($E226-DATE(RIGHT(D226,4),MID(D226,4,2),LEFT(D226,2)),VLOOKUP(A226,'อายุการใช้งาน-ห้ามลบ'!$A$2:$H$70,8,FALSE)*365))/365,0)+1),ROUNDDOWN((365*VLOOKUP(A226,'อายุการใช้งาน-ห้ามลบ'!$A$2:$H$70,8,FALSE)-MIN($E226-DATE(RIGHT(D226,4),MID(D226,4,2),LEFT(D226,2)),VLOOKUP(A226,'อายุการใช้งาน-ห้ามลบ'!$A$2:$H$70,8,FALSE)*365))/365,0)))</f>
        <v> </v>
      </c>
      <c r="M226" s="26" t="str">
        <f>IF(E226=0," ",IF((365*VLOOKUP(A226,'อายุการใช้งาน-ห้ามลบ'!$A$2:$H$70,8,FALSE)-MIN($E226-DATE(RIGHT(D226,4),MID(D226,4,2),LEFT(D226,2)),VLOOKUP(A226,'อายุการใช้งาน-ห้ามลบ'!$A$2:$H$70,8,FALSE)*365)-((ROUNDDOWN((365*VLOOKUP(A226,'อายุการใช้งาน-ห้ามลบ'!$A$2:$H$70,8,FALSE)-MIN($E226-DATE(RIGHT(D226,4),MID(D226,4,2),LEFT(D226,2)),VLOOKUP(A226,'อายุการใช้งาน-ห้ามลบ'!$A$2:$H$70,8,FALSE)*365))/365,0))*365))/30&gt;=11.49,0,(365*VLOOKUP(A226,'อายุการใช้งาน-ห้ามลบ'!$A$2:$H$70,8,FALSE)-MIN($E226-DATE(RIGHT(D226,4),MID(D226,4,2),LEFT(D226,2)),VLOOKUP(A226,'อายุการใช้งาน-ห้ามลบ'!$A$2:$H$70,8,FALSE)*365)-((ROUNDDOWN((365*VLOOKUP(A226,'อายุการใช้งาน-ห้ามลบ'!$A$2:$H$70,8,FALSE)-MIN($E226-DATE(RIGHT(D226,4),MID(D226,4,2),LEFT(D226,2)),VLOOKUP(A226,'อายุการใช้งาน-ห้ามลบ'!$A$2:$H$70,8,FALSE)*365))/365,0))*365))/30))</f>
        <v> </v>
      </c>
      <c r="N226" s="36"/>
    </row>
    <row r="227" spans="1:14" ht="22.5" customHeight="1">
      <c r="A227" s="15"/>
      <c r="B227" s="28"/>
      <c r="C227" s="17"/>
      <c r="D227" s="18"/>
      <c r="E227" s="19"/>
      <c r="F227" s="28"/>
      <c r="G227" s="21"/>
      <c r="H227" s="21"/>
      <c r="I227" s="30"/>
      <c r="J227" s="24" t="str">
        <f>IF(E227=0," ",ROUND(IF((365*VLOOKUP(A227,'อายุการใช้งาน-ห้ามลบ'!$A$2:$H$70,8,FALSE)-MIN($E227-DATE(RIGHT(D227,4),MID(D227,4,2),LEFT(D227,2)),VLOOKUP(A227,'อายุการใช้งาน-ห้ามลบ'!$A$2:$H$70,8,FALSE)*365))=0,($I227-1),($I227/VLOOKUP(A227,'อายุการใช้งาน-ห้ามลบ'!$A$2:$H$70,8,FALSE)/365)*MIN($E227-DATE(RIGHT(D227,4),MID(D227,4,2),LEFT(D227,2)),VLOOKUP(A227,'อายุการใช้งาน-ห้ามลบ'!$A$2:$H$70,8,FALSE)*365)),2)*-1)</f>
        <v> </v>
      </c>
      <c r="K227" s="25" t="str">
        <f t="shared" si="3"/>
        <v> </v>
      </c>
      <c r="L227" s="26" t="str">
        <f>IF(E227=0," ",IF((365*VLOOKUP(A227,'อายุการใช้งาน-ห้ามลบ'!$A$2:$H$70,8,FALSE)-MIN($E227-DATE(RIGHT(D227,4),MID(D227,4,2),LEFT(D227,2)),VLOOKUP(A227,'อายุการใช้งาน-ห้ามลบ'!$A$2:$H$70,8,FALSE)*365)-((ROUNDDOWN((365*VLOOKUP(A227,'อายุการใช้งาน-ห้ามลบ'!$A$2:$H$70,8,FALSE)-MIN($E227-DATE(RIGHT(D227,4),MID(D227,4,2),LEFT(D227,2)),VLOOKUP(A227,'อายุการใช้งาน-ห้ามลบ'!$A$2:$H$70,8,FALSE)*365))/365,0))*365))/30&gt;=11.49,(ROUNDDOWN((365*VLOOKUP(A227,'อายุการใช้งาน-ห้ามลบ'!$A$2:$H$70,8,FALSE)-MIN($E227-DATE(RIGHT(D227,4),MID(D227,4,2),LEFT(D227,2)),VLOOKUP(A227,'อายุการใช้งาน-ห้ามลบ'!$A$2:$H$70,8,FALSE)*365))/365,0)+1),ROUNDDOWN((365*VLOOKUP(A227,'อายุการใช้งาน-ห้ามลบ'!$A$2:$H$70,8,FALSE)-MIN($E227-DATE(RIGHT(D227,4),MID(D227,4,2),LEFT(D227,2)),VLOOKUP(A227,'อายุการใช้งาน-ห้ามลบ'!$A$2:$H$70,8,FALSE)*365))/365,0)))</f>
        <v> </v>
      </c>
      <c r="M227" s="26" t="str">
        <f>IF(E227=0," ",IF((365*VLOOKUP(A227,'อายุการใช้งาน-ห้ามลบ'!$A$2:$H$70,8,FALSE)-MIN($E227-DATE(RIGHT(D227,4),MID(D227,4,2),LEFT(D227,2)),VLOOKUP(A227,'อายุการใช้งาน-ห้ามลบ'!$A$2:$H$70,8,FALSE)*365)-((ROUNDDOWN((365*VLOOKUP(A227,'อายุการใช้งาน-ห้ามลบ'!$A$2:$H$70,8,FALSE)-MIN($E227-DATE(RIGHT(D227,4),MID(D227,4,2),LEFT(D227,2)),VLOOKUP(A227,'อายุการใช้งาน-ห้ามลบ'!$A$2:$H$70,8,FALSE)*365))/365,0))*365))/30&gt;=11.49,0,(365*VLOOKUP(A227,'อายุการใช้งาน-ห้ามลบ'!$A$2:$H$70,8,FALSE)-MIN($E227-DATE(RIGHT(D227,4),MID(D227,4,2),LEFT(D227,2)),VLOOKUP(A227,'อายุการใช้งาน-ห้ามลบ'!$A$2:$H$70,8,FALSE)*365)-((ROUNDDOWN((365*VLOOKUP(A227,'อายุการใช้งาน-ห้ามลบ'!$A$2:$H$70,8,FALSE)-MIN($E227-DATE(RIGHT(D227,4),MID(D227,4,2),LEFT(D227,2)),VLOOKUP(A227,'อายุการใช้งาน-ห้ามลบ'!$A$2:$H$70,8,FALSE)*365))/365,0))*365))/30))</f>
        <v> </v>
      </c>
      <c r="N227" s="36"/>
    </row>
    <row r="228" spans="1:14" ht="22.5" customHeight="1">
      <c r="A228" s="15"/>
      <c r="B228" s="28"/>
      <c r="C228" s="17"/>
      <c r="D228" s="18"/>
      <c r="E228" s="19"/>
      <c r="F228" s="28"/>
      <c r="G228" s="21"/>
      <c r="H228" s="21"/>
      <c r="I228" s="30"/>
      <c r="J228" s="24" t="str">
        <f>IF(E228=0," ",ROUND(IF((365*VLOOKUP(A228,'อายุการใช้งาน-ห้ามลบ'!$A$2:$H$70,8,FALSE)-MIN($E228-DATE(RIGHT(D228,4),MID(D228,4,2),LEFT(D228,2)),VLOOKUP(A228,'อายุการใช้งาน-ห้ามลบ'!$A$2:$H$70,8,FALSE)*365))=0,($I228-1),($I228/VLOOKUP(A228,'อายุการใช้งาน-ห้ามลบ'!$A$2:$H$70,8,FALSE)/365)*MIN($E228-DATE(RIGHT(D228,4),MID(D228,4,2),LEFT(D228,2)),VLOOKUP(A228,'อายุการใช้งาน-ห้ามลบ'!$A$2:$H$70,8,FALSE)*365)),2)*-1)</f>
        <v> </v>
      </c>
      <c r="K228" s="25" t="str">
        <f t="shared" si="3"/>
        <v> </v>
      </c>
      <c r="L228" s="26" t="str">
        <f>IF(E228=0," ",IF((365*VLOOKUP(A228,'อายุการใช้งาน-ห้ามลบ'!$A$2:$H$70,8,FALSE)-MIN($E228-DATE(RIGHT(D228,4),MID(D228,4,2),LEFT(D228,2)),VLOOKUP(A228,'อายุการใช้งาน-ห้ามลบ'!$A$2:$H$70,8,FALSE)*365)-((ROUNDDOWN((365*VLOOKUP(A228,'อายุการใช้งาน-ห้ามลบ'!$A$2:$H$70,8,FALSE)-MIN($E228-DATE(RIGHT(D228,4),MID(D228,4,2),LEFT(D228,2)),VLOOKUP(A228,'อายุการใช้งาน-ห้ามลบ'!$A$2:$H$70,8,FALSE)*365))/365,0))*365))/30&gt;=11.49,(ROUNDDOWN((365*VLOOKUP(A228,'อายุการใช้งาน-ห้ามลบ'!$A$2:$H$70,8,FALSE)-MIN($E228-DATE(RIGHT(D228,4),MID(D228,4,2),LEFT(D228,2)),VLOOKUP(A228,'อายุการใช้งาน-ห้ามลบ'!$A$2:$H$70,8,FALSE)*365))/365,0)+1),ROUNDDOWN((365*VLOOKUP(A228,'อายุการใช้งาน-ห้ามลบ'!$A$2:$H$70,8,FALSE)-MIN($E228-DATE(RIGHT(D228,4),MID(D228,4,2),LEFT(D228,2)),VLOOKUP(A228,'อายุการใช้งาน-ห้ามลบ'!$A$2:$H$70,8,FALSE)*365))/365,0)))</f>
        <v> </v>
      </c>
      <c r="M228" s="26" t="str">
        <f>IF(E228=0," ",IF((365*VLOOKUP(A228,'อายุการใช้งาน-ห้ามลบ'!$A$2:$H$70,8,FALSE)-MIN($E228-DATE(RIGHT(D228,4),MID(D228,4,2),LEFT(D228,2)),VLOOKUP(A228,'อายุการใช้งาน-ห้ามลบ'!$A$2:$H$70,8,FALSE)*365)-((ROUNDDOWN((365*VLOOKUP(A228,'อายุการใช้งาน-ห้ามลบ'!$A$2:$H$70,8,FALSE)-MIN($E228-DATE(RIGHT(D228,4),MID(D228,4,2),LEFT(D228,2)),VLOOKUP(A228,'อายุการใช้งาน-ห้ามลบ'!$A$2:$H$70,8,FALSE)*365))/365,0))*365))/30&gt;=11.49,0,(365*VLOOKUP(A228,'อายุการใช้งาน-ห้ามลบ'!$A$2:$H$70,8,FALSE)-MIN($E228-DATE(RIGHT(D228,4),MID(D228,4,2),LEFT(D228,2)),VLOOKUP(A228,'อายุการใช้งาน-ห้ามลบ'!$A$2:$H$70,8,FALSE)*365)-((ROUNDDOWN((365*VLOOKUP(A228,'อายุการใช้งาน-ห้ามลบ'!$A$2:$H$70,8,FALSE)-MIN($E228-DATE(RIGHT(D228,4),MID(D228,4,2),LEFT(D228,2)),VLOOKUP(A228,'อายุการใช้งาน-ห้ามลบ'!$A$2:$H$70,8,FALSE)*365))/365,0))*365))/30))</f>
        <v> </v>
      </c>
      <c r="N228" s="36"/>
    </row>
    <row r="229" spans="1:14" ht="22.5" customHeight="1">
      <c r="A229" s="15"/>
      <c r="B229" s="28"/>
      <c r="C229" s="17"/>
      <c r="D229" s="18"/>
      <c r="E229" s="19"/>
      <c r="F229" s="28"/>
      <c r="G229" s="21"/>
      <c r="H229" s="21"/>
      <c r="I229" s="30"/>
      <c r="J229" s="24" t="str">
        <f>IF(E229=0," ",ROUND(IF((365*VLOOKUP(A229,'อายุการใช้งาน-ห้ามลบ'!$A$2:$H$70,8,FALSE)-MIN($E229-DATE(RIGHT(D229,4),MID(D229,4,2),LEFT(D229,2)),VLOOKUP(A229,'อายุการใช้งาน-ห้ามลบ'!$A$2:$H$70,8,FALSE)*365))=0,($I229-1),($I229/VLOOKUP(A229,'อายุการใช้งาน-ห้ามลบ'!$A$2:$H$70,8,FALSE)/365)*MIN($E229-DATE(RIGHT(D229,4),MID(D229,4,2),LEFT(D229,2)),VLOOKUP(A229,'อายุการใช้งาน-ห้ามลบ'!$A$2:$H$70,8,FALSE)*365)),2)*-1)</f>
        <v> </v>
      </c>
      <c r="K229" s="25" t="str">
        <f t="shared" si="3"/>
        <v> </v>
      </c>
      <c r="L229" s="26" t="str">
        <f>IF(E229=0," ",IF((365*VLOOKUP(A229,'อายุการใช้งาน-ห้ามลบ'!$A$2:$H$70,8,FALSE)-MIN($E229-DATE(RIGHT(D229,4),MID(D229,4,2),LEFT(D229,2)),VLOOKUP(A229,'อายุการใช้งาน-ห้ามลบ'!$A$2:$H$70,8,FALSE)*365)-((ROUNDDOWN((365*VLOOKUP(A229,'อายุการใช้งาน-ห้ามลบ'!$A$2:$H$70,8,FALSE)-MIN($E229-DATE(RIGHT(D229,4),MID(D229,4,2),LEFT(D229,2)),VLOOKUP(A229,'อายุการใช้งาน-ห้ามลบ'!$A$2:$H$70,8,FALSE)*365))/365,0))*365))/30&gt;=11.49,(ROUNDDOWN((365*VLOOKUP(A229,'อายุการใช้งาน-ห้ามลบ'!$A$2:$H$70,8,FALSE)-MIN($E229-DATE(RIGHT(D229,4),MID(D229,4,2),LEFT(D229,2)),VLOOKUP(A229,'อายุการใช้งาน-ห้ามลบ'!$A$2:$H$70,8,FALSE)*365))/365,0)+1),ROUNDDOWN((365*VLOOKUP(A229,'อายุการใช้งาน-ห้ามลบ'!$A$2:$H$70,8,FALSE)-MIN($E229-DATE(RIGHT(D229,4),MID(D229,4,2),LEFT(D229,2)),VLOOKUP(A229,'อายุการใช้งาน-ห้ามลบ'!$A$2:$H$70,8,FALSE)*365))/365,0)))</f>
        <v> </v>
      </c>
      <c r="M229" s="26" t="str">
        <f>IF(E229=0," ",IF((365*VLOOKUP(A229,'อายุการใช้งาน-ห้ามลบ'!$A$2:$H$70,8,FALSE)-MIN($E229-DATE(RIGHT(D229,4),MID(D229,4,2),LEFT(D229,2)),VLOOKUP(A229,'อายุการใช้งาน-ห้ามลบ'!$A$2:$H$70,8,FALSE)*365)-((ROUNDDOWN((365*VLOOKUP(A229,'อายุการใช้งาน-ห้ามลบ'!$A$2:$H$70,8,FALSE)-MIN($E229-DATE(RIGHT(D229,4),MID(D229,4,2),LEFT(D229,2)),VLOOKUP(A229,'อายุการใช้งาน-ห้ามลบ'!$A$2:$H$70,8,FALSE)*365))/365,0))*365))/30&gt;=11.49,0,(365*VLOOKUP(A229,'อายุการใช้งาน-ห้ามลบ'!$A$2:$H$70,8,FALSE)-MIN($E229-DATE(RIGHT(D229,4),MID(D229,4,2),LEFT(D229,2)),VLOOKUP(A229,'อายุการใช้งาน-ห้ามลบ'!$A$2:$H$70,8,FALSE)*365)-((ROUNDDOWN((365*VLOOKUP(A229,'อายุการใช้งาน-ห้ามลบ'!$A$2:$H$70,8,FALSE)-MIN($E229-DATE(RIGHT(D229,4),MID(D229,4,2),LEFT(D229,2)),VLOOKUP(A229,'อายุการใช้งาน-ห้ามลบ'!$A$2:$H$70,8,FALSE)*365))/365,0))*365))/30))</f>
        <v> </v>
      </c>
      <c r="N229" s="36"/>
    </row>
    <row r="230" spans="1:14" ht="22.5" customHeight="1">
      <c r="A230" s="15"/>
      <c r="B230" s="28"/>
      <c r="C230" s="17"/>
      <c r="D230" s="18"/>
      <c r="E230" s="19"/>
      <c r="F230" s="28"/>
      <c r="G230" s="21"/>
      <c r="H230" s="21"/>
      <c r="I230" s="30"/>
      <c r="J230" s="24" t="str">
        <f>IF(E230=0," ",ROUND(IF((365*VLOOKUP(A230,'อายุการใช้งาน-ห้ามลบ'!$A$2:$H$70,8,FALSE)-MIN($E230-DATE(RIGHT(D230,4),MID(D230,4,2),LEFT(D230,2)),VLOOKUP(A230,'อายุการใช้งาน-ห้ามลบ'!$A$2:$H$70,8,FALSE)*365))=0,($I230-1),($I230/VLOOKUP(A230,'อายุการใช้งาน-ห้ามลบ'!$A$2:$H$70,8,FALSE)/365)*MIN($E230-DATE(RIGHT(D230,4),MID(D230,4,2),LEFT(D230,2)),VLOOKUP(A230,'อายุการใช้งาน-ห้ามลบ'!$A$2:$H$70,8,FALSE)*365)),2)*-1)</f>
        <v> </v>
      </c>
      <c r="K230" s="25" t="str">
        <f t="shared" si="3"/>
        <v> </v>
      </c>
      <c r="L230" s="26" t="str">
        <f>IF(E230=0," ",IF((365*VLOOKUP(A230,'อายุการใช้งาน-ห้ามลบ'!$A$2:$H$70,8,FALSE)-MIN($E230-DATE(RIGHT(D230,4),MID(D230,4,2),LEFT(D230,2)),VLOOKUP(A230,'อายุการใช้งาน-ห้ามลบ'!$A$2:$H$70,8,FALSE)*365)-((ROUNDDOWN((365*VLOOKUP(A230,'อายุการใช้งาน-ห้ามลบ'!$A$2:$H$70,8,FALSE)-MIN($E230-DATE(RIGHT(D230,4),MID(D230,4,2),LEFT(D230,2)),VLOOKUP(A230,'อายุการใช้งาน-ห้ามลบ'!$A$2:$H$70,8,FALSE)*365))/365,0))*365))/30&gt;=11.49,(ROUNDDOWN((365*VLOOKUP(A230,'อายุการใช้งาน-ห้ามลบ'!$A$2:$H$70,8,FALSE)-MIN($E230-DATE(RIGHT(D230,4),MID(D230,4,2),LEFT(D230,2)),VLOOKUP(A230,'อายุการใช้งาน-ห้ามลบ'!$A$2:$H$70,8,FALSE)*365))/365,0)+1),ROUNDDOWN((365*VLOOKUP(A230,'อายุการใช้งาน-ห้ามลบ'!$A$2:$H$70,8,FALSE)-MIN($E230-DATE(RIGHT(D230,4),MID(D230,4,2),LEFT(D230,2)),VLOOKUP(A230,'อายุการใช้งาน-ห้ามลบ'!$A$2:$H$70,8,FALSE)*365))/365,0)))</f>
        <v> </v>
      </c>
      <c r="M230" s="26" t="str">
        <f>IF(E230=0," ",IF((365*VLOOKUP(A230,'อายุการใช้งาน-ห้ามลบ'!$A$2:$H$70,8,FALSE)-MIN($E230-DATE(RIGHT(D230,4),MID(D230,4,2),LEFT(D230,2)),VLOOKUP(A230,'อายุการใช้งาน-ห้ามลบ'!$A$2:$H$70,8,FALSE)*365)-((ROUNDDOWN((365*VLOOKUP(A230,'อายุการใช้งาน-ห้ามลบ'!$A$2:$H$70,8,FALSE)-MIN($E230-DATE(RIGHT(D230,4),MID(D230,4,2),LEFT(D230,2)),VLOOKUP(A230,'อายุการใช้งาน-ห้ามลบ'!$A$2:$H$70,8,FALSE)*365))/365,0))*365))/30&gt;=11.49,0,(365*VLOOKUP(A230,'อายุการใช้งาน-ห้ามลบ'!$A$2:$H$70,8,FALSE)-MIN($E230-DATE(RIGHT(D230,4),MID(D230,4,2),LEFT(D230,2)),VLOOKUP(A230,'อายุการใช้งาน-ห้ามลบ'!$A$2:$H$70,8,FALSE)*365)-((ROUNDDOWN((365*VLOOKUP(A230,'อายุการใช้งาน-ห้ามลบ'!$A$2:$H$70,8,FALSE)-MIN($E230-DATE(RIGHT(D230,4),MID(D230,4,2),LEFT(D230,2)),VLOOKUP(A230,'อายุการใช้งาน-ห้ามลบ'!$A$2:$H$70,8,FALSE)*365))/365,0))*365))/30))</f>
        <v> </v>
      </c>
      <c r="N230" s="36"/>
    </row>
    <row r="231" spans="1:14" ht="22.5" customHeight="1">
      <c r="A231" s="15"/>
      <c r="B231" s="28"/>
      <c r="C231" s="17"/>
      <c r="D231" s="18"/>
      <c r="E231" s="19"/>
      <c r="F231" s="28"/>
      <c r="G231" s="21"/>
      <c r="H231" s="21"/>
      <c r="I231" s="30"/>
      <c r="J231" s="24" t="str">
        <f>IF(E231=0," ",ROUND(IF((365*VLOOKUP(A231,'อายุการใช้งาน-ห้ามลบ'!$A$2:$H$70,8,FALSE)-MIN($E231-DATE(RIGHT(D231,4),MID(D231,4,2),LEFT(D231,2)),VLOOKUP(A231,'อายุการใช้งาน-ห้ามลบ'!$A$2:$H$70,8,FALSE)*365))=0,($I231-1),($I231/VLOOKUP(A231,'อายุการใช้งาน-ห้ามลบ'!$A$2:$H$70,8,FALSE)/365)*MIN($E231-DATE(RIGHT(D231,4),MID(D231,4,2),LEFT(D231,2)),VLOOKUP(A231,'อายุการใช้งาน-ห้ามลบ'!$A$2:$H$70,8,FALSE)*365)),2)*-1)</f>
        <v> </v>
      </c>
      <c r="K231" s="25" t="str">
        <f t="shared" si="3"/>
        <v> </v>
      </c>
      <c r="L231" s="26" t="str">
        <f>IF(E231=0," ",IF((365*VLOOKUP(A231,'อายุการใช้งาน-ห้ามลบ'!$A$2:$H$70,8,FALSE)-MIN($E231-DATE(RIGHT(D231,4),MID(D231,4,2),LEFT(D231,2)),VLOOKUP(A231,'อายุการใช้งาน-ห้ามลบ'!$A$2:$H$70,8,FALSE)*365)-((ROUNDDOWN((365*VLOOKUP(A231,'อายุการใช้งาน-ห้ามลบ'!$A$2:$H$70,8,FALSE)-MIN($E231-DATE(RIGHT(D231,4),MID(D231,4,2),LEFT(D231,2)),VLOOKUP(A231,'อายุการใช้งาน-ห้ามลบ'!$A$2:$H$70,8,FALSE)*365))/365,0))*365))/30&gt;=11.49,(ROUNDDOWN((365*VLOOKUP(A231,'อายุการใช้งาน-ห้ามลบ'!$A$2:$H$70,8,FALSE)-MIN($E231-DATE(RIGHT(D231,4),MID(D231,4,2),LEFT(D231,2)),VLOOKUP(A231,'อายุการใช้งาน-ห้ามลบ'!$A$2:$H$70,8,FALSE)*365))/365,0)+1),ROUNDDOWN((365*VLOOKUP(A231,'อายุการใช้งาน-ห้ามลบ'!$A$2:$H$70,8,FALSE)-MIN($E231-DATE(RIGHT(D231,4),MID(D231,4,2),LEFT(D231,2)),VLOOKUP(A231,'อายุการใช้งาน-ห้ามลบ'!$A$2:$H$70,8,FALSE)*365))/365,0)))</f>
        <v> </v>
      </c>
      <c r="M231" s="26" t="str">
        <f>IF(E231=0," ",IF((365*VLOOKUP(A231,'อายุการใช้งาน-ห้ามลบ'!$A$2:$H$70,8,FALSE)-MIN($E231-DATE(RIGHT(D231,4),MID(D231,4,2),LEFT(D231,2)),VLOOKUP(A231,'อายุการใช้งาน-ห้ามลบ'!$A$2:$H$70,8,FALSE)*365)-((ROUNDDOWN((365*VLOOKUP(A231,'อายุการใช้งาน-ห้ามลบ'!$A$2:$H$70,8,FALSE)-MIN($E231-DATE(RIGHT(D231,4),MID(D231,4,2),LEFT(D231,2)),VLOOKUP(A231,'อายุการใช้งาน-ห้ามลบ'!$A$2:$H$70,8,FALSE)*365))/365,0))*365))/30&gt;=11.49,0,(365*VLOOKUP(A231,'อายุการใช้งาน-ห้ามลบ'!$A$2:$H$70,8,FALSE)-MIN($E231-DATE(RIGHT(D231,4),MID(D231,4,2),LEFT(D231,2)),VLOOKUP(A231,'อายุการใช้งาน-ห้ามลบ'!$A$2:$H$70,8,FALSE)*365)-((ROUNDDOWN((365*VLOOKUP(A231,'อายุการใช้งาน-ห้ามลบ'!$A$2:$H$70,8,FALSE)-MIN($E231-DATE(RIGHT(D231,4),MID(D231,4,2),LEFT(D231,2)),VLOOKUP(A231,'อายุการใช้งาน-ห้ามลบ'!$A$2:$H$70,8,FALSE)*365))/365,0))*365))/30))</f>
        <v> </v>
      </c>
      <c r="N231" s="36"/>
    </row>
    <row r="232" spans="1:14" ht="22.5" customHeight="1">
      <c r="A232" s="15"/>
      <c r="B232" s="28"/>
      <c r="C232" s="17"/>
      <c r="D232" s="18"/>
      <c r="E232" s="19"/>
      <c r="F232" s="28"/>
      <c r="G232" s="21"/>
      <c r="H232" s="21"/>
      <c r="I232" s="30"/>
      <c r="J232" s="24" t="str">
        <f>IF(E232=0," ",ROUND(IF((365*VLOOKUP(A232,'อายุการใช้งาน-ห้ามลบ'!$A$2:$H$70,8,FALSE)-MIN($E232-DATE(RIGHT(D232,4),MID(D232,4,2),LEFT(D232,2)),VLOOKUP(A232,'อายุการใช้งาน-ห้ามลบ'!$A$2:$H$70,8,FALSE)*365))=0,($I232-1),($I232/VLOOKUP(A232,'อายุการใช้งาน-ห้ามลบ'!$A$2:$H$70,8,FALSE)/365)*MIN($E232-DATE(RIGHT(D232,4),MID(D232,4,2),LEFT(D232,2)),VLOOKUP(A232,'อายุการใช้งาน-ห้ามลบ'!$A$2:$H$70,8,FALSE)*365)),2)*-1)</f>
        <v> </v>
      </c>
      <c r="K232" s="25" t="str">
        <f t="shared" si="3"/>
        <v> </v>
      </c>
      <c r="L232" s="26" t="str">
        <f>IF(E232=0," ",IF((365*VLOOKUP(A232,'อายุการใช้งาน-ห้ามลบ'!$A$2:$H$70,8,FALSE)-MIN($E232-DATE(RIGHT(D232,4),MID(D232,4,2),LEFT(D232,2)),VLOOKUP(A232,'อายุการใช้งาน-ห้ามลบ'!$A$2:$H$70,8,FALSE)*365)-((ROUNDDOWN((365*VLOOKUP(A232,'อายุการใช้งาน-ห้ามลบ'!$A$2:$H$70,8,FALSE)-MIN($E232-DATE(RIGHT(D232,4),MID(D232,4,2),LEFT(D232,2)),VLOOKUP(A232,'อายุการใช้งาน-ห้ามลบ'!$A$2:$H$70,8,FALSE)*365))/365,0))*365))/30&gt;=11.49,(ROUNDDOWN((365*VLOOKUP(A232,'อายุการใช้งาน-ห้ามลบ'!$A$2:$H$70,8,FALSE)-MIN($E232-DATE(RIGHT(D232,4),MID(D232,4,2),LEFT(D232,2)),VLOOKUP(A232,'อายุการใช้งาน-ห้ามลบ'!$A$2:$H$70,8,FALSE)*365))/365,0)+1),ROUNDDOWN((365*VLOOKUP(A232,'อายุการใช้งาน-ห้ามลบ'!$A$2:$H$70,8,FALSE)-MIN($E232-DATE(RIGHT(D232,4),MID(D232,4,2),LEFT(D232,2)),VLOOKUP(A232,'อายุการใช้งาน-ห้ามลบ'!$A$2:$H$70,8,FALSE)*365))/365,0)))</f>
        <v> </v>
      </c>
      <c r="M232" s="26" t="str">
        <f>IF(E232=0," ",IF((365*VLOOKUP(A232,'อายุการใช้งาน-ห้ามลบ'!$A$2:$H$70,8,FALSE)-MIN($E232-DATE(RIGHT(D232,4),MID(D232,4,2),LEFT(D232,2)),VLOOKUP(A232,'อายุการใช้งาน-ห้ามลบ'!$A$2:$H$70,8,FALSE)*365)-((ROUNDDOWN((365*VLOOKUP(A232,'อายุการใช้งาน-ห้ามลบ'!$A$2:$H$70,8,FALSE)-MIN($E232-DATE(RIGHT(D232,4),MID(D232,4,2),LEFT(D232,2)),VLOOKUP(A232,'อายุการใช้งาน-ห้ามลบ'!$A$2:$H$70,8,FALSE)*365))/365,0))*365))/30&gt;=11.49,0,(365*VLOOKUP(A232,'อายุการใช้งาน-ห้ามลบ'!$A$2:$H$70,8,FALSE)-MIN($E232-DATE(RIGHT(D232,4),MID(D232,4,2),LEFT(D232,2)),VLOOKUP(A232,'อายุการใช้งาน-ห้ามลบ'!$A$2:$H$70,8,FALSE)*365)-((ROUNDDOWN((365*VLOOKUP(A232,'อายุการใช้งาน-ห้ามลบ'!$A$2:$H$70,8,FALSE)-MIN($E232-DATE(RIGHT(D232,4),MID(D232,4,2),LEFT(D232,2)),VLOOKUP(A232,'อายุการใช้งาน-ห้ามลบ'!$A$2:$H$70,8,FALSE)*365))/365,0))*365))/30))</f>
        <v> </v>
      </c>
      <c r="N232" s="36"/>
    </row>
    <row r="233" spans="1:14" ht="22.5" customHeight="1">
      <c r="A233" s="15"/>
      <c r="B233" s="28"/>
      <c r="C233" s="17"/>
      <c r="D233" s="18"/>
      <c r="E233" s="19"/>
      <c r="F233" s="28"/>
      <c r="G233" s="21"/>
      <c r="H233" s="21"/>
      <c r="I233" s="30"/>
      <c r="J233" s="24" t="str">
        <f>IF(E233=0," ",ROUND(IF((365*VLOOKUP(A233,'อายุการใช้งาน-ห้ามลบ'!$A$2:$H$70,8,FALSE)-MIN($E233-DATE(RIGHT(D233,4),MID(D233,4,2),LEFT(D233,2)),VLOOKUP(A233,'อายุการใช้งาน-ห้ามลบ'!$A$2:$H$70,8,FALSE)*365))=0,($I233-1),($I233/VLOOKUP(A233,'อายุการใช้งาน-ห้ามลบ'!$A$2:$H$70,8,FALSE)/365)*MIN($E233-DATE(RIGHT(D233,4),MID(D233,4,2),LEFT(D233,2)),VLOOKUP(A233,'อายุการใช้งาน-ห้ามลบ'!$A$2:$H$70,8,FALSE)*365)),2)*-1)</f>
        <v> </v>
      </c>
      <c r="K233" s="25" t="str">
        <f t="shared" si="3"/>
        <v> </v>
      </c>
      <c r="L233" s="26" t="str">
        <f>IF(E233=0," ",IF((365*VLOOKUP(A233,'อายุการใช้งาน-ห้ามลบ'!$A$2:$H$70,8,FALSE)-MIN($E233-DATE(RIGHT(D233,4),MID(D233,4,2),LEFT(D233,2)),VLOOKUP(A233,'อายุการใช้งาน-ห้ามลบ'!$A$2:$H$70,8,FALSE)*365)-((ROUNDDOWN((365*VLOOKUP(A233,'อายุการใช้งาน-ห้ามลบ'!$A$2:$H$70,8,FALSE)-MIN($E233-DATE(RIGHT(D233,4),MID(D233,4,2),LEFT(D233,2)),VLOOKUP(A233,'อายุการใช้งาน-ห้ามลบ'!$A$2:$H$70,8,FALSE)*365))/365,0))*365))/30&gt;=11.49,(ROUNDDOWN((365*VLOOKUP(A233,'อายุการใช้งาน-ห้ามลบ'!$A$2:$H$70,8,FALSE)-MIN($E233-DATE(RIGHT(D233,4),MID(D233,4,2),LEFT(D233,2)),VLOOKUP(A233,'อายุการใช้งาน-ห้ามลบ'!$A$2:$H$70,8,FALSE)*365))/365,0)+1),ROUNDDOWN((365*VLOOKUP(A233,'อายุการใช้งาน-ห้ามลบ'!$A$2:$H$70,8,FALSE)-MIN($E233-DATE(RIGHT(D233,4),MID(D233,4,2),LEFT(D233,2)),VLOOKUP(A233,'อายุการใช้งาน-ห้ามลบ'!$A$2:$H$70,8,FALSE)*365))/365,0)))</f>
        <v> </v>
      </c>
      <c r="M233" s="26" t="str">
        <f>IF(E233=0," ",IF((365*VLOOKUP(A233,'อายุการใช้งาน-ห้ามลบ'!$A$2:$H$70,8,FALSE)-MIN($E233-DATE(RIGHT(D233,4),MID(D233,4,2),LEFT(D233,2)),VLOOKUP(A233,'อายุการใช้งาน-ห้ามลบ'!$A$2:$H$70,8,FALSE)*365)-((ROUNDDOWN((365*VLOOKUP(A233,'อายุการใช้งาน-ห้ามลบ'!$A$2:$H$70,8,FALSE)-MIN($E233-DATE(RIGHT(D233,4),MID(D233,4,2),LEFT(D233,2)),VLOOKUP(A233,'อายุการใช้งาน-ห้ามลบ'!$A$2:$H$70,8,FALSE)*365))/365,0))*365))/30&gt;=11.49,0,(365*VLOOKUP(A233,'อายุการใช้งาน-ห้ามลบ'!$A$2:$H$70,8,FALSE)-MIN($E233-DATE(RIGHT(D233,4),MID(D233,4,2),LEFT(D233,2)),VLOOKUP(A233,'อายุการใช้งาน-ห้ามลบ'!$A$2:$H$70,8,FALSE)*365)-((ROUNDDOWN((365*VLOOKUP(A233,'อายุการใช้งาน-ห้ามลบ'!$A$2:$H$70,8,FALSE)-MIN($E233-DATE(RIGHT(D233,4),MID(D233,4,2),LEFT(D233,2)),VLOOKUP(A233,'อายุการใช้งาน-ห้ามลบ'!$A$2:$H$70,8,FALSE)*365))/365,0))*365))/30))</f>
        <v> </v>
      </c>
      <c r="N233" s="36"/>
    </row>
    <row r="234" spans="1:14" ht="22.5" customHeight="1">
      <c r="A234" s="15"/>
      <c r="B234" s="28"/>
      <c r="C234" s="17"/>
      <c r="D234" s="18"/>
      <c r="E234" s="19"/>
      <c r="F234" s="28"/>
      <c r="G234" s="21"/>
      <c r="H234" s="21"/>
      <c r="I234" s="30"/>
      <c r="J234" s="24" t="str">
        <f>IF(E234=0," ",ROUND(IF((365*VLOOKUP(A234,'อายุการใช้งาน-ห้ามลบ'!$A$2:$H$70,8,FALSE)-MIN($E234-DATE(RIGHT(D234,4),MID(D234,4,2),LEFT(D234,2)),VLOOKUP(A234,'อายุการใช้งาน-ห้ามลบ'!$A$2:$H$70,8,FALSE)*365))=0,($I234-1),($I234/VLOOKUP(A234,'อายุการใช้งาน-ห้ามลบ'!$A$2:$H$70,8,FALSE)/365)*MIN($E234-DATE(RIGHT(D234,4),MID(D234,4,2),LEFT(D234,2)),VLOOKUP(A234,'อายุการใช้งาน-ห้ามลบ'!$A$2:$H$70,8,FALSE)*365)),2)*-1)</f>
        <v> </v>
      </c>
      <c r="K234" s="25" t="str">
        <f t="shared" si="3"/>
        <v> </v>
      </c>
      <c r="L234" s="26" t="str">
        <f>IF(E234=0," ",IF((365*VLOOKUP(A234,'อายุการใช้งาน-ห้ามลบ'!$A$2:$H$70,8,FALSE)-MIN($E234-DATE(RIGHT(D234,4),MID(D234,4,2),LEFT(D234,2)),VLOOKUP(A234,'อายุการใช้งาน-ห้ามลบ'!$A$2:$H$70,8,FALSE)*365)-((ROUNDDOWN((365*VLOOKUP(A234,'อายุการใช้งาน-ห้ามลบ'!$A$2:$H$70,8,FALSE)-MIN($E234-DATE(RIGHT(D234,4),MID(D234,4,2),LEFT(D234,2)),VLOOKUP(A234,'อายุการใช้งาน-ห้ามลบ'!$A$2:$H$70,8,FALSE)*365))/365,0))*365))/30&gt;=11.49,(ROUNDDOWN((365*VLOOKUP(A234,'อายุการใช้งาน-ห้ามลบ'!$A$2:$H$70,8,FALSE)-MIN($E234-DATE(RIGHT(D234,4),MID(D234,4,2),LEFT(D234,2)),VLOOKUP(A234,'อายุการใช้งาน-ห้ามลบ'!$A$2:$H$70,8,FALSE)*365))/365,0)+1),ROUNDDOWN((365*VLOOKUP(A234,'อายุการใช้งาน-ห้ามลบ'!$A$2:$H$70,8,FALSE)-MIN($E234-DATE(RIGHT(D234,4),MID(D234,4,2),LEFT(D234,2)),VLOOKUP(A234,'อายุการใช้งาน-ห้ามลบ'!$A$2:$H$70,8,FALSE)*365))/365,0)))</f>
        <v> </v>
      </c>
      <c r="M234" s="26" t="str">
        <f>IF(E234=0," ",IF((365*VLOOKUP(A234,'อายุการใช้งาน-ห้ามลบ'!$A$2:$H$70,8,FALSE)-MIN($E234-DATE(RIGHT(D234,4),MID(D234,4,2),LEFT(D234,2)),VLOOKUP(A234,'อายุการใช้งาน-ห้ามลบ'!$A$2:$H$70,8,FALSE)*365)-((ROUNDDOWN((365*VLOOKUP(A234,'อายุการใช้งาน-ห้ามลบ'!$A$2:$H$70,8,FALSE)-MIN($E234-DATE(RIGHT(D234,4),MID(D234,4,2),LEFT(D234,2)),VLOOKUP(A234,'อายุการใช้งาน-ห้ามลบ'!$A$2:$H$70,8,FALSE)*365))/365,0))*365))/30&gt;=11.49,0,(365*VLOOKUP(A234,'อายุการใช้งาน-ห้ามลบ'!$A$2:$H$70,8,FALSE)-MIN($E234-DATE(RIGHT(D234,4),MID(D234,4,2),LEFT(D234,2)),VLOOKUP(A234,'อายุการใช้งาน-ห้ามลบ'!$A$2:$H$70,8,FALSE)*365)-((ROUNDDOWN((365*VLOOKUP(A234,'อายุการใช้งาน-ห้ามลบ'!$A$2:$H$70,8,FALSE)-MIN($E234-DATE(RIGHT(D234,4),MID(D234,4,2),LEFT(D234,2)),VLOOKUP(A234,'อายุการใช้งาน-ห้ามลบ'!$A$2:$H$70,8,FALSE)*365))/365,0))*365))/30))</f>
        <v> </v>
      </c>
      <c r="N234" s="36"/>
    </row>
    <row r="235" spans="1:14" ht="22.5" customHeight="1">
      <c r="A235" s="15"/>
      <c r="B235" s="28"/>
      <c r="C235" s="17"/>
      <c r="D235" s="18"/>
      <c r="E235" s="19"/>
      <c r="F235" s="28"/>
      <c r="G235" s="21"/>
      <c r="H235" s="21"/>
      <c r="I235" s="30"/>
      <c r="J235" s="24" t="str">
        <f>IF(E235=0," ",ROUND(IF((365*VLOOKUP(A235,'อายุการใช้งาน-ห้ามลบ'!$A$2:$H$70,8,FALSE)-MIN($E235-DATE(RIGHT(D235,4),MID(D235,4,2),LEFT(D235,2)),VLOOKUP(A235,'อายุการใช้งาน-ห้ามลบ'!$A$2:$H$70,8,FALSE)*365))=0,($I235-1),($I235/VLOOKUP(A235,'อายุการใช้งาน-ห้ามลบ'!$A$2:$H$70,8,FALSE)/365)*MIN($E235-DATE(RIGHT(D235,4),MID(D235,4,2),LEFT(D235,2)),VLOOKUP(A235,'อายุการใช้งาน-ห้ามลบ'!$A$2:$H$70,8,FALSE)*365)),2)*-1)</f>
        <v> </v>
      </c>
      <c r="K235" s="25" t="str">
        <f t="shared" si="3"/>
        <v> </v>
      </c>
      <c r="L235" s="26" t="str">
        <f>IF(E235=0," ",IF((365*VLOOKUP(A235,'อายุการใช้งาน-ห้ามลบ'!$A$2:$H$70,8,FALSE)-MIN($E235-DATE(RIGHT(D235,4),MID(D235,4,2),LEFT(D235,2)),VLOOKUP(A235,'อายุการใช้งาน-ห้ามลบ'!$A$2:$H$70,8,FALSE)*365)-((ROUNDDOWN((365*VLOOKUP(A235,'อายุการใช้งาน-ห้ามลบ'!$A$2:$H$70,8,FALSE)-MIN($E235-DATE(RIGHT(D235,4),MID(D235,4,2),LEFT(D235,2)),VLOOKUP(A235,'อายุการใช้งาน-ห้ามลบ'!$A$2:$H$70,8,FALSE)*365))/365,0))*365))/30&gt;=11.49,(ROUNDDOWN((365*VLOOKUP(A235,'อายุการใช้งาน-ห้ามลบ'!$A$2:$H$70,8,FALSE)-MIN($E235-DATE(RIGHT(D235,4),MID(D235,4,2),LEFT(D235,2)),VLOOKUP(A235,'อายุการใช้งาน-ห้ามลบ'!$A$2:$H$70,8,FALSE)*365))/365,0)+1),ROUNDDOWN((365*VLOOKUP(A235,'อายุการใช้งาน-ห้ามลบ'!$A$2:$H$70,8,FALSE)-MIN($E235-DATE(RIGHT(D235,4),MID(D235,4,2),LEFT(D235,2)),VLOOKUP(A235,'อายุการใช้งาน-ห้ามลบ'!$A$2:$H$70,8,FALSE)*365))/365,0)))</f>
        <v> </v>
      </c>
      <c r="M235" s="26" t="str">
        <f>IF(E235=0," ",IF((365*VLOOKUP(A235,'อายุการใช้งาน-ห้ามลบ'!$A$2:$H$70,8,FALSE)-MIN($E235-DATE(RIGHT(D235,4),MID(D235,4,2),LEFT(D235,2)),VLOOKUP(A235,'อายุการใช้งาน-ห้ามลบ'!$A$2:$H$70,8,FALSE)*365)-((ROUNDDOWN((365*VLOOKUP(A235,'อายุการใช้งาน-ห้ามลบ'!$A$2:$H$70,8,FALSE)-MIN($E235-DATE(RIGHT(D235,4),MID(D235,4,2),LEFT(D235,2)),VLOOKUP(A235,'อายุการใช้งาน-ห้ามลบ'!$A$2:$H$70,8,FALSE)*365))/365,0))*365))/30&gt;=11.49,0,(365*VLOOKUP(A235,'อายุการใช้งาน-ห้ามลบ'!$A$2:$H$70,8,FALSE)-MIN($E235-DATE(RIGHT(D235,4),MID(D235,4,2),LEFT(D235,2)),VLOOKUP(A235,'อายุการใช้งาน-ห้ามลบ'!$A$2:$H$70,8,FALSE)*365)-((ROUNDDOWN((365*VLOOKUP(A235,'อายุการใช้งาน-ห้ามลบ'!$A$2:$H$70,8,FALSE)-MIN($E235-DATE(RIGHT(D235,4),MID(D235,4,2),LEFT(D235,2)),VLOOKUP(A235,'อายุการใช้งาน-ห้ามลบ'!$A$2:$H$70,8,FALSE)*365))/365,0))*365))/30))</f>
        <v> </v>
      </c>
      <c r="N235" s="36"/>
    </row>
    <row r="236" spans="1:14" ht="22.5" customHeight="1">
      <c r="A236" s="15"/>
      <c r="B236" s="28"/>
      <c r="C236" s="17"/>
      <c r="D236" s="18"/>
      <c r="E236" s="19"/>
      <c r="F236" s="28"/>
      <c r="G236" s="21"/>
      <c r="H236" s="21"/>
      <c r="I236" s="30"/>
      <c r="J236" s="24" t="str">
        <f>IF(E236=0," ",ROUND(IF((365*VLOOKUP(A236,'อายุการใช้งาน-ห้ามลบ'!$A$2:$H$70,8,FALSE)-MIN($E236-DATE(RIGHT(D236,4),MID(D236,4,2),LEFT(D236,2)),VLOOKUP(A236,'อายุการใช้งาน-ห้ามลบ'!$A$2:$H$70,8,FALSE)*365))=0,($I236-1),($I236/VLOOKUP(A236,'อายุการใช้งาน-ห้ามลบ'!$A$2:$H$70,8,FALSE)/365)*MIN($E236-DATE(RIGHT(D236,4),MID(D236,4,2),LEFT(D236,2)),VLOOKUP(A236,'อายุการใช้งาน-ห้ามลบ'!$A$2:$H$70,8,FALSE)*365)),2)*-1)</f>
        <v> </v>
      </c>
      <c r="K236" s="25" t="str">
        <f t="shared" si="3"/>
        <v> </v>
      </c>
      <c r="L236" s="26" t="str">
        <f>IF(E236=0," ",IF((365*VLOOKUP(A236,'อายุการใช้งาน-ห้ามลบ'!$A$2:$H$70,8,FALSE)-MIN($E236-DATE(RIGHT(D236,4),MID(D236,4,2),LEFT(D236,2)),VLOOKUP(A236,'อายุการใช้งาน-ห้ามลบ'!$A$2:$H$70,8,FALSE)*365)-((ROUNDDOWN((365*VLOOKUP(A236,'อายุการใช้งาน-ห้ามลบ'!$A$2:$H$70,8,FALSE)-MIN($E236-DATE(RIGHT(D236,4),MID(D236,4,2),LEFT(D236,2)),VLOOKUP(A236,'อายุการใช้งาน-ห้ามลบ'!$A$2:$H$70,8,FALSE)*365))/365,0))*365))/30&gt;=11.49,(ROUNDDOWN((365*VLOOKUP(A236,'อายุการใช้งาน-ห้ามลบ'!$A$2:$H$70,8,FALSE)-MIN($E236-DATE(RIGHT(D236,4),MID(D236,4,2),LEFT(D236,2)),VLOOKUP(A236,'อายุการใช้งาน-ห้ามลบ'!$A$2:$H$70,8,FALSE)*365))/365,0)+1),ROUNDDOWN((365*VLOOKUP(A236,'อายุการใช้งาน-ห้ามลบ'!$A$2:$H$70,8,FALSE)-MIN($E236-DATE(RIGHT(D236,4),MID(D236,4,2),LEFT(D236,2)),VLOOKUP(A236,'อายุการใช้งาน-ห้ามลบ'!$A$2:$H$70,8,FALSE)*365))/365,0)))</f>
        <v> </v>
      </c>
      <c r="M236" s="26" t="str">
        <f>IF(E236=0," ",IF((365*VLOOKUP(A236,'อายุการใช้งาน-ห้ามลบ'!$A$2:$H$70,8,FALSE)-MIN($E236-DATE(RIGHT(D236,4),MID(D236,4,2),LEFT(D236,2)),VLOOKUP(A236,'อายุการใช้งาน-ห้ามลบ'!$A$2:$H$70,8,FALSE)*365)-((ROUNDDOWN((365*VLOOKUP(A236,'อายุการใช้งาน-ห้ามลบ'!$A$2:$H$70,8,FALSE)-MIN($E236-DATE(RIGHT(D236,4),MID(D236,4,2),LEFT(D236,2)),VLOOKUP(A236,'อายุการใช้งาน-ห้ามลบ'!$A$2:$H$70,8,FALSE)*365))/365,0))*365))/30&gt;=11.49,0,(365*VLOOKUP(A236,'อายุการใช้งาน-ห้ามลบ'!$A$2:$H$70,8,FALSE)-MIN($E236-DATE(RIGHT(D236,4),MID(D236,4,2),LEFT(D236,2)),VLOOKUP(A236,'อายุการใช้งาน-ห้ามลบ'!$A$2:$H$70,8,FALSE)*365)-((ROUNDDOWN((365*VLOOKUP(A236,'อายุการใช้งาน-ห้ามลบ'!$A$2:$H$70,8,FALSE)-MIN($E236-DATE(RIGHT(D236,4),MID(D236,4,2),LEFT(D236,2)),VLOOKUP(A236,'อายุการใช้งาน-ห้ามลบ'!$A$2:$H$70,8,FALSE)*365))/365,0))*365))/30))</f>
        <v> </v>
      </c>
      <c r="N236" s="36"/>
    </row>
    <row r="237" spans="1:14" ht="22.5" customHeight="1">
      <c r="A237" s="15"/>
      <c r="B237" s="28"/>
      <c r="C237" s="17"/>
      <c r="D237" s="18"/>
      <c r="E237" s="19"/>
      <c r="F237" s="28"/>
      <c r="G237" s="21"/>
      <c r="H237" s="21"/>
      <c r="I237" s="30"/>
      <c r="J237" s="24" t="str">
        <f>IF(E237=0," ",ROUND(IF((365*VLOOKUP(A237,'อายุการใช้งาน-ห้ามลบ'!$A$2:$H$70,8,FALSE)-MIN($E237-DATE(RIGHT(D237,4),MID(D237,4,2),LEFT(D237,2)),VLOOKUP(A237,'อายุการใช้งาน-ห้ามลบ'!$A$2:$H$70,8,FALSE)*365))=0,($I237-1),($I237/VLOOKUP(A237,'อายุการใช้งาน-ห้ามลบ'!$A$2:$H$70,8,FALSE)/365)*MIN($E237-DATE(RIGHT(D237,4),MID(D237,4,2),LEFT(D237,2)),VLOOKUP(A237,'อายุการใช้งาน-ห้ามลบ'!$A$2:$H$70,8,FALSE)*365)),2)*-1)</f>
        <v> </v>
      </c>
      <c r="K237" s="25" t="str">
        <f t="shared" si="3"/>
        <v> </v>
      </c>
      <c r="L237" s="26" t="str">
        <f>IF(E237=0," ",IF((365*VLOOKUP(A237,'อายุการใช้งาน-ห้ามลบ'!$A$2:$H$70,8,FALSE)-MIN($E237-DATE(RIGHT(D237,4),MID(D237,4,2),LEFT(D237,2)),VLOOKUP(A237,'อายุการใช้งาน-ห้ามลบ'!$A$2:$H$70,8,FALSE)*365)-((ROUNDDOWN((365*VLOOKUP(A237,'อายุการใช้งาน-ห้ามลบ'!$A$2:$H$70,8,FALSE)-MIN($E237-DATE(RIGHT(D237,4),MID(D237,4,2),LEFT(D237,2)),VLOOKUP(A237,'อายุการใช้งาน-ห้ามลบ'!$A$2:$H$70,8,FALSE)*365))/365,0))*365))/30&gt;=11.49,(ROUNDDOWN((365*VLOOKUP(A237,'อายุการใช้งาน-ห้ามลบ'!$A$2:$H$70,8,FALSE)-MIN($E237-DATE(RIGHT(D237,4),MID(D237,4,2),LEFT(D237,2)),VLOOKUP(A237,'อายุการใช้งาน-ห้ามลบ'!$A$2:$H$70,8,FALSE)*365))/365,0)+1),ROUNDDOWN((365*VLOOKUP(A237,'อายุการใช้งาน-ห้ามลบ'!$A$2:$H$70,8,FALSE)-MIN($E237-DATE(RIGHT(D237,4),MID(D237,4,2),LEFT(D237,2)),VLOOKUP(A237,'อายุการใช้งาน-ห้ามลบ'!$A$2:$H$70,8,FALSE)*365))/365,0)))</f>
        <v> </v>
      </c>
      <c r="M237" s="26" t="str">
        <f>IF(E237=0," ",IF((365*VLOOKUP(A237,'อายุการใช้งาน-ห้ามลบ'!$A$2:$H$70,8,FALSE)-MIN($E237-DATE(RIGHT(D237,4),MID(D237,4,2),LEFT(D237,2)),VLOOKUP(A237,'อายุการใช้งาน-ห้ามลบ'!$A$2:$H$70,8,FALSE)*365)-((ROUNDDOWN((365*VLOOKUP(A237,'อายุการใช้งาน-ห้ามลบ'!$A$2:$H$70,8,FALSE)-MIN($E237-DATE(RIGHT(D237,4),MID(D237,4,2),LEFT(D237,2)),VLOOKUP(A237,'อายุการใช้งาน-ห้ามลบ'!$A$2:$H$70,8,FALSE)*365))/365,0))*365))/30&gt;=11.49,0,(365*VLOOKUP(A237,'อายุการใช้งาน-ห้ามลบ'!$A$2:$H$70,8,FALSE)-MIN($E237-DATE(RIGHT(D237,4),MID(D237,4,2),LEFT(D237,2)),VLOOKUP(A237,'อายุการใช้งาน-ห้ามลบ'!$A$2:$H$70,8,FALSE)*365)-((ROUNDDOWN((365*VLOOKUP(A237,'อายุการใช้งาน-ห้ามลบ'!$A$2:$H$70,8,FALSE)-MIN($E237-DATE(RIGHT(D237,4),MID(D237,4,2),LEFT(D237,2)),VLOOKUP(A237,'อายุการใช้งาน-ห้ามลบ'!$A$2:$H$70,8,FALSE)*365))/365,0))*365))/30))</f>
        <v> </v>
      </c>
      <c r="N237" s="36"/>
    </row>
    <row r="238" spans="1:14" ht="22.5" customHeight="1">
      <c r="A238" s="15"/>
      <c r="B238" s="28"/>
      <c r="C238" s="17"/>
      <c r="D238" s="18"/>
      <c r="E238" s="19"/>
      <c r="F238" s="28"/>
      <c r="G238" s="21"/>
      <c r="H238" s="21"/>
      <c r="I238" s="30"/>
      <c r="J238" s="24" t="str">
        <f>IF(E238=0," ",ROUND(IF((365*VLOOKUP(A238,'อายุการใช้งาน-ห้ามลบ'!$A$2:$H$70,8,FALSE)-MIN($E238-DATE(RIGHT(D238,4),MID(D238,4,2),LEFT(D238,2)),VLOOKUP(A238,'อายุการใช้งาน-ห้ามลบ'!$A$2:$H$70,8,FALSE)*365))=0,($I238-1),($I238/VLOOKUP(A238,'อายุการใช้งาน-ห้ามลบ'!$A$2:$H$70,8,FALSE)/365)*MIN($E238-DATE(RIGHT(D238,4),MID(D238,4,2),LEFT(D238,2)),VLOOKUP(A238,'อายุการใช้งาน-ห้ามลบ'!$A$2:$H$70,8,FALSE)*365)),2)*-1)</f>
        <v> </v>
      </c>
      <c r="K238" s="25" t="str">
        <f t="shared" si="3"/>
        <v> </v>
      </c>
      <c r="L238" s="26" t="str">
        <f>IF(E238=0," ",IF((365*VLOOKUP(A238,'อายุการใช้งาน-ห้ามลบ'!$A$2:$H$70,8,FALSE)-MIN($E238-DATE(RIGHT(D238,4),MID(D238,4,2),LEFT(D238,2)),VLOOKUP(A238,'อายุการใช้งาน-ห้ามลบ'!$A$2:$H$70,8,FALSE)*365)-((ROUNDDOWN((365*VLOOKUP(A238,'อายุการใช้งาน-ห้ามลบ'!$A$2:$H$70,8,FALSE)-MIN($E238-DATE(RIGHT(D238,4),MID(D238,4,2),LEFT(D238,2)),VLOOKUP(A238,'อายุการใช้งาน-ห้ามลบ'!$A$2:$H$70,8,FALSE)*365))/365,0))*365))/30&gt;=11.49,(ROUNDDOWN((365*VLOOKUP(A238,'อายุการใช้งาน-ห้ามลบ'!$A$2:$H$70,8,FALSE)-MIN($E238-DATE(RIGHT(D238,4),MID(D238,4,2),LEFT(D238,2)),VLOOKUP(A238,'อายุการใช้งาน-ห้ามลบ'!$A$2:$H$70,8,FALSE)*365))/365,0)+1),ROUNDDOWN((365*VLOOKUP(A238,'อายุการใช้งาน-ห้ามลบ'!$A$2:$H$70,8,FALSE)-MIN($E238-DATE(RIGHT(D238,4),MID(D238,4,2),LEFT(D238,2)),VLOOKUP(A238,'อายุการใช้งาน-ห้ามลบ'!$A$2:$H$70,8,FALSE)*365))/365,0)))</f>
        <v> </v>
      </c>
      <c r="M238" s="26" t="str">
        <f>IF(E238=0," ",IF((365*VLOOKUP(A238,'อายุการใช้งาน-ห้ามลบ'!$A$2:$H$70,8,FALSE)-MIN($E238-DATE(RIGHT(D238,4),MID(D238,4,2),LEFT(D238,2)),VLOOKUP(A238,'อายุการใช้งาน-ห้ามลบ'!$A$2:$H$70,8,FALSE)*365)-((ROUNDDOWN((365*VLOOKUP(A238,'อายุการใช้งาน-ห้ามลบ'!$A$2:$H$70,8,FALSE)-MIN($E238-DATE(RIGHT(D238,4),MID(D238,4,2),LEFT(D238,2)),VLOOKUP(A238,'อายุการใช้งาน-ห้ามลบ'!$A$2:$H$70,8,FALSE)*365))/365,0))*365))/30&gt;=11.49,0,(365*VLOOKUP(A238,'อายุการใช้งาน-ห้ามลบ'!$A$2:$H$70,8,FALSE)-MIN($E238-DATE(RIGHT(D238,4),MID(D238,4,2),LEFT(D238,2)),VLOOKUP(A238,'อายุการใช้งาน-ห้ามลบ'!$A$2:$H$70,8,FALSE)*365)-((ROUNDDOWN((365*VLOOKUP(A238,'อายุการใช้งาน-ห้ามลบ'!$A$2:$H$70,8,FALSE)-MIN($E238-DATE(RIGHT(D238,4),MID(D238,4,2),LEFT(D238,2)),VLOOKUP(A238,'อายุการใช้งาน-ห้ามลบ'!$A$2:$H$70,8,FALSE)*365))/365,0))*365))/30))</f>
        <v> </v>
      </c>
      <c r="N238" s="36"/>
    </row>
    <row r="239" spans="1:14" ht="22.5" customHeight="1">
      <c r="A239" s="15"/>
      <c r="B239" s="28"/>
      <c r="C239" s="17"/>
      <c r="D239" s="18"/>
      <c r="E239" s="19"/>
      <c r="F239" s="28"/>
      <c r="G239" s="21"/>
      <c r="H239" s="21"/>
      <c r="I239" s="30"/>
      <c r="J239" s="24" t="str">
        <f>IF(E239=0," ",ROUND(IF((365*VLOOKUP(A239,'อายุการใช้งาน-ห้ามลบ'!$A$2:$H$70,8,FALSE)-MIN($E239-DATE(RIGHT(D239,4),MID(D239,4,2),LEFT(D239,2)),VLOOKUP(A239,'อายุการใช้งาน-ห้ามลบ'!$A$2:$H$70,8,FALSE)*365))=0,($I239-1),($I239/VLOOKUP(A239,'อายุการใช้งาน-ห้ามลบ'!$A$2:$H$70,8,FALSE)/365)*MIN($E239-DATE(RIGHT(D239,4),MID(D239,4,2),LEFT(D239,2)),VLOOKUP(A239,'อายุการใช้งาน-ห้ามลบ'!$A$2:$H$70,8,FALSE)*365)),2)*-1)</f>
        <v> </v>
      </c>
      <c r="K239" s="25" t="str">
        <f t="shared" si="3"/>
        <v> </v>
      </c>
      <c r="L239" s="26" t="str">
        <f>IF(E239=0," ",IF((365*VLOOKUP(A239,'อายุการใช้งาน-ห้ามลบ'!$A$2:$H$70,8,FALSE)-MIN($E239-DATE(RIGHT(D239,4),MID(D239,4,2),LEFT(D239,2)),VLOOKUP(A239,'อายุการใช้งาน-ห้ามลบ'!$A$2:$H$70,8,FALSE)*365)-((ROUNDDOWN((365*VLOOKUP(A239,'อายุการใช้งาน-ห้ามลบ'!$A$2:$H$70,8,FALSE)-MIN($E239-DATE(RIGHT(D239,4),MID(D239,4,2),LEFT(D239,2)),VLOOKUP(A239,'อายุการใช้งาน-ห้ามลบ'!$A$2:$H$70,8,FALSE)*365))/365,0))*365))/30&gt;=11.49,(ROUNDDOWN((365*VLOOKUP(A239,'อายุการใช้งาน-ห้ามลบ'!$A$2:$H$70,8,FALSE)-MIN($E239-DATE(RIGHT(D239,4),MID(D239,4,2),LEFT(D239,2)),VLOOKUP(A239,'อายุการใช้งาน-ห้ามลบ'!$A$2:$H$70,8,FALSE)*365))/365,0)+1),ROUNDDOWN((365*VLOOKUP(A239,'อายุการใช้งาน-ห้ามลบ'!$A$2:$H$70,8,FALSE)-MIN($E239-DATE(RIGHT(D239,4),MID(D239,4,2),LEFT(D239,2)),VLOOKUP(A239,'อายุการใช้งาน-ห้ามลบ'!$A$2:$H$70,8,FALSE)*365))/365,0)))</f>
        <v> </v>
      </c>
      <c r="M239" s="26" t="str">
        <f>IF(E239=0," ",IF((365*VLOOKUP(A239,'อายุการใช้งาน-ห้ามลบ'!$A$2:$H$70,8,FALSE)-MIN($E239-DATE(RIGHT(D239,4),MID(D239,4,2),LEFT(D239,2)),VLOOKUP(A239,'อายุการใช้งาน-ห้ามลบ'!$A$2:$H$70,8,FALSE)*365)-((ROUNDDOWN((365*VLOOKUP(A239,'อายุการใช้งาน-ห้ามลบ'!$A$2:$H$70,8,FALSE)-MIN($E239-DATE(RIGHT(D239,4),MID(D239,4,2),LEFT(D239,2)),VLOOKUP(A239,'อายุการใช้งาน-ห้ามลบ'!$A$2:$H$70,8,FALSE)*365))/365,0))*365))/30&gt;=11.49,0,(365*VLOOKUP(A239,'อายุการใช้งาน-ห้ามลบ'!$A$2:$H$70,8,FALSE)-MIN($E239-DATE(RIGHT(D239,4),MID(D239,4,2),LEFT(D239,2)),VLOOKUP(A239,'อายุการใช้งาน-ห้ามลบ'!$A$2:$H$70,8,FALSE)*365)-((ROUNDDOWN((365*VLOOKUP(A239,'อายุการใช้งาน-ห้ามลบ'!$A$2:$H$70,8,FALSE)-MIN($E239-DATE(RIGHT(D239,4),MID(D239,4,2),LEFT(D239,2)),VLOOKUP(A239,'อายุการใช้งาน-ห้ามลบ'!$A$2:$H$70,8,FALSE)*365))/365,0))*365))/30))</f>
        <v> </v>
      </c>
      <c r="N239" s="36"/>
    </row>
    <row r="240" spans="1:14" ht="22.5" customHeight="1">
      <c r="A240" s="15"/>
      <c r="B240" s="28"/>
      <c r="C240" s="17"/>
      <c r="D240" s="18"/>
      <c r="E240" s="19"/>
      <c r="F240" s="28"/>
      <c r="G240" s="21"/>
      <c r="H240" s="21"/>
      <c r="I240" s="30"/>
      <c r="J240" s="24" t="str">
        <f>IF(E240=0," ",ROUND(IF((365*VLOOKUP(A240,'อายุการใช้งาน-ห้ามลบ'!$A$2:$H$70,8,FALSE)-MIN($E240-DATE(RIGHT(D240,4),MID(D240,4,2),LEFT(D240,2)),VLOOKUP(A240,'อายุการใช้งาน-ห้ามลบ'!$A$2:$H$70,8,FALSE)*365))=0,($I240-1),($I240/VLOOKUP(A240,'อายุการใช้งาน-ห้ามลบ'!$A$2:$H$70,8,FALSE)/365)*MIN($E240-DATE(RIGHT(D240,4),MID(D240,4,2),LEFT(D240,2)),VLOOKUP(A240,'อายุการใช้งาน-ห้ามลบ'!$A$2:$H$70,8,FALSE)*365)),2)*-1)</f>
        <v> </v>
      </c>
      <c r="K240" s="25" t="str">
        <f t="shared" si="3"/>
        <v> </v>
      </c>
      <c r="L240" s="26" t="str">
        <f>IF(E240=0," ",IF((365*VLOOKUP(A240,'อายุการใช้งาน-ห้ามลบ'!$A$2:$H$70,8,FALSE)-MIN($E240-DATE(RIGHT(D240,4),MID(D240,4,2),LEFT(D240,2)),VLOOKUP(A240,'อายุการใช้งาน-ห้ามลบ'!$A$2:$H$70,8,FALSE)*365)-((ROUNDDOWN((365*VLOOKUP(A240,'อายุการใช้งาน-ห้ามลบ'!$A$2:$H$70,8,FALSE)-MIN($E240-DATE(RIGHT(D240,4),MID(D240,4,2),LEFT(D240,2)),VLOOKUP(A240,'อายุการใช้งาน-ห้ามลบ'!$A$2:$H$70,8,FALSE)*365))/365,0))*365))/30&gt;=11.49,(ROUNDDOWN((365*VLOOKUP(A240,'อายุการใช้งาน-ห้ามลบ'!$A$2:$H$70,8,FALSE)-MIN($E240-DATE(RIGHT(D240,4),MID(D240,4,2),LEFT(D240,2)),VLOOKUP(A240,'อายุการใช้งาน-ห้ามลบ'!$A$2:$H$70,8,FALSE)*365))/365,0)+1),ROUNDDOWN((365*VLOOKUP(A240,'อายุการใช้งาน-ห้ามลบ'!$A$2:$H$70,8,FALSE)-MIN($E240-DATE(RIGHT(D240,4),MID(D240,4,2),LEFT(D240,2)),VLOOKUP(A240,'อายุการใช้งาน-ห้ามลบ'!$A$2:$H$70,8,FALSE)*365))/365,0)))</f>
        <v> </v>
      </c>
      <c r="M240" s="26" t="str">
        <f>IF(E240=0," ",IF((365*VLOOKUP(A240,'อายุการใช้งาน-ห้ามลบ'!$A$2:$H$70,8,FALSE)-MIN($E240-DATE(RIGHT(D240,4),MID(D240,4,2),LEFT(D240,2)),VLOOKUP(A240,'อายุการใช้งาน-ห้ามลบ'!$A$2:$H$70,8,FALSE)*365)-((ROUNDDOWN((365*VLOOKUP(A240,'อายุการใช้งาน-ห้ามลบ'!$A$2:$H$70,8,FALSE)-MIN($E240-DATE(RIGHT(D240,4),MID(D240,4,2),LEFT(D240,2)),VLOOKUP(A240,'อายุการใช้งาน-ห้ามลบ'!$A$2:$H$70,8,FALSE)*365))/365,0))*365))/30&gt;=11.49,0,(365*VLOOKUP(A240,'อายุการใช้งาน-ห้ามลบ'!$A$2:$H$70,8,FALSE)-MIN($E240-DATE(RIGHT(D240,4),MID(D240,4,2),LEFT(D240,2)),VLOOKUP(A240,'อายุการใช้งาน-ห้ามลบ'!$A$2:$H$70,8,FALSE)*365)-((ROUNDDOWN((365*VLOOKUP(A240,'อายุการใช้งาน-ห้ามลบ'!$A$2:$H$70,8,FALSE)-MIN($E240-DATE(RIGHT(D240,4),MID(D240,4,2),LEFT(D240,2)),VLOOKUP(A240,'อายุการใช้งาน-ห้ามลบ'!$A$2:$H$70,8,FALSE)*365))/365,0))*365))/30))</f>
        <v> </v>
      </c>
      <c r="N240" s="36"/>
    </row>
    <row r="241" spans="1:14" ht="22.5" customHeight="1">
      <c r="A241" s="15"/>
      <c r="B241" s="28"/>
      <c r="C241" s="17"/>
      <c r="D241" s="18"/>
      <c r="E241" s="19"/>
      <c r="F241" s="28"/>
      <c r="G241" s="21"/>
      <c r="H241" s="21"/>
      <c r="I241" s="30"/>
      <c r="J241" s="24" t="str">
        <f>IF(E241=0," ",ROUND(IF((365*VLOOKUP(A241,'อายุการใช้งาน-ห้ามลบ'!$A$2:$H$70,8,FALSE)-MIN($E241-DATE(RIGHT(D241,4),MID(D241,4,2),LEFT(D241,2)),VLOOKUP(A241,'อายุการใช้งาน-ห้ามลบ'!$A$2:$H$70,8,FALSE)*365))=0,($I241-1),($I241/VLOOKUP(A241,'อายุการใช้งาน-ห้ามลบ'!$A$2:$H$70,8,FALSE)/365)*MIN($E241-DATE(RIGHT(D241,4),MID(D241,4,2),LEFT(D241,2)),VLOOKUP(A241,'อายุการใช้งาน-ห้ามลบ'!$A$2:$H$70,8,FALSE)*365)),2)*-1)</f>
        <v> </v>
      </c>
      <c r="K241" s="25" t="str">
        <f t="shared" si="3"/>
        <v> </v>
      </c>
      <c r="L241" s="26" t="str">
        <f>IF(E241=0," ",IF((365*VLOOKUP(A241,'อายุการใช้งาน-ห้ามลบ'!$A$2:$H$70,8,FALSE)-MIN($E241-DATE(RIGHT(D241,4),MID(D241,4,2),LEFT(D241,2)),VLOOKUP(A241,'อายุการใช้งาน-ห้ามลบ'!$A$2:$H$70,8,FALSE)*365)-((ROUNDDOWN((365*VLOOKUP(A241,'อายุการใช้งาน-ห้ามลบ'!$A$2:$H$70,8,FALSE)-MIN($E241-DATE(RIGHT(D241,4),MID(D241,4,2),LEFT(D241,2)),VLOOKUP(A241,'อายุการใช้งาน-ห้ามลบ'!$A$2:$H$70,8,FALSE)*365))/365,0))*365))/30&gt;=11.49,(ROUNDDOWN((365*VLOOKUP(A241,'อายุการใช้งาน-ห้ามลบ'!$A$2:$H$70,8,FALSE)-MIN($E241-DATE(RIGHT(D241,4),MID(D241,4,2),LEFT(D241,2)),VLOOKUP(A241,'อายุการใช้งาน-ห้ามลบ'!$A$2:$H$70,8,FALSE)*365))/365,0)+1),ROUNDDOWN((365*VLOOKUP(A241,'อายุการใช้งาน-ห้ามลบ'!$A$2:$H$70,8,FALSE)-MIN($E241-DATE(RIGHT(D241,4),MID(D241,4,2),LEFT(D241,2)),VLOOKUP(A241,'อายุการใช้งาน-ห้ามลบ'!$A$2:$H$70,8,FALSE)*365))/365,0)))</f>
        <v> </v>
      </c>
      <c r="M241" s="26" t="str">
        <f>IF(E241=0," ",IF((365*VLOOKUP(A241,'อายุการใช้งาน-ห้ามลบ'!$A$2:$H$70,8,FALSE)-MIN($E241-DATE(RIGHT(D241,4),MID(D241,4,2),LEFT(D241,2)),VLOOKUP(A241,'อายุการใช้งาน-ห้ามลบ'!$A$2:$H$70,8,FALSE)*365)-((ROUNDDOWN((365*VLOOKUP(A241,'อายุการใช้งาน-ห้ามลบ'!$A$2:$H$70,8,FALSE)-MIN($E241-DATE(RIGHT(D241,4),MID(D241,4,2),LEFT(D241,2)),VLOOKUP(A241,'อายุการใช้งาน-ห้ามลบ'!$A$2:$H$70,8,FALSE)*365))/365,0))*365))/30&gt;=11.49,0,(365*VLOOKUP(A241,'อายุการใช้งาน-ห้ามลบ'!$A$2:$H$70,8,FALSE)-MIN($E241-DATE(RIGHT(D241,4),MID(D241,4,2),LEFT(D241,2)),VLOOKUP(A241,'อายุการใช้งาน-ห้ามลบ'!$A$2:$H$70,8,FALSE)*365)-((ROUNDDOWN((365*VLOOKUP(A241,'อายุการใช้งาน-ห้ามลบ'!$A$2:$H$70,8,FALSE)-MIN($E241-DATE(RIGHT(D241,4),MID(D241,4,2),LEFT(D241,2)),VLOOKUP(A241,'อายุการใช้งาน-ห้ามลบ'!$A$2:$H$70,8,FALSE)*365))/365,0))*365))/30))</f>
        <v> </v>
      </c>
      <c r="N241" s="36"/>
    </row>
    <row r="242" spans="1:14" ht="22.5" customHeight="1">
      <c r="A242" s="15"/>
      <c r="B242" s="28"/>
      <c r="C242" s="17"/>
      <c r="D242" s="18"/>
      <c r="E242" s="19"/>
      <c r="F242" s="28"/>
      <c r="G242" s="21"/>
      <c r="H242" s="21"/>
      <c r="I242" s="30"/>
      <c r="J242" s="24" t="str">
        <f>IF(E242=0," ",ROUND(IF((365*VLOOKUP(A242,'อายุการใช้งาน-ห้ามลบ'!$A$2:$H$70,8,FALSE)-MIN($E242-DATE(RIGHT(D242,4),MID(D242,4,2),LEFT(D242,2)),VLOOKUP(A242,'อายุการใช้งาน-ห้ามลบ'!$A$2:$H$70,8,FALSE)*365))=0,($I242-1),($I242/VLOOKUP(A242,'อายุการใช้งาน-ห้ามลบ'!$A$2:$H$70,8,FALSE)/365)*MIN($E242-DATE(RIGHT(D242,4),MID(D242,4,2),LEFT(D242,2)),VLOOKUP(A242,'อายุการใช้งาน-ห้ามลบ'!$A$2:$H$70,8,FALSE)*365)),2)*-1)</f>
        <v> </v>
      </c>
      <c r="K242" s="25" t="str">
        <f t="shared" si="3"/>
        <v> </v>
      </c>
      <c r="L242" s="26" t="str">
        <f>IF(E242=0," ",IF((365*VLOOKUP(A242,'อายุการใช้งาน-ห้ามลบ'!$A$2:$H$70,8,FALSE)-MIN($E242-DATE(RIGHT(D242,4),MID(D242,4,2),LEFT(D242,2)),VLOOKUP(A242,'อายุการใช้งาน-ห้ามลบ'!$A$2:$H$70,8,FALSE)*365)-((ROUNDDOWN((365*VLOOKUP(A242,'อายุการใช้งาน-ห้ามลบ'!$A$2:$H$70,8,FALSE)-MIN($E242-DATE(RIGHT(D242,4),MID(D242,4,2),LEFT(D242,2)),VLOOKUP(A242,'อายุการใช้งาน-ห้ามลบ'!$A$2:$H$70,8,FALSE)*365))/365,0))*365))/30&gt;=11.49,(ROUNDDOWN((365*VLOOKUP(A242,'อายุการใช้งาน-ห้ามลบ'!$A$2:$H$70,8,FALSE)-MIN($E242-DATE(RIGHT(D242,4),MID(D242,4,2),LEFT(D242,2)),VLOOKUP(A242,'อายุการใช้งาน-ห้ามลบ'!$A$2:$H$70,8,FALSE)*365))/365,0)+1),ROUNDDOWN((365*VLOOKUP(A242,'อายุการใช้งาน-ห้ามลบ'!$A$2:$H$70,8,FALSE)-MIN($E242-DATE(RIGHT(D242,4),MID(D242,4,2),LEFT(D242,2)),VLOOKUP(A242,'อายุการใช้งาน-ห้ามลบ'!$A$2:$H$70,8,FALSE)*365))/365,0)))</f>
        <v> </v>
      </c>
      <c r="M242" s="26" t="str">
        <f>IF(E242=0," ",IF((365*VLOOKUP(A242,'อายุการใช้งาน-ห้ามลบ'!$A$2:$H$70,8,FALSE)-MIN($E242-DATE(RIGHT(D242,4),MID(D242,4,2),LEFT(D242,2)),VLOOKUP(A242,'อายุการใช้งาน-ห้ามลบ'!$A$2:$H$70,8,FALSE)*365)-((ROUNDDOWN((365*VLOOKUP(A242,'อายุการใช้งาน-ห้ามลบ'!$A$2:$H$70,8,FALSE)-MIN($E242-DATE(RIGHT(D242,4),MID(D242,4,2),LEFT(D242,2)),VLOOKUP(A242,'อายุการใช้งาน-ห้ามลบ'!$A$2:$H$70,8,FALSE)*365))/365,0))*365))/30&gt;=11.49,0,(365*VLOOKUP(A242,'อายุการใช้งาน-ห้ามลบ'!$A$2:$H$70,8,FALSE)-MIN($E242-DATE(RIGHT(D242,4),MID(D242,4,2),LEFT(D242,2)),VLOOKUP(A242,'อายุการใช้งาน-ห้ามลบ'!$A$2:$H$70,8,FALSE)*365)-((ROUNDDOWN((365*VLOOKUP(A242,'อายุการใช้งาน-ห้ามลบ'!$A$2:$H$70,8,FALSE)-MIN($E242-DATE(RIGHT(D242,4),MID(D242,4,2),LEFT(D242,2)),VLOOKUP(A242,'อายุการใช้งาน-ห้ามลบ'!$A$2:$H$70,8,FALSE)*365))/365,0))*365))/30))</f>
        <v> </v>
      </c>
      <c r="N242" s="36"/>
    </row>
    <row r="243" spans="1:14" ht="22.5" customHeight="1">
      <c r="A243" s="15"/>
      <c r="B243" s="28"/>
      <c r="C243" s="17"/>
      <c r="D243" s="18"/>
      <c r="E243" s="19"/>
      <c r="F243" s="28"/>
      <c r="G243" s="21"/>
      <c r="H243" s="21"/>
      <c r="I243" s="30"/>
      <c r="J243" s="24" t="str">
        <f>IF(E243=0," ",ROUND(IF((365*VLOOKUP(A243,'อายุการใช้งาน-ห้ามลบ'!$A$2:$H$70,8,FALSE)-MIN($E243-DATE(RIGHT(D243,4),MID(D243,4,2),LEFT(D243,2)),VLOOKUP(A243,'อายุการใช้งาน-ห้ามลบ'!$A$2:$H$70,8,FALSE)*365))=0,($I243-1),($I243/VLOOKUP(A243,'อายุการใช้งาน-ห้ามลบ'!$A$2:$H$70,8,FALSE)/365)*MIN($E243-DATE(RIGHT(D243,4),MID(D243,4,2),LEFT(D243,2)),VLOOKUP(A243,'อายุการใช้งาน-ห้ามลบ'!$A$2:$H$70,8,FALSE)*365)),2)*-1)</f>
        <v> </v>
      </c>
      <c r="K243" s="25" t="str">
        <f t="shared" si="3"/>
        <v> </v>
      </c>
      <c r="L243" s="26" t="str">
        <f>IF(E243=0," ",IF((365*VLOOKUP(A243,'อายุการใช้งาน-ห้ามลบ'!$A$2:$H$70,8,FALSE)-MIN($E243-DATE(RIGHT(D243,4),MID(D243,4,2),LEFT(D243,2)),VLOOKUP(A243,'อายุการใช้งาน-ห้ามลบ'!$A$2:$H$70,8,FALSE)*365)-((ROUNDDOWN((365*VLOOKUP(A243,'อายุการใช้งาน-ห้ามลบ'!$A$2:$H$70,8,FALSE)-MIN($E243-DATE(RIGHT(D243,4),MID(D243,4,2),LEFT(D243,2)),VLOOKUP(A243,'อายุการใช้งาน-ห้ามลบ'!$A$2:$H$70,8,FALSE)*365))/365,0))*365))/30&gt;=11.49,(ROUNDDOWN((365*VLOOKUP(A243,'อายุการใช้งาน-ห้ามลบ'!$A$2:$H$70,8,FALSE)-MIN($E243-DATE(RIGHT(D243,4),MID(D243,4,2),LEFT(D243,2)),VLOOKUP(A243,'อายุการใช้งาน-ห้ามลบ'!$A$2:$H$70,8,FALSE)*365))/365,0)+1),ROUNDDOWN((365*VLOOKUP(A243,'อายุการใช้งาน-ห้ามลบ'!$A$2:$H$70,8,FALSE)-MIN($E243-DATE(RIGHT(D243,4),MID(D243,4,2),LEFT(D243,2)),VLOOKUP(A243,'อายุการใช้งาน-ห้ามลบ'!$A$2:$H$70,8,FALSE)*365))/365,0)))</f>
        <v> </v>
      </c>
      <c r="M243" s="26" t="str">
        <f>IF(E243=0," ",IF((365*VLOOKUP(A243,'อายุการใช้งาน-ห้ามลบ'!$A$2:$H$70,8,FALSE)-MIN($E243-DATE(RIGHT(D243,4),MID(D243,4,2),LEFT(D243,2)),VLOOKUP(A243,'อายุการใช้งาน-ห้ามลบ'!$A$2:$H$70,8,FALSE)*365)-((ROUNDDOWN((365*VLOOKUP(A243,'อายุการใช้งาน-ห้ามลบ'!$A$2:$H$70,8,FALSE)-MIN($E243-DATE(RIGHT(D243,4),MID(D243,4,2),LEFT(D243,2)),VLOOKUP(A243,'อายุการใช้งาน-ห้ามลบ'!$A$2:$H$70,8,FALSE)*365))/365,0))*365))/30&gt;=11.49,0,(365*VLOOKUP(A243,'อายุการใช้งาน-ห้ามลบ'!$A$2:$H$70,8,FALSE)-MIN($E243-DATE(RIGHT(D243,4),MID(D243,4,2),LEFT(D243,2)),VLOOKUP(A243,'อายุการใช้งาน-ห้ามลบ'!$A$2:$H$70,8,FALSE)*365)-((ROUNDDOWN((365*VLOOKUP(A243,'อายุการใช้งาน-ห้ามลบ'!$A$2:$H$70,8,FALSE)-MIN($E243-DATE(RIGHT(D243,4),MID(D243,4,2),LEFT(D243,2)),VLOOKUP(A243,'อายุการใช้งาน-ห้ามลบ'!$A$2:$H$70,8,FALSE)*365))/365,0))*365))/30))</f>
        <v> </v>
      </c>
      <c r="N243" s="36"/>
    </row>
    <row r="244" spans="1:14" ht="22.5" customHeight="1">
      <c r="A244" s="15"/>
      <c r="B244" s="28"/>
      <c r="C244" s="17"/>
      <c r="D244" s="18"/>
      <c r="E244" s="19"/>
      <c r="F244" s="28"/>
      <c r="G244" s="21"/>
      <c r="H244" s="21"/>
      <c r="I244" s="30"/>
      <c r="J244" s="24" t="str">
        <f>IF(E244=0," ",ROUND(IF((365*VLOOKUP(A244,'อายุการใช้งาน-ห้ามลบ'!$A$2:$H$70,8,FALSE)-MIN($E244-DATE(RIGHT(D244,4),MID(D244,4,2),LEFT(D244,2)),VLOOKUP(A244,'อายุการใช้งาน-ห้ามลบ'!$A$2:$H$70,8,FALSE)*365))=0,($I244-1),($I244/VLOOKUP(A244,'อายุการใช้งาน-ห้ามลบ'!$A$2:$H$70,8,FALSE)/365)*MIN($E244-DATE(RIGHT(D244,4),MID(D244,4,2),LEFT(D244,2)),VLOOKUP(A244,'อายุการใช้งาน-ห้ามลบ'!$A$2:$H$70,8,FALSE)*365)),2)*-1)</f>
        <v> </v>
      </c>
      <c r="K244" s="25" t="str">
        <f t="shared" si="3"/>
        <v> </v>
      </c>
      <c r="L244" s="26" t="str">
        <f>IF(E244=0," ",IF((365*VLOOKUP(A244,'อายุการใช้งาน-ห้ามลบ'!$A$2:$H$70,8,FALSE)-MIN($E244-DATE(RIGHT(D244,4),MID(D244,4,2),LEFT(D244,2)),VLOOKUP(A244,'อายุการใช้งาน-ห้ามลบ'!$A$2:$H$70,8,FALSE)*365)-((ROUNDDOWN((365*VLOOKUP(A244,'อายุการใช้งาน-ห้ามลบ'!$A$2:$H$70,8,FALSE)-MIN($E244-DATE(RIGHT(D244,4),MID(D244,4,2),LEFT(D244,2)),VLOOKUP(A244,'อายุการใช้งาน-ห้ามลบ'!$A$2:$H$70,8,FALSE)*365))/365,0))*365))/30&gt;=11.49,(ROUNDDOWN((365*VLOOKUP(A244,'อายุการใช้งาน-ห้ามลบ'!$A$2:$H$70,8,FALSE)-MIN($E244-DATE(RIGHT(D244,4),MID(D244,4,2),LEFT(D244,2)),VLOOKUP(A244,'อายุการใช้งาน-ห้ามลบ'!$A$2:$H$70,8,FALSE)*365))/365,0)+1),ROUNDDOWN((365*VLOOKUP(A244,'อายุการใช้งาน-ห้ามลบ'!$A$2:$H$70,8,FALSE)-MIN($E244-DATE(RIGHT(D244,4),MID(D244,4,2),LEFT(D244,2)),VLOOKUP(A244,'อายุการใช้งาน-ห้ามลบ'!$A$2:$H$70,8,FALSE)*365))/365,0)))</f>
        <v> </v>
      </c>
      <c r="M244" s="26" t="str">
        <f>IF(E244=0," ",IF((365*VLOOKUP(A244,'อายุการใช้งาน-ห้ามลบ'!$A$2:$H$70,8,FALSE)-MIN($E244-DATE(RIGHT(D244,4),MID(D244,4,2),LEFT(D244,2)),VLOOKUP(A244,'อายุการใช้งาน-ห้ามลบ'!$A$2:$H$70,8,FALSE)*365)-((ROUNDDOWN((365*VLOOKUP(A244,'อายุการใช้งาน-ห้ามลบ'!$A$2:$H$70,8,FALSE)-MIN($E244-DATE(RIGHT(D244,4),MID(D244,4,2),LEFT(D244,2)),VLOOKUP(A244,'อายุการใช้งาน-ห้ามลบ'!$A$2:$H$70,8,FALSE)*365))/365,0))*365))/30&gt;=11.49,0,(365*VLOOKUP(A244,'อายุการใช้งาน-ห้ามลบ'!$A$2:$H$70,8,FALSE)-MIN($E244-DATE(RIGHT(D244,4),MID(D244,4,2),LEFT(D244,2)),VLOOKUP(A244,'อายุการใช้งาน-ห้ามลบ'!$A$2:$H$70,8,FALSE)*365)-((ROUNDDOWN((365*VLOOKUP(A244,'อายุการใช้งาน-ห้ามลบ'!$A$2:$H$70,8,FALSE)-MIN($E244-DATE(RIGHT(D244,4),MID(D244,4,2),LEFT(D244,2)),VLOOKUP(A244,'อายุการใช้งาน-ห้ามลบ'!$A$2:$H$70,8,FALSE)*365))/365,0))*365))/30))</f>
        <v> </v>
      </c>
      <c r="N244" s="36"/>
    </row>
    <row r="245" spans="1:14" ht="22.5" customHeight="1">
      <c r="A245" s="15"/>
      <c r="B245" s="28"/>
      <c r="C245" s="17"/>
      <c r="D245" s="18"/>
      <c r="E245" s="19"/>
      <c r="F245" s="28"/>
      <c r="G245" s="21"/>
      <c r="H245" s="21"/>
      <c r="I245" s="30"/>
      <c r="J245" s="24" t="str">
        <f>IF(E245=0," ",ROUND(IF((365*VLOOKUP(A245,'อายุการใช้งาน-ห้ามลบ'!$A$2:$H$70,8,FALSE)-MIN($E245-DATE(RIGHT(D245,4),MID(D245,4,2),LEFT(D245,2)),VLOOKUP(A245,'อายุการใช้งาน-ห้ามลบ'!$A$2:$H$70,8,FALSE)*365))=0,($I245-1),($I245/VLOOKUP(A245,'อายุการใช้งาน-ห้ามลบ'!$A$2:$H$70,8,FALSE)/365)*MIN($E245-DATE(RIGHT(D245,4),MID(D245,4,2),LEFT(D245,2)),VLOOKUP(A245,'อายุการใช้งาน-ห้ามลบ'!$A$2:$H$70,8,FALSE)*365)),2)*-1)</f>
        <v> </v>
      </c>
      <c r="K245" s="25" t="str">
        <f t="shared" si="3"/>
        <v> </v>
      </c>
      <c r="L245" s="26" t="str">
        <f>IF(E245=0," ",IF((365*VLOOKUP(A245,'อายุการใช้งาน-ห้ามลบ'!$A$2:$H$70,8,FALSE)-MIN($E245-DATE(RIGHT(D245,4),MID(D245,4,2),LEFT(D245,2)),VLOOKUP(A245,'อายุการใช้งาน-ห้ามลบ'!$A$2:$H$70,8,FALSE)*365)-((ROUNDDOWN((365*VLOOKUP(A245,'อายุการใช้งาน-ห้ามลบ'!$A$2:$H$70,8,FALSE)-MIN($E245-DATE(RIGHT(D245,4),MID(D245,4,2),LEFT(D245,2)),VLOOKUP(A245,'อายุการใช้งาน-ห้ามลบ'!$A$2:$H$70,8,FALSE)*365))/365,0))*365))/30&gt;=11.49,(ROUNDDOWN((365*VLOOKUP(A245,'อายุการใช้งาน-ห้ามลบ'!$A$2:$H$70,8,FALSE)-MIN($E245-DATE(RIGHT(D245,4),MID(D245,4,2),LEFT(D245,2)),VLOOKUP(A245,'อายุการใช้งาน-ห้ามลบ'!$A$2:$H$70,8,FALSE)*365))/365,0)+1),ROUNDDOWN((365*VLOOKUP(A245,'อายุการใช้งาน-ห้ามลบ'!$A$2:$H$70,8,FALSE)-MIN($E245-DATE(RIGHT(D245,4),MID(D245,4,2),LEFT(D245,2)),VLOOKUP(A245,'อายุการใช้งาน-ห้ามลบ'!$A$2:$H$70,8,FALSE)*365))/365,0)))</f>
        <v> </v>
      </c>
      <c r="M245" s="26" t="str">
        <f>IF(E245=0," ",IF((365*VLOOKUP(A245,'อายุการใช้งาน-ห้ามลบ'!$A$2:$H$70,8,FALSE)-MIN($E245-DATE(RIGHT(D245,4),MID(D245,4,2),LEFT(D245,2)),VLOOKUP(A245,'อายุการใช้งาน-ห้ามลบ'!$A$2:$H$70,8,FALSE)*365)-((ROUNDDOWN((365*VLOOKUP(A245,'อายุการใช้งาน-ห้ามลบ'!$A$2:$H$70,8,FALSE)-MIN($E245-DATE(RIGHT(D245,4),MID(D245,4,2),LEFT(D245,2)),VLOOKUP(A245,'อายุการใช้งาน-ห้ามลบ'!$A$2:$H$70,8,FALSE)*365))/365,0))*365))/30&gt;=11.49,0,(365*VLOOKUP(A245,'อายุการใช้งาน-ห้ามลบ'!$A$2:$H$70,8,FALSE)-MIN($E245-DATE(RIGHT(D245,4),MID(D245,4,2),LEFT(D245,2)),VLOOKUP(A245,'อายุการใช้งาน-ห้ามลบ'!$A$2:$H$70,8,FALSE)*365)-((ROUNDDOWN((365*VLOOKUP(A245,'อายุการใช้งาน-ห้ามลบ'!$A$2:$H$70,8,FALSE)-MIN($E245-DATE(RIGHT(D245,4),MID(D245,4,2),LEFT(D245,2)),VLOOKUP(A245,'อายุการใช้งาน-ห้ามลบ'!$A$2:$H$70,8,FALSE)*365))/365,0))*365))/30))</f>
        <v> </v>
      </c>
      <c r="N245" s="36"/>
    </row>
    <row r="246" spans="1:14" ht="22.5" customHeight="1">
      <c r="A246" s="15"/>
      <c r="B246" s="28"/>
      <c r="C246" s="17"/>
      <c r="D246" s="18"/>
      <c r="E246" s="19"/>
      <c r="F246" s="28"/>
      <c r="G246" s="21"/>
      <c r="H246" s="21"/>
      <c r="I246" s="30"/>
      <c r="J246" s="24" t="str">
        <f>IF(E246=0," ",ROUND(IF((365*VLOOKUP(A246,'อายุการใช้งาน-ห้ามลบ'!$A$2:$H$70,8,FALSE)-MIN($E246-DATE(RIGHT(D246,4),MID(D246,4,2),LEFT(D246,2)),VLOOKUP(A246,'อายุการใช้งาน-ห้ามลบ'!$A$2:$H$70,8,FALSE)*365))=0,($I246-1),($I246/VLOOKUP(A246,'อายุการใช้งาน-ห้ามลบ'!$A$2:$H$70,8,FALSE)/365)*MIN($E246-DATE(RIGHT(D246,4),MID(D246,4,2),LEFT(D246,2)),VLOOKUP(A246,'อายุการใช้งาน-ห้ามลบ'!$A$2:$H$70,8,FALSE)*365)),2)*-1)</f>
        <v> </v>
      </c>
      <c r="K246" s="25" t="str">
        <f t="shared" si="3"/>
        <v> </v>
      </c>
      <c r="L246" s="26" t="str">
        <f>IF(E246=0," ",IF((365*VLOOKUP(A246,'อายุการใช้งาน-ห้ามลบ'!$A$2:$H$70,8,FALSE)-MIN($E246-DATE(RIGHT(D246,4),MID(D246,4,2),LEFT(D246,2)),VLOOKUP(A246,'อายุการใช้งาน-ห้ามลบ'!$A$2:$H$70,8,FALSE)*365)-((ROUNDDOWN((365*VLOOKUP(A246,'อายุการใช้งาน-ห้ามลบ'!$A$2:$H$70,8,FALSE)-MIN($E246-DATE(RIGHT(D246,4),MID(D246,4,2),LEFT(D246,2)),VLOOKUP(A246,'อายุการใช้งาน-ห้ามลบ'!$A$2:$H$70,8,FALSE)*365))/365,0))*365))/30&gt;=11.49,(ROUNDDOWN((365*VLOOKUP(A246,'อายุการใช้งาน-ห้ามลบ'!$A$2:$H$70,8,FALSE)-MIN($E246-DATE(RIGHT(D246,4),MID(D246,4,2),LEFT(D246,2)),VLOOKUP(A246,'อายุการใช้งาน-ห้ามลบ'!$A$2:$H$70,8,FALSE)*365))/365,0)+1),ROUNDDOWN((365*VLOOKUP(A246,'อายุการใช้งาน-ห้ามลบ'!$A$2:$H$70,8,FALSE)-MIN($E246-DATE(RIGHT(D246,4),MID(D246,4,2),LEFT(D246,2)),VLOOKUP(A246,'อายุการใช้งาน-ห้ามลบ'!$A$2:$H$70,8,FALSE)*365))/365,0)))</f>
        <v> </v>
      </c>
      <c r="M246" s="26" t="str">
        <f>IF(E246=0," ",IF((365*VLOOKUP(A246,'อายุการใช้งาน-ห้ามลบ'!$A$2:$H$70,8,FALSE)-MIN($E246-DATE(RIGHT(D246,4),MID(D246,4,2),LEFT(D246,2)),VLOOKUP(A246,'อายุการใช้งาน-ห้ามลบ'!$A$2:$H$70,8,FALSE)*365)-((ROUNDDOWN((365*VLOOKUP(A246,'อายุการใช้งาน-ห้ามลบ'!$A$2:$H$70,8,FALSE)-MIN($E246-DATE(RIGHT(D246,4),MID(D246,4,2),LEFT(D246,2)),VLOOKUP(A246,'อายุการใช้งาน-ห้ามลบ'!$A$2:$H$70,8,FALSE)*365))/365,0))*365))/30&gt;=11.49,0,(365*VLOOKUP(A246,'อายุการใช้งาน-ห้ามลบ'!$A$2:$H$70,8,FALSE)-MIN($E246-DATE(RIGHT(D246,4),MID(D246,4,2),LEFT(D246,2)),VLOOKUP(A246,'อายุการใช้งาน-ห้ามลบ'!$A$2:$H$70,8,FALSE)*365)-((ROUNDDOWN((365*VLOOKUP(A246,'อายุการใช้งาน-ห้ามลบ'!$A$2:$H$70,8,FALSE)-MIN($E246-DATE(RIGHT(D246,4),MID(D246,4,2),LEFT(D246,2)),VLOOKUP(A246,'อายุการใช้งาน-ห้ามลบ'!$A$2:$H$70,8,FALSE)*365))/365,0))*365))/30))</f>
        <v> </v>
      </c>
      <c r="N246" s="36"/>
    </row>
    <row r="247" spans="1:14" ht="22.5" customHeight="1">
      <c r="A247" s="15"/>
      <c r="B247" s="28"/>
      <c r="C247" s="17"/>
      <c r="D247" s="18"/>
      <c r="E247" s="19"/>
      <c r="F247" s="28"/>
      <c r="G247" s="21"/>
      <c r="H247" s="21"/>
      <c r="I247" s="30"/>
      <c r="J247" s="24" t="str">
        <f>IF(E247=0," ",ROUND(IF((365*VLOOKUP(A247,'อายุการใช้งาน-ห้ามลบ'!$A$2:$H$70,8,FALSE)-MIN($E247-DATE(RIGHT(D247,4),MID(D247,4,2),LEFT(D247,2)),VLOOKUP(A247,'อายุการใช้งาน-ห้ามลบ'!$A$2:$H$70,8,FALSE)*365))=0,($I247-1),($I247/VLOOKUP(A247,'อายุการใช้งาน-ห้ามลบ'!$A$2:$H$70,8,FALSE)/365)*MIN($E247-DATE(RIGHT(D247,4),MID(D247,4,2),LEFT(D247,2)),VLOOKUP(A247,'อายุการใช้งาน-ห้ามลบ'!$A$2:$H$70,8,FALSE)*365)),2)*-1)</f>
        <v> </v>
      </c>
      <c r="K247" s="25" t="str">
        <f t="shared" si="3"/>
        <v> </v>
      </c>
      <c r="L247" s="26" t="str">
        <f>IF(E247=0," ",IF((365*VLOOKUP(A247,'อายุการใช้งาน-ห้ามลบ'!$A$2:$H$70,8,FALSE)-MIN($E247-DATE(RIGHT(D247,4),MID(D247,4,2),LEFT(D247,2)),VLOOKUP(A247,'อายุการใช้งาน-ห้ามลบ'!$A$2:$H$70,8,FALSE)*365)-((ROUNDDOWN((365*VLOOKUP(A247,'อายุการใช้งาน-ห้ามลบ'!$A$2:$H$70,8,FALSE)-MIN($E247-DATE(RIGHT(D247,4),MID(D247,4,2),LEFT(D247,2)),VLOOKUP(A247,'อายุการใช้งาน-ห้ามลบ'!$A$2:$H$70,8,FALSE)*365))/365,0))*365))/30&gt;=11.49,(ROUNDDOWN((365*VLOOKUP(A247,'อายุการใช้งาน-ห้ามลบ'!$A$2:$H$70,8,FALSE)-MIN($E247-DATE(RIGHT(D247,4),MID(D247,4,2),LEFT(D247,2)),VLOOKUP(A247,'อายุการใช้งาน-ห้ามลบ'!$A$2:$H$70,8,FALSE)*365))/365,0)+1),ROUNDDOWN((365*VLOOKUP(A247,'อายุการใช้งาน-ห้ามลบ'!$A$2:$H$70,8,FALSE)-MIN($E247-DATE(RIGHT(D247,4),MID(D247,4,2),LEFT(D247,2)),VLOOKUP(A247,'อายุการใช้งาน-ห้ามลบ'!$A$2:$H$70,8,FALSE)*365))/365,0)))</f>
        <v> </v>
      </c>
      <c r="M247" s="26" t="str">
        <f>IF(E247=0," ",IF((365*VLOOKUP(A247,'อายุการใช้งาน-ห้ามลบ'!$A$2:$H$70,8,FALSE)-MIN($E247-DATE(RIGHT(D247,4),MID(D247,4,2),LEFT(D247,2)),VLOOKUP(A247,'อายุการใช้งาน-ห้ามลบ'!$A$2:$H$70,8,FALSE)*365)-((ROUNDDOWN((365*VLOOKUP(A247,'อายุการใช้งาน-ห้ามลบ'!$A$2:$H$70,8,FALSE)-MIN($E247-DATE(RIGHT(D247,4),MID(D247,4,2),LEFT(D247,2)),VLOOKUP(A247,'อายุการใช้งาน-ห้ามลบ'!$A$2:$H$70,8,FALSE)*365))/365,0))*365))/30&gt;=11.49,0,(365*VLOOKUP(A247,'อายุการใช้งาน-ห้ามลบ'!$A$2:$H$70,8,FALSE)-MIN($E247-DATE(RIGHT(D247,4),MID(D247,4,2),LEFT(D247,2)),VLOOKUP(A247,'อายุการใช้งาน-ห้ามลบ'!$A$2:$H$70,8,FALSE)*365)-((ROUNDDOWN((365*VLOOKUP(A247,'อายุการใช้งาน-ห้ามลบ'!$A$2:$H$70,8,FALSE)-MIN($E247-DATE(RIGHT(D247,4),MID(D247,4,2),LEFT(D247,2)),VLOOKUP(A247,'อายุการใช้งาน-ห้ามลบ'!$A$2:$H$70,8,FALSE)*365))/365,0))*365))/30))</f>
        <v> </v>
      </c>
      <c r="N247" s="36"/>
    </row>
    <row r="248" spans="1:14" ht="22.5" customHeight="1">
      <c r="A248" s="15"/>
      <c r="B248" s="28"/>
      <c r="C248" s="17"/>
      <c r="D248" s="18"/>
      <c r="E248" s="19"/>
      <c r="F248" s="28"/>
      <c r="G248" s="21"/>
      <c r="H248" s="21"/>
      <c r="I248" s="30"/>
      <c r="J248" s="24" t="str">
        <f>IF(E248=0," ",ROUND(IF((365*VLOOKUP(A248,'อายุการใช้งาน-ห้ามลบ'!$A$2:$H$70,8,FALSE)-MIN($E248-DATE(RIGHT(D248,4),MID(D248,4,2),LEFT(D248,2)),VLOOKUP(A248,'อายุการใช้งาน-ห้ามลบ'!$A$2:$H$70,8,FALSE)*365))=0,($I248-1),($I248/VLOOKUP(A248,'อายุการใช้งาน-ห้ามลบ'!$A$2:$H$70,8,FALSE)/365)*MIN($E248-DATE(RIGHT(D248,4),MID(D248,4,2),LEFT(D248,2)),VLOOKUP(A248,'อายุการใช้งาน-ห้ามลบ'!$A$2:$H$70,8,FALSE)*365)),2)*-1)</f>
        <v> </v>
      </c>
      <c r="K248" s="25" t="str">
        <f t="shared" si="3"/>
        <v> </v>
      </c>
      <c r="L248" s="26" t="str">
        <f>IF(E248=0," ",IF((365*VLOOKUP(A248,'อายุการใช้งาน-ห้ามลบ'!$A$2:$H$70,8,FALSE)-MIN($E248-DATE(RIGHT(D248,4),MID(D248,4,2),LEFT(D248,2)),VLOOKUP(A248,'อายุการใช้งาน-ห้ามลบ'!$A$2:$H$70,8,FALSE)*365)-((ROUNDDOWN((365*VLOOKUP(A248,'อายุการใช้งาน-ห้ามลบ'!$A$2:$H$70,8,FALSE)-MIN($E248-DATE(RIGHT(D248,4),MID(D248,4,2),LEFT(D248,2)),VLOOKUP(A248,'อายุการใช้งาน-ห้ามลบ'!$A$2:$H$70,8,FALSE)*365))/365,0))*365))/30&gt;=11.49,(ROUNDDOWN((365*VLOOKUP(A248,'อายุการใช้งาน-ห้ามลบ'!$A$2:$H$70,8,FALSE)-MIN($E248-DATE(RIGHT(D248,4),MID(D248,4,2),LEFT(D248,2)),VLOOKUP(A248,'อายุการใช้งาน-ห้ามลบ'!$A$2:$H$70,8,FALSE)*365))/365,0)+1),ROUNDDOWN((365*VLOOKUP(A248,'อายุการใช้งาน-ห้ามลบ'!$A$2:$H$70,8,FALSE)-MIN($E248-DATE(RIGHT(D248,4),MID(D248,4,2),LEFT(D248,2)),VLOOKUP(A248,'อายุการใช้งาน-ห้ามลบ'!$A$2:$H$70,8,FALSE)*365))/365,0)))</f>
        <v> </v>
      </c>
      <c r="M248" s="26" t="str">
        <f>IF(E248=0," ",IF((365*VLOOKUP(A248,'อายุการใช้งาน-ห้ามลบ'!$A$2:$H$70,8,FALSE)-MIN($E248-DATE(RIGHT(D248,4),MID(D248,4,2),LEFT(D248,2)),VLOOKUP(A248,'อายุการใช้งาน-ห้ามลบ'!$A$2:$H$70,8,FALSE)*365)-((ROUNDDOWN((365*VLOOKUP(A248,'อายุการใช้งาน-ห้ามลบ'!$A$2:$H$70,8,FALSE)-MIN($E248-DATE(RIGHT(D248,4),MID(D248,4,2),LEFT(D248,2)),VLOOKUP(A248,'อายุการใช้งาน-ห้ามลบ'!$A$2:$H$70,8,FALSE)*365))/365,0))*365))/30&gt;=11.49,0,(365*VLOOKUP(A248,'อายุการใช้งาน-ห้ามลบ'!$A$2:$H$70,8,FALSE)-MIN($E248-DATE(RIGHT(D248,4),MID(D248,4,2),LEFT(D248,2)),VLOOKUP(A248,'อายุการใช้งาน-ห้ามลบ'!$A$2:$H$70,8,FALSE)*365)-((ROUNDDOWN((365*VLOOKUP(A248,'อายุการใช้งาน-ห้ามลบ'!$A$2:$H$70,8,FALSE)-MIN($E248-DATE(RIGHT(D248,4),MID(D248,4,2),LEFT(D248,2)),VLOOKUP(A248,'อายุการใช้งาน-ห้ามลบ'!$A$2:$H$70,8,FALSE)*365))/365,0))*365))/30))</f>
        <v> </v>
      </c>
      <c r="N248" s="36"/>
    </row>
    <row r="249" spans="1:14" ht="22.5" customHeight="1">
      <c r="A249" s="15"/>
      <c r="B249" s="28"/>
      <c r="C249" s="17"/>
      <c r="D249" s="18"/>
      <c r="E249" s="19"/>
      <c r="F249" s="28"/>
      <c r="G249" s="21"/>
      <c r="H249" s="21"/>
      <c r="I249" s="30"/>
      <c r="J249" s="24" t="str">
        <f>IF(E249=0," ",ROUND(IF((365*VLOOKUP(A249,'อายุการใช้งาน-ห้ามลบ'!$A$2:$H$70,8,FALSE)-MIN($E249-DATE(RIGHT(D249,4),MID(D249,4,2),LEFT(D249,2)),VLOOKUP(A249,'อายุการใช้งาน-ห้ามลบ'!$A$2:$H$70,8,FALSE)*365))=0,($I249-1),($I249/VLOOKUP(A249,'อายุการใช้งาน-ห้ามลบ'!$A$2:$H$70,8,FALSE)/365)*MIN($E249-DATE(RIGHT(D249,4),MID(D249,4,2),LEFT(D249,2)),VLOOKUP(A249,'อายุการใช้งาน-ห้ามลบ'!$A$2:$H$70,8,FALSE)*365)),2)*-1)</f>
        <v> </v>
      </c>
      <c r="K249" s="25" t="str">
        <f t="shared" si="3"/>
        <v> </v>
      </c>
      <c r="L249" s="26" t="str">
        <f>IF(E249=0," ",IF((365*VLOOKUP(A249,'อายุการใช้งาน-ห้ามลบ'!$A$2:$H$70,8,FALSE)-MIN($E249-DATE(RIGHT(D249,4),MID(D249,4,2),LEFT(D249,2)),VLOOKUP(A249,'อายุการใช้งาน-ห้ามลบ'!$A$2:$H$70,8,FALSE)*365)-((ROUNDDOWN((365*VLOOKUP(A249,'อายุการใช้งาน-ห้ามลบ'!$A$2:$H$70,8,FALSE)-MIN($E249-DATE(RIGHT(D249,4),MID(D249,4,2),LEFT(D249,2)),VLOOKUP(A249,'อายุการใช้งาน-ห้ามลบ'!$A$2:$H$70,8,FALSE)*365))/365,0))*365))/30&gt;=11.49,(ROUNDDOWN((365*VLOOKUP(A249,'อายุการใช้งาน-ห้ามลบ'!$A$2:$H$70,8,FALSE)-MIN($E249-DATE(RIGHT(D249,4),MID(D249,4,2),LEFT(D249,2)),VLOOKUP(A249,'อายุการใช้งาน-ห้ามลบ'!$A$2:$H$70,8,FALSE)*365))/365,0)+1),ROUNDDOWN((365*VLOOKUP(A249,'อายุการใช้งาน-ห้ามลบ'!$A$2:$H$70,8,FALSE)-MIN($E249-DATE(RIGHT(D249,4),MID(D249,4,2),LEFT(D249,2)),VLOOKUP(A249,'อายุการใช้งาน-ห้ามลบ'!$A$2:$H$70,8,FALSE)*365))/365,0)))</f>
        <v> </v>
      </c>
      <c r="M249" s="26" t="str">
        <f>IF(E249=0," ",IF((365*VLOOKUP(A249,'อายุการใช้งาน-ห้ามลบ'!$A$2:$H$70,8,FALSE)-MIN($E249-DATE(RIGHT(D249,4),MID(D249,4,2),LEFT(D249,2)),VLOOKUP(A249,'อายุการใช้งาน-ห้ามลบ'!$A$2:$H$70,8,FALSE)*365)-((ROUNDDOWN((365*VLOOKUP(A249,'อายุการใช้งาน-ห้ามลบ'!$A$2:$H$70,8,FALSE)-MIN($E249-DATE(RIGHT(D249,4),MID(D249,4,2),LEFT(D249,2)),VLOOKUP(A249,'อายุการใช้งาน-ห้ามลบ'!$A$2:$H$70,8,FALSE)*365))/365,0))*365))/30&gt;=11.49,0,(365*VLOOKUP(A249,'อายุการใช้งาน-ห้ามลบ'!$A$2:$H$70,8,FALSE)-MIN($E249-DATE(RIGHT(D249,4),MID(D249,4,2),LEFT(D249,2)),VLOOKUP(A249,'อายุการใช้งาน-ห้ามลบ'!$A$2:$H$70,8,FALSE)*365)-((ROUNDDOWN((365*VLOOKUP(A249,'อายุการใช้งาน-ห้ามลบ'!$A$2:$H$70,8,FALSE)-MIN($E249-DATE(RIGHT(D249,4),MID(D249,4,2),LEFT(D249,2)),VLOOKUP(A249,'อายุการใช้งาน-ห้ามลบ'!$A$2:$H$70,8,FALSE)*365))/365,0))*365))/30))</f>
        <v> </v>
      </c>
      <c r="N249" s="36"/>
    </row>
    <row r="250" spans="1:14" ht="22.5" customHeight="1">
      <c r="A250" s="15"/>
      <c r="B250" s="28"/>
      <c r="C250" s="17"/>
      <c r="D250" s="18"/>
      <c r="E250" s="19"/>
      <c r="F250" s="28"/>
      <c r="G250" s="21"/>
      <c r="H250" s="21"/>
      <c r="I250" s="30"/>
      <c r="J250" s="24" t="str">
        <f>IF(E250=0," ",ROUND(IF((365*VLOOKUP(A250,'อายุการใช้งาน-ห้ามลบ'!$A$2:$H$70,8,FALSE)-MIN($E250-DATE(RIGHT(D250,4),MID(D250,4,2),LEFT(D250,2)),VLOOKUP(A250,'อายุการใช้งาน-ห้ามลบ'!$A$2:$H$70,8,FALSE)*365))=0,($I250-1),($I250/VLOOKUP(A250,'อายุการใช้งาน-ห้ามลบ'!$A$2:$H$70,8,FALSE)/365)*MIN($E250-DATE(RIGHT(D250,4),MID(D250,4,2),LEFT(D250,2)),VLOOKUP(A250,'อายุการใช้งาน-ห้ามลบ'!$A$2:$H$70,8,FALSE)*365)),2)*-1)</f>
        <v> </v>
      </c>
      <c r="K250" s="25" t="str">
        <f t="shared" si="3"/>
        <v> </v>
      </c>
      <c r="L250" s="26" t="str">
        <f>IF(E250=0," ",IF((365*VLOOKUP(A250,'อายุการใช้งาน-ห้ามลบ'!$A$2:$H$70,8,FALSE)-MIN($E250-DATE(RIGHT(D250,4),MID(D250,4,2),LEFT(D250,2)),VLOOKUP(A250,'อายุการใช้งาน-ห้ามลบ'!$A$2:$H$70,8,FALSE)*365)-((ROUNDDOWN((365*VLOOKUP(A250,'อายุการใช้งาน-ห้ามลบ'!$A$2:$H$70,8,FALSE)-MIN($E250-DATE(RIGHT(D250,4),MID(D250,4,2),LEFT(D250,2)),VLOOKUP(A250,'อายุการใช้งาน-ห้ามลบ'!$A$2:$H$70,8,FALSE)*365))/365,0))*365))/30&gt;=11.49,(ROUNDDOWN((365*VLOOKUP(A250,'อายุการใช้งาน-ห้ามลบ'!$A$2:$H$70,8,FALSE)-MIN($E250-DATE(RIGHT(D250,4),MID(D250,4,2),LEFT(D250,2)),VLOOKUP(A250,'อายุการใช้งาน-ห้ามลบ'!$A$2:$H$70,8,FALSE)*365))/365,0)+1),ROUNDDOWN((365*VLOOKUP(A250,'อายุการใช้งาน-ห้ามลบ'!$A$2:$H$70,8,FALSE)-MIN($E250-DATE(RIGHT(D250,4),MID(D250,4,2),LEFT(D250,2)),VLOOKUP(A250,'อายุการใช้งาน-ห้ามลบ'!$A$2:$H$70,8,FALSE)*365))/365,0)))</f>
        <v> </v>
      </c>
      <c r="M250" s="26" t="str">
        <f>IF(E250=0," ",IF((365*VLOOKUP(A250,'อายุการใช้งาน-ห้ามลบ'!$A$2:$H$70,8,FALSE)-MIN($E250-DATE(RIGHT(D250,4),MID(D250,4,2),LEFT(D250,2)),VLOOKUP(A250,'อายุการใช้งาน-ห้ามลบ'!$A$2:$H$70,8,FALSE)*365)-((ROUNDDOWN((365*VLOOKUP(A250,'อายุการใช้งาน-ห้ามลบ'!$A$2:$H$70,8,FALSE)-MIN($E250-DATE(RIGHT(D250,4),MID(D250,4,2),LEFT(D250,2)),VLOOKUP(A250,'อายุการใช้งาน-ห้ามลบ'!$A$2:$H$70,8,FALSE)*365))/365,0))*365))/30&gt;=11.49,0,(365*VLOOKUP(A250,'อายุการใช้งาน-ห้ามลบ'!$A$2:$H$70,8,FALSE)-MIN($E250-DATE(RIGHT(D250,4),MID(D250,4,2),LEFT(D250,2)),VLOOKUP(A250,'อายุการใช้งาน-ห้ามลบ'!$A$2:$H$70,8,FALSE)*365)-((ROUNDDOWN((365*VLOOKUP(A250,'อายุการใช้งาน-ห้ามลบ'!$A$2:$H$70,8,FALSE)-MIN($E250-DATE(RIGHT(D250,4),MID(D250,4,2),LEFT(D250,2)),VLOOKUP(A250,'อายุการใช้งาน-ห้ามลบ'!$A$2:$H$70,8,FALSE)*365))/365,0))*365))/30))</f>
        <v> </v>
      </c>
      <c r="N250" s="36"/>
    </row>
    <row r="251" spans="1:14" ht="22.5" customHeight="1">
      <c r="A251" s="15"/>
      <c r="B251" s="28"/>
      <c r="C251" s="17"/>
      <c r="D251" s="18"/>
      <c r="E251" s="19"/>
      <c r="F251" s="28"/>
      <c r="G251" s="21"/>
      <c r="H251" s="21"/>
      <c r="I251" s="30"/>
      <c r="J251" s="24" t="str">
        <f>IF(E251=0," ",ROUND(IF((365*VLOOKUP(A251,'อายุการใช้งาน-ห้ามลบ'!$A$2:$H$70,8,FALSE)-MIN($E251-DATE(RIGHT(D251,4),MID(D251,4,2),LEFT(D251,2)),VLOOKUP(A251,'อายุการใช้งาน-ห้ามลบ'!$A$2:$H$70,8,FALSE)*365))=0,($I251-1),($I251/VLOOKUP(A251,'อายุการใช้งาน-ห้ามลบ'!$A$2:$H$70,8,FALSE)/365)*MIN($E251-DATE(RIGHT(D251,4),MID(D251,4,2),LEFT(D251,2)),VLOOKUP(A251,'อายุการใช้งาน-ห้ามลบ'!$A$2:$H$70,8,FALSE)*365)),2)*-1)</f>
        <v> </v>
      </c>
      <c r="K251" s="25" t="str">
        <f t="shared" si="3"/>
        <v> </v>
      </c>
      <c r="L251" s="26" t="str">
        <f>IF(E251=0," ",IF((365*VLOOKUP(A251,'อายุการใช้งาน-ห้ามลบ'!$A$2:$H$70,8,FALSE)-MIN($E251-DATE(RIGHT(D251,4),MID(D251,4,2),LEFT(D251,2)),VLOOKUP(A251,'อายุการใช้งาน-ห้ามลบ'!$A$2:$H$70,8,FALSE)*365)-((ROUNDDOWN((365*VLOOKUP(A251,'อายุการใช้งาน-ห้ามลบ'!$A$2:$H$70,8,FALSE)-MIN($E251-DATE(RIGHT(D251,4),MID(D251,4,2),LEFT(D251,2)),VLOOKUP(A251,'อายุการใช้งาน-ห้ามลบ'!$A$2:$H$70,8,FALSE)*365))/365,0))*365))/30&gt;=11.49,(ROUNDDOWN((365*VLOOKUP(A251,'อายุการใช้งาน-ห้ามลบ'!$A$2:$H$70,8,FALSE)-MIN($E251-DATE(RIGHT(D251,4),MID(D251,4,2),LEFT(D251,2)),VLOOKUP(A251,'อายุการใช้งาน-ห้ามลบ'!$A$2:$H$70,8,FALSE)*365))/365,0)+1),ROUNDDOWN((365*VLOOKUP(A251,'อายุการใช้งาน-ห้ามลบ'!$A$2:$H$70,8,FALSE)-MIN($E251-DATE(RIGHT(D251,4),MID(D251,4,2),LEFT(D251,2)),VLOOKUP(A251,'อายุการใช้งาน-ห้ามลบ'!$A$2:$H$70,8,FALSE)*365))/365,0)))</f>
        <v> </v>
      </c>
      <c r="M251" s="26" t="str">
        <f>IF(E251=0," ",IF((365*VLOOKUP(A251,'อายุการใช้งาน-ห้ามลบ'!$A$2:$H$70,8,FALSE)-MIN($E251-DATE(RIGHT(D251,4),MID(D251,4,2),LEFT(D251,2)),VLOOKUP(A251,'อายุการใช้งาน-ห้ามลบ'!$A$2:$H$70,8,FALSE)*365)-((ROUNDDOWN((365*VLOOKUP(A251,'อายุการใช้งาน-ห้ามลบ'!$A$2:$H$70,8,FALSE)-MIN($E251-DATE(RIGHT(D251,4),MID(D251,4,2),LEFT(D251,2)),VLOOKUP(A251,'อายุการใช้งาน-ห้ามลบ'!$A$2:$H$70,8,FALSE)*365))/365,0))*365))/30&gt;=11.49,0,(365*VLOOKUP(A251,'อายุการใช้งาน-ห้ามลบ'!$A$2:$H$70,8,FALSE)-MIN($E251-DATE(RIGHT(D251,4),MID(D251,4,2),LEFT(D251,2)),VLOOKUP(A251,'อายุการใช้งาน-ห้ามลบ'!$A$2:$H$70,8,FALSE)*365)-((ROUNDDOWN((365*VLOOKUP(A251,'อายุการใช้งาน-ห้ามลบ'!$A$2:$H$70,8,FALSE)-MIN($E251-DATE(RIGHT(D251,4),MID(D251,4,2),LEFT(D251,2)),VLOOKUP(A251,'อายุการใช้งาน-ห้ามลบ'!$A$2:$H$70,8,FALSE)*365))/365,0))*365))/30))</f>
        <v> </v>
      </c>
      <c r="N251" s="36"/>
    </row>
    <row r="252" spans="1:14" ht="22.5" customHeight="1">
      <c r="A252" s="15"/>
      <c r="B252" s="28"/>
      <c r="C252" s="17"/>
      <c r="D252" s="18"/>
      <c r="E252" s="19"/>
      <c r="F252" s="28"/>
      <c r="G252" s="21"/>
      <c r="H252" s="21"/>
      <c r="I252" s="30"/>
      <c r="J252" s="24" t="str">
        <f>IF(E252=0," ",ROUND(IF((365*VLOOKUP(A252,'อายุการใช้งาน-ห้ามลบ'!$A$2:$H$70,8,FALSE)-MIN($E252-DATE(RIGHT(D252,4),MID(D252,4,2),LEFT(D252,2)),VLOOKUP(A252,'อายุการใช้งาน-ห้ามลบ'!$A$2:$H$70,8,FALSE)*365))=0,($I252-1),($I252/VLOOKUP(A252,'อายุการใช้งาน-ห้ามลบ'!$A$2:$H$70,8,FALSE)/365)*MIN($E252-DATE(RIGHT(D252,4),MID(D252,4,2),LEFT(D252,2)),VLOOKUP(A252,'อายุการใช้งาน-ห้ามลบ'!$A$2:$H$70,8,FALSE)*365)),2)*-1)</f>
        <v> </v>
      </c>
      <c r="K252" s="25" t="str">
        <f t="shared" si="3"/>
        <v> </v>
      </c>
      <c r="L252" s="26" t="str">
        <f>IF(E252=0," ",IF((365*VLOOKUP(A252,'อายุการใช้งาน-ห้ามลบ'!$A$2:$H$70,8,FALSE)-MIN($E252-DATE(RIGHT(D252,4),MID(D252,4,2),LEFT(D252,2)),VLOOKUP(A252,'อายุการใช้งาน-ห้ามลบ'!$A$2:$H$70,8,FALSE)*365)-((ROUNDDOWN((365*VLOOKUP(A252,'อายุการใช้งาน-ห้ามลบ'!$A$2:$H$70,8,FALSE)-MIN($E252-DATE(RIGHT(D252,4),MID(D252,4,2),LEFT(D252,2)),VLOOKUP(A252,'อายุการใช้งาน-ห้ามลบ'!$A$2:$H$70,8,FALSE)*365))/365,0))*365))/30&gt;=11.49,(ROUNDDOWN((365*VLOOKUP(A252,'อายุการใช้งาน-ห้ามลบ'!$A$2:$H$70,8,FALSE)-MIN($E252-DATE(RIGHT(D252,4),MID(D252,4,2),LEFT(D252,2)),VLOOKUP(A252,'อายุการใช้งาน-ห้ามลบ'!$A$2:$H$70,8,FALSE)*365))/365,0)+1),ROUNDDOWN((365*VLOOKUP(A252,'อายุการใช้งาน-ห้ามลบ'!$A$2:$H$70,8,FALSE)-MIN($E252-DATE(RIGHT(D252,4),MID(D252,4,2),LEFT(D252,2)),VLOOKUP(A252,'อายุการใช้งาน-ห้ามลบ'!$A$2:$H$70,8,FALSE)*365))/365,0)))</f>
        <v> </v>
      </c>
      <c r="M252" s="26" t="str">
        <f>IF(E252=0," ",IF((365*VLOOKUP(A252,'อายุการใช้งาน-ห้ามลบ'!$A$2:$H$70,8,FALSE)-MIN($E252-DATE(RIGHT(D252,4),MID(D252,4,2),LEFT(D252,2)),VLOOKUP(A252,'อายุการใช้งาน-ห้ามลบ'!$A$2:$H$70,8,FALSE)*365)-((ROUNDDOWN((365*VLOOKUP(A252,'อายุการใช้งาน-ห้ามลบ'!$A$2:$H$70,8,FALSE)-MIN($E252-DATE(RIGHT(D252,4),MID(D252,4,2),LEFT(D252,2)),VLOOKUP(A252,'อายุการใช้งาน-ห้ามลบ'!$A$2:$H$70,8,FALSE)*365))/365,0))*365))/30&gt;=11.49,0,(365*VLOOKUP(A252,'อายุการใช้งาน-ห้ามลบ'!$A$2:$H$70,8,FALSE)-MIN($E252-DATE(RIGHT(D252,4),MID(D252,4,2),LEFT(D252,2)),VLOOKUP(A252,'อายุการใช้งาน-ห้ามลบ'!$A$2:$H$70,8,FALSE)*365)-((ROUNDDOWN((365*VLOOKUP(A252,'อายุการใช้งาน-ห้ามลบ'!$A$2:$H$70,8,FALSE)-MIN($E252-DATE(RIGHT(D252,4),MID(D252,4,2),LEFT(D252,2)),VLOOKUP(A252,'อายุการใช้งาน-ห้ามลบ'!$A$2:$H$70,8,FALSE)*365))/365,0))*365))/30))</f>
        <v> </v>
      </c>
      <c r="N252" s="36"/>
    </row>
    <row r="253" spans="1:14" ht="22.5" customHeight="1">
      <c r="A253" s="15"/>
      <c r="B253" s="28"/>
      <c r="C253" s="17"/>
      <c r="D253" s="18"/>
      <c r="E253" s="19"/>
      <c r="F253" s="28"/>
      <c r="G253" s="21"/>
      <c r="H253" s="21"/>
      <c r="I253" s="30"/>
      <c r="J253" s="24" t="str">
        <f>IF(E253=0," ",ROUND(IF((365*VLOOKUP(A253,'อายุการใช้งาน-ห้ามลบ'!$A$2:$H$70,8,FALSE)-MIN($E253-DATE(RIGHT(D253,4),MID(D253,4,2),LEFT(D253,2)),VLOOKUP(A253,'อายุการใช้งาน-ห้ามลบ'!$A$2:$H$70,8,FALSE)*365))=0,($I253-1),($I253/VLOOKUP(A253,'อายุการใช้งาน-ห้ามลบ'!$A$2:$H$70,8,FALSE)/365)*MIN($E253-DATE(RIGHT(D253,4),MID(D253,4,2),LEFT(D253,2)),VLOOKUP(A253,'อายุการใช้งาน-ห้ามลบ'!$A$2:$H$70,8,FALSE)*365)),2)*-1)</f>
        <v> </v>
      </c>
      <c r="K253" s="25" t="str">
        <f t="shared" si="3"/>
        <v> </v>
      </c>
      <c r="L253" s="26" t="str">
        <f>IF(E253=0," ",IF((365*VLOOKUP(A253,'อายุการใช้งาน-ห้ามลบ'!$A$2:$H$70,8,FALSE)-MIN($E253-DATE(RIGHT(D253,4),MID(D253,4,2),LEFT(D253,2)),VLOOKUP(A253,'อายุการใช้งาน-ห้ามลบ'!$A$2:$H$70,8,FALSE)*365)-((ROUNDDOWN((365*VLOOKUP(A253,'อายุการใช้งาน-ห้ามลบ'!$A$2:$H$70,8,FALSE)-MIN($E253-DATE(RIGHT(D253,4),MID(D253,4,2),LEFT(D253,2)),VLOOKUP(A253,'อายุการใช้งาน-ห้ามลบ'!$A$2:$H$70,8,FALSE)*365))/365,0))*365))/30&gt;=11.49,(ROUNDDOWN((365*VLOOKUP(A253,'อายุการใช้งาน-ห้ามลบ'!$A$2:$H$70,8,FALSE)-MIN($E253-DATE(RIGHT(D253,4),MID(D253,4,2),LEFT(D253,2)),VLOOKUP(A253,'อายุการใช้งาน-ห้ามลบ'!$A$2:$H$70,8,FALSE)*365))/365,0)+1),ROUNDDOWN((365*VLOOKUP(A253,'อายุการใช้งาน-ห้ามลบ'!$A$2:$H$70,8,FALSE)-MIN($E253-DATE(RIGHT(D253,4),MID(D253,4,2),LEFT(D253,2)),VLOOKUP(A253,'อายุการใช้งาน-ห้ามลบ'!$A$2:$H$70,8,FALSE)*365))/365,0)))</f>
        <v> </v>
      </c>
      <c r="M253" s="26" t="str">
        <f>IF(E253=0," ",IF((365*VLOOKUP(A253,'อายุการใช้งาน-ห้ามลบ'!$A$2:$H$70,8,FALSE)-MIN($E253-DATE(RIGHT(D253,4),MID(D253,4,2),LEFT(D253,2)),VLOOKUP(A253,'อายุการใช้งาน-ห้ามลบ'!$A$2:$H$70,8,FALSE)*365)-((ROUNDDOWN((365*VLOOKUP(A253,'อายุการใช้งาน-ห้ามลบ'!$A$2:$H$70,8,FALSE)-MIN($E253-DATE(RIGHT(D253,4),MID(D253,4,2),LEFT(D253,2)),VLOOKUP(A253,'อายุการใช้งาน-ห้ามลบ'!$A$2:$H$70,8,FALSE)*365))/365,0))*365))/30&gt;=11.49,0,(365*VLOOKUP(A253,'อายุการใช้งาน-ห้ามลบ'!$A$2:$H$70,8,FALSE)-MIN($E253-DATE(RIGHT(D253,4),MID(D253,4,2),LEFT(D253,2)),VLOOKUP(A253,'อายุการใช้งาน-ห้ามลบ'!$A$2:$H$70,8,FALSE)*365)-((ROUNDDOWN((365*VLOOKUP(A253,'อายุการใช้งาน-ห้ามลบ'!$A$2:$H$70,8,FALSE)-MIN($E253-DATE(RIGHT(D253,4),MID(D253,4,2),LEFT(D253,2)),VLOOKUP(A253,'อายุการใช้งาน-ห้ามลบ'!$A$2:$H$70,8,FALSE)*365))/365,0))*365))/30))</f>
        <v> </v>
      </c>
      <c r="N253" s="36"/>
    </row>
    <row r="254" spans="1:14" ht="22.5" customHeight="1">
      <c r="A254" s="15"/>
      <c r="B254" s="28"/>
      <c r="C254" s="17"/>
      <c r="D254" s="18"/>
      <c r="E254" s="19"/>
      <c r="F254" s="28"/>
      <c r="G254" s="21"/>
      <c r="H254" s="21"/>
      <c r="I254" s="30"/>
      <c r="J254" s="24" t="str">
        <f>IF(E254=0," ",ROUND(IF((365*VLOOKUP(A254,'อายุการใช้งาน-ห้ามลบ'!$A$2:$H$70,8,FALSE)-MIN($E254-DATE(RIGHT(D254,4),MID(D254,4,2),LEFT(D254,2)),VLOOKUP(A254,'อายุการใช้งาน-ห้ามลบ'!$A$2:$H$70,8,FALSE)*365))=0,($I254-1),($I254/VLOOKUP(A254,'อายุการใช้งาน-ห้ามลบ'!$A$2:$H$70,8,FALSE)/365)*MIN($E254-DATE(RIGHT(D254,4),MID(D254,4,2),LEFT(D254,2)),VLOOKUP(A254,'อายุการใช้งาน-ห้ามลบ'!$A$2:$H$70,8,FALSE)*365)),2)*-1)</f>
        <v> </v>
      </c>
      <c r="K254" s="25" t="str">
        <f t="shared" si="3"/>
        <v> </v>
      </c>
      <c r="L254" s="26" t="str">
        <f>IF(E254=0," ",IF((365*VLOOKUP(A254,'อายุการใช้งาน-ห้ามลบ'!$A$2:$H$70,8,FALSE)-MIN($E254-DATE(RIGHT(D254,4),MID(D254,4,2),LEFT(D254,2)),VLOOKUP(A254,'อายุการใช้งาน-ห้ามลบ'!$A$2:$H$70,8,FALSE)*365)-((ROUNDDOWN((365*VLOOKUP(A254,'อายุการใช้งาน-ห้ามลบ'!$A$2:$H$70,8,FALSE)-MIN($E254-DATE(RIGHT(D254,4),MID(D254,4,2),LEFT(D254,2)),VLOOKUP(A254,'อายุการใช้งาน-ห้ามลบ'!$A$2:$H$70,8,FALSE)*365))/365,0))*365))/30&gt;=11.49,(ROUNDDOWN((365*VLOOKUP(A254,'อายุการใช้งาน-ห้ามลบ'!$A$2:$H$70,8,FALSE)-MIN($E254-DATE(RIGHT(D254,4),MID(D254,4,2),LEFT(D254,2)),VLOOKUP(A254,'อายุการใช้งาน-ห้ามลบ'!$A$2:$H$70,8,FALSE)*365))/365,0)+1),ROUNDDOWN((365*VLOOKUP(A254,'อายุการใช้งาน-ห้ามลบ'!$A$2:$H$70,8,FALSE)-MIN($E254-DATE(RIGHT(D254,4),MID(D254,4,2),LEFT(D254,2)),VLOOKUP(A254,'อายุการใช้งาน-ห้ามลบ'!$A$2:$H$70,8,FALSE)*365))/365,0)))</f>
        <v> </v>
      </c>
      <c r="M254" s="26" t="str">
        <f>IF(E254=0," ",IF((365*VLOOKUP(A254,'อายุการใช้งาน-ห้ามลบ'!$A$2:$H$70,8,FALSE)-MIN($E254-DATE(RIGHT(D254,4),MID(D254,4,2),LEFT(D254,2)),VLOOKUP(A254,'อายุการใช้งาน-ห้ามลบ'!$A$2:$H$70,8,FALSE)*365)-((ROUNDDOWN((365*VLOOKUP(A254,'อายุการใช้งาน-ห้ามลบ'!$A$2:$H$70,8,FALSE)-MIN($E254-DATE(RIGHT(D254,4),MID(D254,4,2),LEFT(D254,2)),VLOOKUP(A254,'อายุการใช้งาน-ห้ามลบ'!$A$2:$H$70,8,FALSE)*365))/365,0))*365))/30&gt;=11.49,0,(365*VLOOKUP(A254,'อายุการใช้งาน-ห้ามลบ'!$A$2:$H$70,8,FALSE)-MIN($E254-DATE(RIGHT(D254,4),MID(D254,4,2),LEFT(D254,2)),VLOOKUP(A254,'อายุการใช้งาน-ห้ามลบ'!$A$2:$H$70,8,FALSE)*365)-((ROUNDDOWN((365*VLOOKUP(A254,'อายุการใช้งาน-ห้ามลบ'!$A$2:$H$70,8,FALSE)-MIN($E254-DATE(RIGHT(D254,4),MID(D254,4,2),LEFT(D254,2)),VLOOKUP(A254,'อายุการใช้งาน-ห้ามลบ'!$A$2:$H$70,8,FALSE)*365))/365,0))*365))/30))</f>
        <v> </v>
      </c>
      <c r="N254" s="36"/>
    </row>
    <row r="255" spans="1:14" ht="22.5" customHeight="1">
      <c r="A255" s="15"/>
      <c r="B255" s="28"/>
      <c r="C255" s="17"/>
      <c r="D255" s="18"/>
      <c r="E255" s="19"/>
      <c r="F255" s="28"/>
      <c r="G255" s="21"/>
      <c r="H255" s="21"/>
      <c r="I255" s="30"/>
      <c r="J255" s="24" t="str">
        <f>IF(E255=0," ",ROUND(IF((365*VLOOKUP(A255,'อายุการใช้งาน-ห้ามลบ'!$A$2:$H$70,8,FALSE)-MIN($E255-DATE(RIGHT(D255,4),MID(D255,4,2),LEFT(D255,2)),VLOOKUP(A255,'อายุการใช้งาน-ห้ามลบ'!$A$2:$H$70,8,FALSE)*365))=0,($I255-1),($I255/VLOOKUP(A255,'อายุการใช้งาน-ห้ามลบ'!$A$2:$H$70,8,FALSE)/365)*MIN($E255-DATE(RIGHT(D255,4),MID(D255,4,2),LEFT(D255,2)),VLOOKUP(A255,'อายุการใช้งาน-ห้ามลบ'!$A$2:$H$70,8,FALSE)*365)),2)*-1)</f>
        <v> </v>
      </c>
      <c r="K255" s="25" t="str">
        <f t="shared" si="3"/>
        <v> </v>
      </c>
      <c r="L255" s="26" t="str">
        <f>IF(E255=0," ",IF((365*VLOOKUP(A255,'อายุการใช้งาน-ห้ามลบ'!$A$2:$H$70,8,FALSE)-MIN($E255-DATE(RIGHT(D255,4),MID(D255,4,2),LEFT(D255,2)),VLOOKUP(A255,'อายุการใช้งาน-ห้ามลบ'!$A$2:$H$70,8,FALSE)*365)-((ROUNDDOWN((365*VLOOKUP(A255,'อายุการใช้งาน-ห้ามลบ'!$A$2:$H$70,8,FALSE)-MIN($E255-DATE(RIGHT(D255,4),MID(D255,4,2),LEFT(D255,2)),VLOOKUP(A255,'อายุการใช้งาน-ห้ามลบ'!$A$2:$H$70,8,FALSE)*365))/365,0))*365))/30&gt;=11.49,(ROUNDDOWN((365*VLOOKUP(A255,'อายุการใช้งาน-ห้ามลบ'!$A$2:$H$70,8,FALSE)-MIN($E255-DATE(RIGHT(D255,4),MID(D255,4,2),LEFT(D255,2)),VLOOKUP(A255,'อายุการใช้งาน-ห้ามลบ'!$A$2:$H$70,8,FALSE)*365))/365,0)+1),ROUNDDOWN((365*VLOOKUP(A255,'อายุการใช้งาน-ห้ามลบ'!$A$2:$H$70,8,FALSE)-MIN($E255-DATE(RIGHT(D255,4),MID(D255,4,2),LEFT(D255,2)),VLOOKUP(A255,'อายุการใช้งาน-ห้ามลบ'!$A$2:$H$70,8,FALSE)*365))/365,0)))</f>
        <v> </v>
      </c>
      <c r="M255" s="26" t="str">
        <f>IF(E255=0," ",IF((365*VLOOKUP(A255,'อายุการใช้งาน-ห้ามลบ'!$A$2:$H$70,8,FALSE)-MIN($E255-DATE(RIGHT(D255,4),MID(D255,4,2),LEFT(D255,2)),VLOOKUP(A255,'อายุการใช้งาน-ห้ามลบ'!$A$2:$H$70,8,FALSE)*365)-((ROUNDDOWN((365*VLOOKUP(A255,'อายุการใช้งาน-ห้ามลบ'!$A$2:$H$70,8,FALSE)-MIN($E255-DATE(RIGHT(D255,4),MID(D255,4,2),LEFT(D255,2)),VLOOKUP(A255,'อายุการใช้งาน-ห้ามลบ'!$A$2:$H$70,8,FALSE)*365))/365,0))*365))/30&gt;=11.49,0,(365*VLOOKUP(A255,'อายุการใช้งาน-ห้ามลบ'!$A$2:$H$70,8,FALSE)-MIN($E255-DATE(RIGHT(D255,4),MID(D255,4,2),LEFT(D255,2)),VLOOKUP(A255,'อายุการใช้งาน-ห้ามลบ'!$A$2:$H$70,8,FALSE)*365)-((ROUNDDOWN((365*VLOOKUP(A255,'อายุการใช้งาน-ห้ามลบ'!$A$2:$H$70,8,FALSE)-MIN($E255-DATE(RIGHT(D255,4),MID(D255,4,2),LEFT(D255,2)),VLOOKUP(A255,'อายุการใช้งาน-ห้ามลบ'!$A$2:$H$70,8,FALSE)*365))/365,0))*365))/30))</f>
        <v> </v>
      </c>
      <c r="N255" s="36"/>
    </row>
    <row r="256" spans="1:14" ht="22.5" customHeight="1">
      <c r="A256" s="15"/>
      <c r="B256" s="28"/>
      <c r="C256" s="17"/>
      <c r="D256" s="18"/>
      <c r="E256" s="19"/>
      <c r="F256" s="28"/>
      <c r="G256" s="21"/>
      <c r="H256" s="21"/>
      <c r="I256" s="30"/>
      <c r="J256" s="24" t="str">
        <f>IF(E256=0," ",ROUND(IF((365*VLOOKUP(A256,'อายุการใช้งาน-ห้ามลบ'!$A$2:$H$70,8,FALSE)-MIN($E256-DATE(RIGHT(D256,4),MID(D256,4,2),LEFT(D256,2)),VLOOKUP(A256,'อายุการใช้งาน-ห้ามลบ'!$A$2:$H$70,8,FALSE)*365))=0,($I256-1),($I256/VLOOKUP(A256,'อายุการใช้งาน-ห้ามลบ'!$A$2:$H$70,8,FALSE)/365)*MIN($E256-DATE(RIGHT(D256,4),MID(D256,4,2),LEFT(D256,2)),VLOOKUP(A256,'อายุการใช้งาน-ห้ามลบ'!$A$2:$H$70,8,FALSE)*365)),2)*-1)</f>
        <v> </v>
      </c>
      <c r="K256" s="25" t="str">
        <f t="shared" si="3"/>
        <v> </v>
      </c>
      <c r="L256" s="26" t="str">
        <f>IF(E256=0," ",IF((365*VLOOKUP(A256,'อายุการใช้งาน-ห้ามลบ'!$A$2:$H$70,8,FALSE)-MIN($E256-DATE(RIGHT(D256,4),MID(D256,4,2),LEFT(D256,2)),VLOOKUP(A256,'อายุการใช้งาน-ห้ามลบ'!$A$2:$H$70,8,FALSE)*365)-((ROUNDDOWN((365*VLOOKUP(A256,'อายุการใช้งาน-ห้ามลบ'!$A$2:$H$70,8,FALSE)-MIN($E256-DATE(RIGHT(D256,4),MID(D256,4,2),LEFT(D256,2)),VLOOKUP(A256,'อายุการใช้งาน-ห้ามลบ'!$A$2:$H$70,8,FALSE)*365))/365,0))*365))/30&gt;=11.49,(ROUNDDOWN((365*VLOOKUP(A256,'อายุการใช้งาน-ห้ามลบ'!$A$2:$H$70,8,FALSE)-MIN($E256-DATE(RIGHT(D256,4),MID(D256,4,2),LEFT(D256,2)),VLOOKUP(A256,'อายุการใช้งาน-ห้ามลบ'!$A$2:$H$70,8,FALSE)*365))/365,0)+1),ROUNDDOWN((365*VLOOKUP(A256,'อายุการใช้งาน-ห้ามลบ'!$A$2:$H$70,8,FALSE)-MIN($E256-DATE(RIGHT(D256,4),MID(D256,4,2),LEFT(D256,2)),VLOOKUP(A256,'อายุการใช้งาน-ห้ามลบ'!$A$2:$H$70,8,FALSE)*365))/365,0)))</f>
        <v> </v>
      </c>
      <c r="M256" s="26" t="str">
        <f>IF(E256=0," ",IF((365*VLOOKUP(A256,'อายุการใช้งาน-ห้ามลบ'!$A$2:$H$70,8,FALSE)-MIN($E256-DATE(RIGHT(D256,4),MID(D256,4,2),LEFT(D256,2)),VLOOKUP(A256,'อายุการใช้งาน-ห้ามลบ'!$A$2:$H$70,8,FALSE)*365)-((ROUNDDOWN((365*VLOOKUP(A256,'อายุการใช้งาน-ห้ามลบ'!$A$2:$H$70,8,FALSE)-MIN($E256-DATE(RIGHT(D256,4),MID(D256,4,2),LEFT(D256,2)),VLOOKUP(A256,'อายุการใช้งาน-ห้ามลบ'!$A$2:$H$70,8,FALSE)*365))/365,0))*365))/30&gt;=11.49,0,(365*VLOOKUP(A256,'อายุการใช้งาน-ห้ามลบ'!$A$2:$H$70,8,FALSE)-MIN($E256-DATE(RIGHT(D256,4),MID(D256,4,2),LEFT(D256,2)),VLOOKUP(A256,'อายุการใช้งาน-ห้ามลบ'!$A$2:$H$70,8,FALSE)*365)-((ROUNDDOWN((365*VLOOKUP(A256,'อายุการใช้งาน-ห้ามลบ'!$A$2:$H$70,8,FALSE)-MIN($E256-DATE(RIGHT(D256,4),MID(D256,4,2),LEFT(D256,2)),VLOOKUP(A256,'อายุการใช้งาน-ห้ามลบ'!$A$2:$H$70,8,FALSE)*365))/365,0))*365))/30))</f>
        <v> </v>
      </c>
      <c r="N256" s="36"/>
    </row>
    <row r="257" spans="1:14" ht="22.5" customHeight="1">
      <c r="A257" s="15"/>
      <c r="B257" s="28"/>
      <c r="C257" s="17"/>
      <c r="D257" s="18"/>
      <c r="E257" s="19"/>
      <c r="F257" s="28"/>
      <c r="G257" s="21"/>
      <c r="H257" s="21"/>
      <c r="I257" s="30"/>
      <c r="J257" s="24" t="str">
        <f>IF(E257=0," ",ROUND(IF((365*VLOOKUP(A257,'อายุการใช้งาน-ห้ามลบ'!$A$2:$H$70,8,FALSE)-MIN($E257-DATE(RIGHT(D257,4),MID(D257,4,2),LEFT(D257,2)),VLOOKUP(A257,'อายุการใช้งาน-ห้ามลบ'!$A$2:$H$70,8,FALSE)*365))=0,($I257-1),($I257/VLOOKUP(A257,'อายุการใช้งาน-ห้ามลบ'!$A$2:$H$70,8,FALSE)/365)*MIN($E257-DATE(RIGHT(D257,4),MID(D257,4,2),LEFT(D257,2)),VLOOKUP(A257,'อายุการใช้งาน-ห้ามลบ'!$A$2:$H$70,8,FALSE)*365)),2)*-1)</f>
        <v> </v>
      </c>
      <c r="K257" s="25" t="str">
        <f t="shared" si="3"/>
        <v> </v>
      </c>
      <c r="L257" s="26" t="str">
        <f>IF(E257=0," ",IF((365*VLOOKUP(A257,'อายุการใช้งาน-ห้ามลบ'!$A$2:$H$70,8,FALSE)-MIN($E257-DATE(RIGHT(D257,4),MID(D257,4,2),LEFT(D257,2)),VLOOKUP(A257,'อายุการใช้งาน-ห้ามลบ'!$A$2:$H$70,8,FALSE)*365)-((ROUNDDOWN((365*VLOOKUP(A257,'อายุการใช้งาน-ห้ามลบ'!$A$2:$H$70,8,FALSE)-MIN($E257-DATE(RIGHT(D257,4),MID(D257,4,2),LEFT(D257,2)),VLOOKUP(A257,'อายุการใช้งาน-ห้ามลบ'!$A$2:$H$70,8,FALSE)*365))/365,0))*365))/30&gt;=11.49,(ROUNDDOWN((365*VLOOKUP(A257,'อายุการใช้งาน-ห้ามลบ'!$A$2:$H$70,8,FALSE)-MIN($E257-DATE(RIGHT(D257,4),MID(D257,4,2),LEFT(D257,2)),VLOOKUP(A257,'อายุการใช้งาน-ห้ามลบ'!$A$2:$H$70,8,FALSE)*365))/365,0)+1),ROUNDDOWN((365*VLOOKUP(A257,'อายุการใช้งาน-ห้ามลบ'!$A$2:$H$70,8,FALSE)-MIN($E257-DATE(RIGHT(D257,4),MID(D257,4,2),LEFT(D257,2)),VLOOKUP(A257,'อายุการใช้งาน-ห้ามลบ'!$A$2:$H$70,8,FALSE)*365))/365,0)))</f>
        <v> </v>
      </c>
      <c r="M257" s="26" t="str">
        <f>IF(E257=0," ",IF((365*VLOOKUP(A257,'อายุการใช้งาน-ห้ามลบ'!$A$2:$H$70,8,FALSE)-MIN($E257-DATE(RIGHT(D257,4),MID(D257,4,2),LEFT(D257,2)),VLOOKUP(A257,'อายุการใช้งาน-ห้ามลบ'!$A$2:$H$70,8,FALSE)*365)-((ROUNDDOWN((365*VLOOKUP(A257,'อายุการใช้งาน-ห้ามลบ'!$A$2:$H$70,8,FALSE)-MIN($E257-DATE(RIGHT(D257,4),MID(D257,4,2),LEFT(D257,2)),VLOOKUP(A257,'อายุการใช้งาน-ห้ามลบ'!$A$2:$H$70,8,FALSE)*365))/365,0))*365))/30&gt;=11.49,0,(365*VLOOKUP(A257,'อายุการใช้งาน-ห้ามลบ'!$A$2:$H$70,8,FALSE)-MIN($E257-DATE(RIGHT(D257,4),MID(D257,4,2),LEFT(D257,2)),VLOOKUP(A257,'อายุการใช้งาน-ห้ามลบ'!$A$2:$H$70,8,FALSE)*365)-((ROUNDDOWN((365*VLOOKUP(A257,'อายุการใช้งาน-ห้ามลบ'!$A$2:$H$70,8,FALSE)-MIN($E257-DATE(RIGHT(D257,4),MID(D257,4,2),LEFT(D257,2)),VLOOKUP(A257,'อายุการใช้งาน-ห้ามลบ'!$A$2:$H$70,8,FALSE)*365))/365,0))*365))/30))</f>
        <v> </v>
      </c>
      <c r="N257" s="36"/>
    </row>
    <row r="258" spans="1:14" ht="22.5" customHeight="1">
      <c r="A258" s="15"/>
      <c r="B258" s="28"/>
      <c r="C258" s="17"/>
      <c r="D258" s="18"/>
      <c r="E258" s="19"/>
      <c r="F258" s="28"/>
      <c r="G258" s="21"/>
      <c r="H258" s="21"/>
      <c r="I258" s="30"/>
      <c r="J258" s="24" t="str">
        <f>IF(E258=0," ",ROUND(IF((365*VLOOKUP(A258,'อายุการใช้งาน-ห้ามลบ'!$A$2:$H$70,8,FALSE)-MIN($E258-DATE(RIGHT(D258,4),MID(D258,4,2),LEFT(D258,2)),VLOOKUP(A258,'อายุการใช้งาน-ห้ามลบ'!$A$2:$H$70,8,FALSE)*365))=0,($I258-1),($I258/VLOOKUP(A258,'อายุการใช้งาน-ห้ามลบ'!$A$2:$H$70,8,FALSE)/365)*MIN($E258-DATE(RIGHT(D258,4),MID(D258,4,2),LEFT(D258,2)),VLOOKUP(A258,'อายุการใช้งาน-ห้ามลบ'!$A$2:$H$70,8,FALSE)*365)),2)*-1)</f>
        <v> </v>
      </c>
      <c r="K258" s="25" t="str">
        <f t="shared" si="3"/>
        <v> </v>
      </c>
      <c r="L258" s="26" t="str">
        <f>IF(E258=0," ",IF((365*VLOOKUP(A258,'อายุการใช้งาน-ห้ามลบ'!$A$2:$H$70,8,FALSE)-MIN($E258-DATE(RIGHT(D258,4),MID(D258,4,2),LEFT(D258,2)),VLOOKUP(A258,'อายุการใช้งาน-ห้ามลบ'!$A$2:$H$70,8,FALSE)*365)-((ROUNDDOWN((365*VLOOKUP(A258,'อายุการใช้งาน-ห้ามลบ'!$A$2:$H$70,8,FALSE)-MIN($E258-DATE(RIGHT(D258,4),MID(D258,4,2),LEFT(D258,2)),VLOOKUP(A258,'อายุการใช้งาน-ห้ามลบ'!$A$2:$H$70,8,FALSE)*365))/365,0))*365))/30&gt;=11.49,(ROUNDDOWN((365*VLOOKUP(A258,'อายุการใช้งาน-ห้ามลบ'!$A$2:$H$70,8,FALSE)-MIN($E258-DATE(RIGHT(D258,4),MID(D258,4,2),LEFT(D258,2)),VLOOKUP(A258,'อายุการใช้งาน-ห้ามลบ'!$A$2:$H$70,8,FALSE)*365))/365,0)+1),ROUNDDOWN((365*VLOOKUP(A258,'อายุการใช้งาน-ห้ามลบ'!$A$2:$H$70,8,FALSE)-MIN($E258-DATE(RIGHT(D258,4),MID(D258,4,2),LEFT(D258,2)),VLOOKUP(A258,'อายุการใช้งาน-ห้ามลบ'!$A$2:$H$70,8,FALSE)*365))/365,0)))</f>
        <v> </v>
      </c>
      <c r="M258" s="26" t="str">
        <f>IF(E258=0," ",IF((365*VLOOKUP(A258,'อายุการใช้งาน-ห้ามลบ'!$A$2:$H$70,8,FALSE)-MIN($E258-DATE(RIGHT(D258,4),MID(D258,4,2),LEFT(D258,2)),VLOOKUP(A258,'อายุการใช้งาน-ห้ามลบ'!$A$2:$H$70,8,FALSE)*365)-((ROUNDDOWN((365*VLOOKUP(A258,'อายุการใช้งาน-ห้ามลบ'!$A$2:$H$70,8,FALSE)-MIN($E258-DATE(RIGHT(D258,4),MID(D258,4,2),LEFT(D258,2)),VLOOKUP(A258,'อายุการใช้งาน-ห้ามลบ'!$A$2:$H$70,8,FALSE)*365))/365,0))*365))/30&gt;=11.49,0,(365*VLOOKUP(A258,'อายุการใช้งาน-ห้ามลบ'!$A$2:$H$70,8,FALSE)-MIN($E258-DATE(RIGHT(D258,4),MID(D258,4,2),LEFT(D258,2)),VLOOKUP(A258,'อายุการใช้งาน-ห้ามลบ'!$A$2:$H$70,8,FALSE)*365)-((ROUNDDOWN((365*VLOOKUP(A258,'อายุการใช้งาน-ห้ามลบ'!$A$2:$H$70,8,FALSE)-MIN($E258-DATE(RIGHT(D258,4),MID(D258,4,2),LEFT(D258,2)),VLOOKUP(A258,'อายุการใช้งาน-ห้ามลบ'!$A$2:$H$70,8,FALSE)*365))/365,0))*365))/30))</f>
        <v> </v>
      </c>
      <c r="N258" s="36"/>
    </row>
    <row r="259" spans="1:14" ht="22.5" customHeight="1">
      <c r="A259" s="15"/>
      <c r="B259" s="28"/>
      <c r="C259" s="17"/>
      <c r="D259" s="18"/>
      <c r="E259" s="19"/>
      <c r="F259" s="28"/>
      <c r="G259" s="21"/>
      <c r="H259" s="21"/>
      <c r="I259" s="30"/>
      <c r="J259" s="24" t="str">
        <f>IF(E259=0," ",ROUND(IF((365*VLOOKUP(A259,'อายุการใช้งาน-ห้ามลบ'!$A$2:$H$70,8,FALSE)-MIN($E259-DATE(RIGHT(D259,4),MID(D259,4,2),LEFT(D259,2)),VLOOKUP(A259,'อายุการใช้งาน-ห้ามลบ'!$A$2:$H$70,8,FALSE)*365))=0,($I259-1),($I259/VLOOKUP(A259,'อายุการใช้งาน-ห้ามลบ'!$A$2:$H$70,8,FALSE)/365)*MIN($E259-DATE(RIGHT(D259,4),MID(D259,4,2),LEFT(D259,2)),VLOOKUP(A259,'อายุการใช้งาน-ห้ามลบ'!$A$2:$H$70,8,FALSE)*365)),2)*-1)</f>
        <v> </v>
      </c>
      <c r="K259" s="25" t="str">
        <f t="shared" si="3"/>
        <v> </v>
      </c>
      <c r="L259" s="26" t="str">
        <f>IF(E259=0," ",IF((365*VLOOKUP(A259,'อายุการใช้งาน-ห้ามลบ'!$A$2:$H$70,8,FALSE)-MIN($E259-DATE(RIGHT(D259,4),MID(D259,4,2),LEFT(D259,2)),VLOOKUP(A259,'อายุการใช้งาน-ห้ามลบ'!$A$2:$H$70,8,FALSE)*365)-((ROUNDDOWN((365*VLOOKUP(A259,'อายุการใช้งาน-ห้ามลบ'!$A$2:$H$70,8,FALSE)-MIN($E259-DATE(RIGHT(D259,4),MID(D259,4,2),LEFT(D259,2)),VLOOKUP(A259,'อายุการใช้งาน-ห้ามลบ'!$A$2:$H$70,8,FALSE)*365))/365,0))*365))/30&gt;=11.49,(ROUNDDOWN((365*VLOOKUP(A259,'อายุการใช้งาน-ห้ามลบ'!$A$2:$H$70,8,FALSE)-MIN($E259-DATE(RIGHT(D259,4),MID(D259,4,2),LEFT(D259,2)),VLOOKUP(A259,'อายุการใช้งาน-ห้ามลบ'!$A$2:$H$70,8,FALSE)*365))/365,0)+1),ROUNDDOWN((365*VLOOKUP(A259,'อายุการใช้งาน-ห้ามลบ'!$A$2:$H$70,8,FALSE)-MIN($E259-DATE(RIGHT(D259,4),MID(D259,4,2),LEFT(D259,2)),VLOOKUP(A259,'อายุการใช้งาน-ห้ามลบ'!$A$2:$H$70,8,FALSE)*365))/365,0)))</f>
        <v> </v>
      </c>
      <c r="M259" s="26" t="str">
        <f>IF(E259=0," ",IF((365*VLOOKUP(A259,'อายุการใช้งาน-ห้ามลบ'!$A$2:$H$70,8,FALSE)-MIN($E259-DATE(RIGHT(D259,4),MID(D259,4,2),LEFT(D259,2)),VLOOKUP(A259,'อายุการใช้งาน-ห้ามลบ'!$A$2:$H$70,8,FALSE)*365)-((ROUNDDOWN((365*VLOOKUP(A259,'อายุการใช้งาน-ห้ามลบ'!$A$2:$H$70,8,FALSE)-MIN($E259-DATE(RIGHT(D259,4),MID(D259,4,2),LEFT(D259,2)),VLOOKUP(A259,'อายุการใช้งาน-ห้ามลบ'!$A$2:$H$70,8,FALSE)*365))/365,0))*365))/30&gt;=11.49,0,(365*VLOOKUP(A259,'อายุการใช้งาน-ห้ามลบ'!$A$2:$H$70,8,FALSE)-MIN($E259-DATE(RIGHT(D259,4),MID(D259,4,2),LEFT(D259,2)),VLOOKUP(A259,'อายุการใช้งาน-ห้ามลบ'!$A$2:$H$70,8,FALSE)*365)-((ROUNDDOWN((365*VLOOKUP(A259,'อายุการใช้งาน-ห้ามลบ'!$A$2:$H$70,8,FALSE)-MIN($E259-DATE(RIGHT(D259,4),MID(D259,4,2),LEFT(D259,2)),VLOOKUP(A259,'อายุการใช้งาน-ห้ามลบ'!$A$2:$H$70,8,FALSE)*365))/365,0))*365))/30))</f>
        <v> </v>
      </c>
      <c r="N259" s="36"/>
    </row>
    <row r="260" spans="1:14" ht="22.5" customHeight="1">
      <c r="A260" s="15"/>
      <c r="B260" s="28"/>
      <c r="C260" s="17"/>
      <c r="D260" s="18"/>
      <c r="E260" s="19"/>
      <c r="F260" s="28"/>
      <c r="G260" s="21"/>
      <c r="H260" s="21"/>
      <c r="I260" s="30"/>
      <c r="J260" s="24" t="str">
        <f>IF(E260=0," ",ROUND(IF((365*VLOOKUP(A260,'อายุการใช้งาน-ห้ามลบ'!$A$2:$H$70,8,FALSE)-MIN($E260-DATE(RIGHT(D260,4),MID(D260,4,2),LEFT(D260,2)),VLOOKUP(A260,'อายุการใช้งาน-ห้ามลบ'!$A$2:$H$70,8,FALSE)*365))=0,($I260-1),($I260/VLOOKUP(A260,'อายุการใช้งาน-ห้ามลบ'!$A$2:$H$70,8,FALSE)/365)*MIN($E260-DATE(RIGHT(D260,4),MID(D260,4,2),LEFT(D260,2)),VLOOKUP(A260,'อายุการใช้งาน-ห้ามลบ'!$A$2:$H$70,8,FALSE)*365)),2)*-1)</f>
        <v> </v>
      </c>
      <c r="K260" s="25" t="str">
        <f t="shared" si="3"/>
        <v> </v>
      </c>
      <c r="L260" s="26" t="str">
        <f>IF(E260=0," ",IF((365*VLOOKUP(A260,'อายุการใช้งาน-ห้ามลบ'!$A$2:$H$70,8,FALSE)-MIN($E260-DATE(RIGHT(D260,4),MID(D260,4,2),LEFT(D260,2)),VLOOKUP(A260,'อายุการใช้งาน-ห้ามลบ'!$A$2:$H$70,8,FALSE)*365)-((ROUNDDOWN((365*VLOOKUP(A260,'อายุการใช้งาน-ห้ามลบ'!$A$2:$H$70,8,FALSE)-MIN($E260-DATE(RIGHT(D260,4),MID(D260,4,2),LEFT(D260,2)),VLOOKUP(A260,'อายุการใช้งาน-ห้ามลบ'!$A$2:$H$70,8,FALSE)*365))/365,0))*365))/30&gt;=11.49,(ROUNDDOWN((365*VLOOKUP(A260,'อายุการใช้งาน-ห้ามลบ'!$A$2:$H$70,8,FALSE)-MIN($E260-DATE(RIGHT(D260,4),MID(D260,4,2),LEFT(D260,2)),VLOOKUP(A260,'อายุการใช้งาน-ห้ามลบ'!$A$2:$H$70,8,FALSE)*365))/365,0)+1),ROUNDDOWN((365*VLOOKUP(A260,'อายุการใช้งาน-ห้ามลบ'!$A$2:$H$70,8,FALSE)-MIN($E260-DATE(RIGHT(D260,4),MID(D260,4,2),LEFT(D260,2)),VLOOKUP(A260,'อายุการใช้งาน-ห้ามลบ'!$A$2:$H$70,8,FALSE)*365))/365,0)))</f>
        <v> </v>
      </c>
      <c r="M260" s="26" t="str">
        <f>IF(E260=0," ",IF((365*VLOOKUP(A260,'อายุการใช้งาน-ห้ามลบ'!$A$2:$H$70,8,FALSE)-MIN($E260-DATE(RIGHT(D260,4),MID(D260,4,2),LEFT(D260,2)),VLOOKUP(A260,'อายุการใช้งาน-ห้ามลบ'!$A$2:$H$70,8,FALSE)*365)-((ROUNDDOWN((365*VLOOKUP(A260,'อายุการใช้งาน-ห้ามลบ'!$A$2:$H$70,8,FALSE)-MIN($E260-DATE(RIGHT(D260,4),MID(D260,4,2),LEFT(D260,2)),VLOOKUP(A260,'อายุการใช้งาน-ห้ามลบ'!$A$2:$H$70,8,FALSE)*365))/365,0))*365))/30&gt;=11.49,0,(365*VLOOKUP(A260,'อายุการใช้งาน-ห้ามลบ'!$A$2:$H$70,8,FALSE)-MIN($E260-DATE(RIGHT(D260,4),MID(D260,4,2),LEFT(D260,2)),VLOOKUP(A260,'อายุการใช้งาน-ห้ามลบ'!$A$2:$H$70,8,FALSE)*365)-((ROUNDDOWN((365*VLOOKUP(A260,'อายุการใช้งาน-ห้ามลบ'!$A$2:$H$70,8,FALSE)-MIN($E260-DATE(RIGHT(D260,4),MID(D260,4,2),LEFT(D260,2)),VLOOKUP(A260,'อายุการใช้งาน-ห้ามลบ'!$A$2:$H$70,8,FALSE)*365))/365,0))*365))/30))</f>
        <v> </v>
      </c>
      <c r="N260" s="36"/>
    </row>
    <row r="261" spans="1:14" ht="22.5" customHeight="1">
      <c r="A261" s="15"/>
      <c r="B261" s="28"/>
      <c r="C261" s="17"/>
      <c r="D261" s="18"/>
      <c r="E261" s="19"/>
      <c r="F261" s="28"/>
      <c r="G261" s="21"/>
      <c r="H261" s="21"/>
      <c r="I261" s="30"/>
      <c r="J261" s="24" t="str">
        <f>IF(E261=0," ",ROUND(IF((365*VLOOKUP(A261,'อายุการใช้งาน-ห้ามลบ'!$A$2:$H$70,8,FALSE)-MIN($E261-DATE(RIGHT(D261,4),MID(D261,4,2),LEFT(D261,2)),VLOOKUP(A261,'อายุการใช้งาน-ห้ามลบ'!$A$2:$H$70,8,FALSE)*365))=0,($I261-1),($I261/VLOOKUP(A261,'อายุการใช้งาน-ห้ามลบ'!$A$2:$H$70,8,FALSE)/365)*MIN($E261-DATE(RIGHT(D261,4),MID(D261,4,2),LEFT(D261,2)),VLOOKUP(A261,'อายุการใช้งาน-ห้ามลบ'!$A$2:$H$70,8,FALSE)*365)),2)*-1)</f>
        <v> </v>
      </c>
      <c r="K261" s="25" t="str">
        <f t="shared" si="3"/>
        <v> </v>
      </c>
      <c r="L261" s="26" t="str">
        <f>IF(E261=0," ",IF((365*VLOOKUP(A261,'อายุการใช้งาน-ห้ามลบ'!$A$2:$H$70,8,FALSE)-MIN($E261-DATE(RIGHT(D261,4),MID(D261,4,2),LEFT(D261,2)),VLOOKUP(A261,'อายุการใช้งาน-ห้ามลบ'!$A$2:$H$70,8,FALSE)*365)-((ROUNDDOWN((365*VLOOKUP(A261,'อายุการใช้งาน-ห้ามลบ'!$A$2:$H$70,8,FALSE)-MIN($E261-DATE(RIGHT(D261,4),MID(D261,4,2),LEFT(D261,2)),VLOOKUP(A261,'อายุการใช้งาน-ห้ามลบ'!$A$2:$H$70,8,FALSE)*365))/365,0))*365))/30&gt;=11.49,(ROUNDDOWN((365*VLOOKUP(A261,'อายุการใช้งาน-ห้ามลบ'!$A$2:$H$70,8,FALSE)-MIN($E261-DATE(RIGHT(D261,4),MID(D261,4,2),LEFT(D261,2)),VLOOKUP(A261,'อายุการใช้งาน-ห้ามลบ'!$A$2:$H$70,8,FALSE)*365))/365,0)+1),ROUNDDOWN((365*VLOOKUP(A261,'อายุการใช้งาน-ห้ามลบ'!$A$2:$H$70,8,FALSE)-MIN($E261-DATE(RIGHT(D261,4),MID(D261,4,2),LEFT(D261,2)),VLOOKUP(A261,'อายุการใช้งาน-ห้ามลบ'!$A$2:$H$70,8,FALSE)*365))/365,0)))</f>
        <v> </v>
      </c>
      <c r="M261" s="26" t="str">
        <f>IF(E261=0," ",IF((365*VLOOKUP(A261,'อายุการใช้งาน-ห้ามลบ'!$A$2:$H$70,8,FALSE)-MIN($E261-DATE(RIGHT(D261,4),MID(D261,4,2),LEFT(D261,2)),VLOOKUP(A261,'อายุการใช้งาน-ห้ามลบ'!$A$2:$H$70,8,FALSE)*365)-((ROUNDDOWN((365*VLOOKUP(A261,'อายุการใช้งาน-ห้ามลบ'!$A$2:$H$70,8,FALSE)-MIN($E261-DATE(RIGHT(D261,4),MID(D261,4,2),LEFT(D261,2)),VLOOKUP(A261,'อายุการใช้งาน-ห้ามลบ'!$A$2:$H$70,8,FALSE)*365))/365,0))*365))/30&gt;=11.49,0,(365*VLOOKUP(A261,'อายุการใช้งาน-ห้ามลบ'!$A$2:$H$70,8,FALSE)-MIN($E261-DATE(RIGHT(D261,4),MID(D261,4,2),LEFT(D261,2)),VLOOKUP(A261,'อายุการใช้งาน-ห้ามลบ'!$A$2:$H$70,8,FALSE)*365)-((ROUNDDOWN((365*VLOOKUP(A261,'อายุการใช้งาน-ห้ามลบ'!$A$2:$H$70,8,FALSE)-MIN($E261-DATE(RIGHT(D261,4),MID(D261,4,2),LEFT(D261,2)),VLOOKUP(A261,'อายุการใช้งาน-ห้ามลบ'!$A$2:$H$70,8,FALSE)*365))/365,0))*365))/30))</f>
        <v> </v>
      </c>
      <c r="N261" s="36"/>
    </row>
    <row r="262" spans="1:14" ht="22.5" customHeight="1">
      <c r="A262" s="15"/>
      <c r="B262" s="28"/>
      <c r="C262" s="17"/>
      <c r="D262" s="18"/>
      <c r="E262" s="19"/>
      <c r="F262" s="28"/>
      <c r="G262" s="21"/>
      <c r="H262" s="21"/>
      <c r="I262" s="30"/>
      <c r="J262" s="24" t="str">
        <f>IF(E262=0," ",ROUND(IF((365*VLOOKUP(A262,'อายุการใช้งาน-ห้ามลบ'!$A$2:$H$70,8,FALSE)-MIN($E262-DATE(RIGHT(D262,4),MID(D262,4,2),LEFT(D262,2)),VLOOKUP(A262,'อายุการใช้งาน-ห้ามลบ'!$A$2:$H$70,8,FALSE)*365))=0,($I262-1),($I262/VLOOKUP(A262,'อายุการใช้งาน-ห้ามลบ'!$A$2:$H$70,8,FALSE)/365)*MIN($E262-DATE(RIGHT(D262,4),MID(D262,4,2),LEFT(D262,2)),VLOOKUP(A262,'อายุการใช้งาน-ห้ามลบ'!$A$2:$H$70,8,FALSE)*365)),2)*-1)</f>
        <v> </v>
      </c>
      <c r="K262" s="25" t="str">
        <f t="shared" si="3"/>
        <v> </v>
      </c>
      <c r="L262" s="26" t="str">
        <f>IF(E262=0," ",IF((365*VLOOKUP(A262,'อายุการใช้งาน-ห้ามลบ'!$A$2:$H$70,8,FALSE)-MIN($E262-DATE(RIGHT(D262,4),MID(D262,4,2),LEFT(D262,2)),VLOOKUP(A262,'อายุการใช้งาน-ห้ามลบ'!$A$2:$H$70,8,FALSE)*365)-((ROUNDDOWN((365*VLOOKUP(A262,'อายุการใช้งาน-ห้ามลบ'!$A$2:$H$70,8,FALSE)-MIN($E262-DATE(RIGHT(D262,4),MID(D262,4,2),LEFT(D262,2)),VLOOKUP(A262,'อายุการใช้งาน-ห้ามลบ'!$A$2:$H$70,8,FALSE)*365))/365,0))*365))/30&gt;=11.49,(ROUNDDOWN((365*VLOOKUP(A262,'อายุการใช้งาน-ห้ามลบ'!$A$2:$H$70,8,FALSE)-MIN($E262-DATE(RIGHT(D262,4),MID(D262,4,2),LEFT(D262,2)),VLOOKUP(A262,'อายุการใช้งาน-ห้ามลบ'!$A$2:$H$70,8,FALSE)*365))/365,0)+1),ROUNDDOWN((365*VLOOKUP(A262,'อายุการใช้งาน-ห้ามลบ'!$A$2:$H$70,8,FALSE)-MIN($E262-DATE(RIGHT(D262,4),MID(D262,4,2),LEFT(D262,2)),VLOOKUP(A262,'อายุการใช้งาน-ห้ามลบ'!$A$2:$H$70,8,FALSE)*365))/365,0)))</f>
        <v> </v>
      </c>
      <c r="M262" s="26" t="str">
        <f>IF(E262=0," ",IF((365*VLOOKUP(A262,'อายุการใช้งาน-ห้ามลบ'!$A$2:$H$70,8,FALSE)-MIN($E262-DATE(RIGHT(D262,4),MID(D262,4,2),LEFT(D262,2)),VLOOKUP(A262,'อายุการใช้งาน-ห้ามลบ'!$A$2:$H$70,8,FALSE)*365)-((ROUNDDOWN((365*VLOOKUP(A262,'อายุการใช้งาน-ห้ามลบ'!$A$2:$H$70,8,FALSE)-MIN($E262-DATE(RIGHT(D262,4),MID(D262,4,2),LEFT(D262,2)),VLOOKUP(A262,'อายุการใช้งาน-ห้ามลบ'!$A$2:$H$70,8,FALSE)*365))/365,0))*365))/30&gt;=11.49,0,(365*VLOOKUP(A262,'อายุการใช้งาน-ห้ามลบ'!$A$2:$H$70,8,FALSE)-MIN($E262-DATE(RIGHT(D262,4),MID(D262,4,2),LEFT(D262,2)),VLOOKUP(A262,'อายุการใช้งาน-ห้ามลบ'!$A$2:$H$70,8,FALSE)*365)-((ROUNDDOWN((365*VLOOKUP(A262,'อายุการใช้งาน-ห้ามลบ'!$A$2:$H$70,8,FALSE)-MIN($E262-DATE(RIGHT(D262,4),MID(D262,4,2),LEFT(D262,2)),VLOOKUP(A262,'อายุการใช้งาน-ห้ามลบ'!$A$2:$H$70,8,FALSE)*365))/365,0))*365))/30))</f>
        <v> </v>
      </c>
      <c r="N262" s="36"/>
    </row>
    <row r="263" spans="1:14" ht="22.5" customHeight="1">
      <c r="A263" s="15"/>
      <c r="B263" s="28"/>
      <c r="C263" s="17"/>
      <c r="D263" s="18"/>
      <c r="E263" s="19"/>
      <c r="F263" s="28"/>
      <c r="G263" s="21"/>
      <c r="H263" s="21"/>
      <c r="I263" s="30"/>
      <c r="J263" s="24" t="str">
        <f>IF(E263=0," ",ROUND(IF((365*VLOOKUP(A263,'อายุการใช้งาน-ห้ามลบ'!$A$2:$H$70,8,FALSE)-MIN($E263-DATE(RIGHT(D263,4),MID(D263,4,2),LEFT(D263,2)),VLOOKUP(A263,'อายุการใช้งาน-ห้ามลบ'!$A$2:$H$70,8,FALSE)*365))=0,($I263-1),($I263/VLOOKUP(A263,'อายุการใช้งาน-ห้ามลบ'!$A$2:$H$70,8,FALSE)/365)*MIN($E263-DATE(RIGHT(D263,4),MID(D263,4,2),LEFT(D263,2)),VLOOKUP(A263,'อายุการใช้งาน-ห้ามลบ'!$A$2:$H$70,8,FALSE)*365)),2)*-1)</f>
        <v> </v>
      </c>
      <c r="K263" s="25" t="str">
        <f t="shared" si="3"/>
        <v> </v>
      </c>
      <c r="L263" s="26" t="str">
        <f>IF(E263=0," ",IF((365*VLOOKUP(A263,'อายุการใช้งาน-ห้ามลบ'!$A$2:$H$70,8,FALSE)-MIN($E263-DATE(RIGHT(D263,4),MID(D263,4,2),LEFT(D263,2)),VLOOKUP(A263,'อายุการใช้งาน-ห้ามลบ'!$A$2:$H$70,8,FALSE)*365)-((ROUNDDOWN((365*VLOOKUP(A263,'อายุการใช้งาน-ห้ามลบ'!$A$2:$H$70,8,FALSE)-MIN($E263-DATE(RIGHT(D263,4),MID(D263,4,2),LEFT(D263,2)),VLOOKUP(A263,'อายุการใช้งาน-ห้ามลบ'!$A$2:$H$70,8,FALSE)*365))/365,0))*365))/30&gt;=11.49,(ROUNDDOWN((365*VLOOKUP(A263,'อายุการใช้งาน-ห้ามลบ'!$A$2:$H$70,8,FALSE)-MIN($E263-DATE(RIGHT(D263,4),MID(D263,4,2),LEFT(D263,2)),VLOOKUP(A263,'อายุการใช้งาน-ห้ามลบ'!$A$2:$H$70,8,FALSE)*365))/365,0)+1),ROUNDDOWN((365*VLOOKUP(A263,'อายุการใช้งาน-ห้ามลบ'!$A$2:$H$70,8,FALSE)-MIN($E263-DATE(RIGHT(D263,4),MID(D263,4,2),LEFT(D263,2)),VLOOKUP(A263,'อายุการใช้งาน-ห้ามลบ'!$A$2:$H$70,8,FALSE)*365))/365,0)))</f>
        <v> </v>
      </c>
      <c r="M263" s="26" t="str">
        <f>IF(E263=0," ",IF((365*VLOOKUP(A263,'อายุการใช้งาน-ห้ามลบ'!$A$2:$H$70,8,FALSE)-MIN($E263-DATE(RIGHT(D263,4),MID(D263,4,2),LEFT(D263,2)),VLOOKUP(A263,'อายุการใช้งาน-ห้ามลบ'!$A$2:$H$70,8,FALSE)*365)-((ROUNDDOWN((365*VLOOKUP(A263,'อายุการใช้งาน-ห้ามลบ'!$A$2:$H$70,8,FALSE)-MIN($E263-DATE(RIGHT(D263,4),MID(D263,4,2),LEFT(D263,2)),VLOOKUP(A263,'อายุการใช้งาน-ห้ามลบ'!$A$2:$H$70,8,FALSE)*365))/365,0))*365))/30&gt;=11.49,0,(365*VLOOKUP(A263,'อายุการใช้งาน-ห้ามลบ'!$A$2:$H$70,8,FALSE)-MIN($E263-DATE(RIGHT(D263,4),MID(D263,4,2),LEFT(D263,2)),VLOOKUP(A263,'อายุการใช้งาน-ห้ามลบ'!$A$2:$H$70,8,FALSE)*365)-((ROUNDDOWN((365*VLOOKUP(A263,'อายุการใช้งาน-ห้ามลบ'!$A$2:$H$70,8,FALSE)-MIN($E263-DATE(RIGHT(D263,4),MID(D263,4,2),LEFT(D263,2)),VLOOKUP(A263,'อายุการใช้งาน-ห้ามลบ'!$A$2:$H$70,8,FALSE)*365))/365,0))*365))/30))</f>
        <v> </v>
      </c>
      <c r="N263" s="36"/>
    </row>
    <row r="264" spans="1:14" ht="22.5" customHeight="1">
      <c r="A264" s="15"/>
      <c r="B264" s="28"/>
      <c r="C264" s="17"/>
      <c r="D264" s="18"/>
      <c r="E264" s="19"/>
      <c r="F264" s="28"/>
      <c r="G264" s="21"/>
      <c r="H264" s="21"/>
      <c r="I264" s="30"/>
      <c r="J264" s="24" t="str">
        <f>IF(E264=0," ",ROUND(IF((365*VLOOKUP(A264,'อายุการใช้งาน-ห้ามลบ'!$A$2:$H$70,8,FALSE)-MIN($E264-DATE(RIGHT(D264,4),MID(D264,4,2),LEFT(D264,2)),VLOOKUP(A264,'อายุการใช้งาน-ห้ามลบ'!$A$2:$H$70,8,FALSE)*365))=0,($I264-1),($I264/VLOOKUP(A264,'อายุการใช้งาน-ห้ามลบ'!$A$2:$H$70,8,FALSE)/365)*MIN($E264-DATE(RIGHT(D264,4),MID(D264,4,2),LEFT(D264,2)),VLOOKUP(A264,'อายุการใช้งาน-ห้ามลบ'!$A$2:$H$70,8,FALSE)*365)),2)*-1)</f>
        <v> </v>
      </c>
      <c r="K264" s="25" t="str">
        <f t="shared" si="3"/>
        <v> </v>
      </c>
      <c r="L264" s="26" t="str">
        <f>IF(E264=0," ",IF((365*VLOOKUP(A264,'อายุการใช้งาน-ห้ามลบ'!$A$2:$H$70,8,FALSE)-MIN($E264-DATE(RIGHT(D264,4),MID(D264,4,2),LEFT(D264,2)),VLOOKUP(A264,'อายุการใช้งาน-ห้ามลบ'!$A$2:$H$70,8,FALSE)*365)-((ROUNDDOWN((365*VLOOKUP(A264,'อายุการใช้งาน-ห้ามลบ'!$A$2:$H$70,8,FALSE)-MIN($E264-DATE(RIGHT(D264,4),MID(D264,4,2),LEFT(D264,2)),VLOOKUP(A264,'อายุการใช้งาน-ห้ามลบ'!$A$2:$H$70,8,FALSE)*365))/365,0))*365))/30&gt;=11.49,(ROUNDDOWN((365*VLOOKUP(A264,'อายุการใช้งาน-ห้ามลบ'!$A$2:$H$70,8,FALSE)-MIN($E264-DATE(RIGHT(D264,4),MID(D264,4,2),LEFT(D264,2)),VLOOKUP(A264,'อายุการใช้งาน-ห้ามลบ'!$A$2:$H$70,8,FALSE)*365))/365,0)+1),ROUNDDOWN((365*VLOOKUP(A264,'อายุการใช้งาน-ห้ามลบ'!$A$2:$H$70,8,FALSE)-MIN($E264-DATE(RIGHT(D264,4),MID(D264,4,2),LEFT(D264,2)),VLOOKUP(A264,'อายุการใช้งาน-ห้ามลบ'!$A$2:$H$70,8,FALSE)*365))/365,0)))</f>
        <v> </v>
      </c>
      <c r="M264" s="26" t="str">
        <f>IF(E264=0," ",IF((365*VLOOKUP(A264,'อายุการใช้งาน-ห้ามลบ'!$A$2:$H$70,8,FALSE)-MIN($E264-DATE(RIGHT(D264,4),MID(D264,4,2),LEFT(D264,2)),VLOOKUP(A264,'อายุการใช้งาน-ห้ามลบ'!$A$2:$H$70,8,FALSE)*365)-((ROUNDDOWN((365*VLOOKUP(A264,'อายุการใช้งาน-ห้ามลบ'!$A$2:$H$70,8,FALSE)-MIN($E264-DATE(RIGHT(D264,4),MID(D264,4,2),LEFT(D264,2)),VLOOKUP(A264,'อายุการใช้งาน-ห้ามลบ'!$A$2:$H$70,8,FALSE)*365))/365,0))*365))/30&gt;=11.49,0,(365*VLOOKUP(A264,'อายุการใช้งาน-ห้ามลบ'!$A$2:$H$70,8,FALSE)-MIN($E264-DATE(RIGHT(D264,4),MID(D264,4,2),LEFT(D264,2)),VLOOKUP(A264,'อายุการใช้งาน-ห้ามลบ'!$A$2:$H$70,8,FALSE)*365)-((ROUNDDOWN((365*VLOOKUP(A264,'อายุการใช้งาน-ห้ามลบ'!$A$2:$H$70,8,FALSE)-MIN($E264-DATE(RIGHT(D264,4),MID(D264,4,2),LEFT(D264,2)),VLOOKUP(A264,'อายุการใช้งาน-ห้ามลบ'!$A$2:$H$70,8,FALSE)*365))/365,0))*365))/30))</f>
        <v> </v>
      </c>
      <c r="N264" s="36"/>
    </row>
    <row r="265" spans="1:14" ht="22.5" customHeight="1">
      <c r="A265" s="15"/>
      <c r="B265" s="28"/>
      <c r="C265" s="17"/>
      <c r="D265" s="18"/>
      <c r="E265" s="19"/>
      <c r="F265" s="28"/>
      <c r="G265" s="21"/>
      <c r="H265" s="21"/>
      <c r="I265" s="30"/>
      <c r="J265" s="24" t="str">
        <f>IF(E265=0," ",ROUND(IF((365*VLOOKUP(A265,'อายุการใช้งาน-ห้ามลบ'!$A$2:$H$70,8,FALSE)-MIN($E265-DATE(RIGHT(D265,4),MID(D265,4,2),LEFT(D265,2)),VLOOKUP(A265,'อายุการใช้งาน-ห้ามลบ'!$A$2:$H$70,8,FALSE)*365))=0,($I265-1),($I265/VLOOKUP(A265,'อายุการใช้งาน-ห้ามลบ'!$A$2:$H$70,8,FALSE)/365)*MIN($E265-DATE(RIGHT(D265,4),MID(D265,4,2),LEFT(D265,2)),VLOOKUP(A265,'อายุการใช้งาน-ห้ามลบ'!$A$2:$H$70,8,FALSE)*365)),2)*-1)</f>
        <v> </v>
      </c>
      <c r="K265" s="25" t="str">
        <f t="shared" si="3"/>
        <v> </v>
      </c>
      <c r="L265" s="26" t="str">
        <f>IF(E265=0," ",IF((365*VLOOKUP(A265,'อายุการใช้งาน-ห้ามลบ'!$A$2:$H$70,8,FALSE)-MIN($E265-DATE(RIGHT(D265,4),MID(D265,4,2),LEFT(D265,2)),VLOOKUP(A265,'อายุการใช้งาน-ห้ามลบ'!$A$2:$H$70,8,FALSE)*365)-((ROUNDDOWN((365*VLOOKUP(A265,'อายุการใช้งาน-ห้ามลบ'!$A$2:$H$70,8,FALSE)-MIN($E265-DATE(RIGHT(D265,4),MID(D265,4,2),LEFT(D265,2)),VLOOKUP(A265,'อายุการใช้งาน-ห้ามลบ'!$A$2:$H$70,8,FALSE)*365))/365,0))*365))/30&gt;=11.49,(ROUNDDOWN((365*VLOOKUP(A265,'อายุการใช้งาน-ห้ามลบ'!$A$2:$H$70,8,FALSE)-MIN($E265-DATE(RIGHT(D265,4),MID(D265,4,2),LEFT(D265,2)),VLOOKUP(A265,'อายุการใช้งาน-ห้ามลบ'!$A$2:$H$70,8,FALSE)*365))/365,0)+1),ROUNDDOWN((365*VLOOKUP(A265,'อายุการใช้งาน-ห้ามลบ'!$A$2:$H$70,8,FALSE)-MIN($E265-DATE(RIGHT(D265,4),MID(D265,4,2),LEFT(D265,2)),VLOOKUP(A265,'อายุการใช้งาน-ห้ามลบ'!$A$2:$H$70,8,FALSE)*365))/365,0)))</f>
        <v> </v>
      </c>
      <c r="M265" s="26" t="str">
        <f>IF(E265=0," ",IF((365*VLOOKUP(A265,'อายุการใช้งาน-ห้ามลบ'!$A$2:$H$70,8,FALSE)-MIN($E265-DATE(RIGHT(D265,4),MID(D265,4,2),LEFT(D265,2)),VLOOKUP(A265,'อายุการใช้งาน-ห้ามลบ'!$A$2:$H$70,8,FALSE)*365)-((ROUNDDOWN((365*VLOOKUP(A265,'อายุการใช้งาน-ห้ามลบ'!$A$2:$H$70,8,FALSE)-MIN($E265-DATE(RIGHT(D265,4),MID(D265,4,2),LEFT(D265,2)),VLOOKUP(A265,'อายุการใช้งาน-ห้ามลบ'!$A$2:$H$70,8,FALSE)*365))/365,0))*365))/30&gt;=11.49,0,(365*VLOOKUP(A265,'อายุการใช้งาน-ห้ามลบ'!$A$2:$H$70,8,FALSE)-MIN($E265-DATE(RIGHT(D265,4),MID(D265,4,2),LEFT(D265,2)),VLOOKUP(A265,'อายุการใช้งาน-ห้ามลบ'!$A$2:$H$70,8,FALSE)*365)-((ROUNDDOWN((365*VLOOKUP(A265,'อายุการใช้งาน-ห้ามลบ'!$A$2:$H$70,8,FALSE)-MIN($E265-DATE(RIGHT(D265,4),MID(D265,4,2),LEFT(D265,2)),VLOOKUP(A265,'อายุการใช้งาน-ห้ามลบ'!$A$2:$H$70,8,FALSE)*365))/365,0))*365))/30))</f>
        <v> </v>
      </c>
      <c r="N265" s="36"/>
    </row>
    <row r="266" spans="1:14" ht="22.5" customHeight="1">
      <c r="A266" s="15"/>
      <c r="B266" s="28"/>
      <c r="C266" s="17"/>
      <c r="D266" s="18"/>
      <c r="E266" s="19"/>
      <c r="F266" s="28"/>
      <c r="G266" s="21"/>
      <c r="H266" s="21"/>
      <c r="I266" s="30"/>
      <c r="J266" s="24" t="str">
        <f>IF(E266=0," ",ROUND(IF((365*VLOOKUP(A266,'อายุการใช้งาน-ห้ามลบ'!$A$2:$H$70,8,FALSE)-MIN($E266-DATE(RIGHT(D266,4),MID(D266,4,2),LEFT(D266,2)),VLOOKUP(A266,'อายุการใช้งาน-ห้ามลบ'!$A$2:$H$70,8,FALSE)*365))=0,($I266-1),($I266/VLOOKUP(A266,'อายุการใช้งาน-ห้ามลบ'!$A$2:$H$70,8,FALSE)/365)*MIN($E266-DATE(RIGHT(D266,4),MID(D266,4,2),LEFT(D266,2)),VLOOKUP(A266,'อายุการใช้งาน-ห้ามลบ'!$A$2:$H$70,8,FALSE)*365)),2)*-1)</f>
        <v> </v>
      </c>
      <c r="K266" s="25" t="str">
        <f t="shared" si="3"/>
        <v> </v>
      </c>
      <c r="L266" s="26" t="str">
        <f>IF(E266=0," ",IF((365*VLOOKUP(A266,'อายุการใช้งาน-ห้ามลบ'!$A$2:$H$70,8,FALSE)-MIN($E266-DATE(RIGHT(D266,4),MID(D266,4,2),LEFT(D266,2)),VLOOKUP(A266,'อายุการใช้งาน-ห้ามลบ'!$A$2:$H$70,8,FALSE)*365)-((ROUNDDOWN((365*VLOOKUP(A266,'อายุการใช้งาน-ห้ามลบ'!$A$2:$H$70,8,FALSE)-MIN($E266-DATE(RIGHT(D266,4),MID(D266,4,2),LEFT(D266,2)),VLOOKUP(A266,'อายุการใช้งาน-ห้ามลบ'!$A$2:$H$70,8,FALSE)*365))/365,0))*365))/30&gt;=11.49,(ROUNDDOWN((365*VLOOKUP(A266,'อายุการใช้งาน-ห้ามลบ'!$A$2:$H$70,8,FALSE)-MIN($E266-DATE(RIGHT(D266,4),MID(D266,4,2),LEFT(D266,2)),VLOOKUP(A266,'อายุการใช้งาน-ห้ามลบ'!$A$2:$H$70,8,FALSE)*365))/365,0)+1),ROUNDDOWN((365*VLOOKUP(A266,'อายุการใช้งาน-ห้ามลบ'!$A$2:$H$70,8,FALSE)-MIN($E266-DATE(RIGHT(D266,4),MID(D266,4,2),LEFT(D266,2)),VLOOKUP(A266,'อายุการใช้งาน-ห้ามลบ'!$A$2:$H$70,8,FALSE)*365))/365,0)))</f>
        <v> </v>
      </c>
      <c r="M266" s="26" t="str">
        <f>IF(E266=0," ",IF((365*VLOOKUP(A266,'อายุการใช้งาน-ห้ามลบ'!$A$2:$H$70,8,FALSE)-MIN($E266-DATE(RIGHT(D266,4),MID(D266,4,2),LEFT(D266,2)),VLOOKUP(A266,'อายุการใช้งาน-ห้ามลบ'!$A$2:$H$70,8,FALSE)*365)-((ROUNDDOWN((365*VLOOKUP(A266,'อายุการใช้งาน-ห้ามลบ'!$A$2:$H$70,8,FALSE)-MIN($E266-DATE(RIGHT(D266,4),MID(D266,4,2),LEFT(D266,2)),VLOOKUP(A266,'อายุการใช้งาน-ห้ามลบ'!$A$2:$H$70,8,FALSE)*365))/365,0))*365))/30&gt;=11.49,0,(365*VLOOKUP(A266,'อายุการใช้งาน-ห้ามลบ'!$A$2:$H$70,8,FALSE)-MIN($E266-DATE(RIGHT(D266,4),MID(D266,4,2),LEFT(D266,2)),VLOOKUP(A266,'อายุการใช้งาน-ห้ามลบ'!$A$2:$H$70,8,FALSE)*365)-((ROUNDDOWN((365*VLOOKUP(A266,'อายุการใช้งาน-ห้ามลบ'!$A$2:$H$70,8,FALSE)-MIN($E266-DATE(RIGHT(D266,4),MID(D266,4,2),LEFT(D266,2)),VLOOKUP(A266,'อายุการใช้งาน-ห้ามลบ'!$A$2:$H$70,8,FALSE)*365))/365,0))*365))/30))</f>
        <v> </v>
      </c>
      <c r="N266" s="36"/>
    </row>
    <row r="267" spans="1:14" ht="22.5" customHeight="1">
      <c r="A267" s="15"/>
      <c r="B267" s="28"/>
      <c r="C267" s="17"/>
      <c r="D267" s="18"/>
      <c r="E267" s="19"/>
      <c r="F267" s="28"/>
      <c r="G267" s="21"/>
      <c r="H267" s="21"/>
      <c r="I267" s="30"/>
      <c r="J267" s="24" t="str">
        <f>IF(E267=0," ",ROUND(IF((365*VLOOKUP(A267,'อายุการใช้งาน-ห้ามลบ'!$A$2:$H$70,8,FALSE)-MIN($E267-DATE(RIGHT(D267,4),MID(D267,4,2),LEFT(D267,2)),VLOOKUP(A267,'อายุการใช้งาน-ห้ามลบ'!$A$2:$H$70,8,FALSE)*365))=0,($I267-1),($I267/VLOOKUP(A267,'อายุการใช้งาน-ห้ามลบ'!$A$2:$H$70,8,FALSE)/365)*MIN($E267-DATE(RIGHT(D267,4),MID(D267,4,2),LEFT(D267,2)),VLOOKUP(A267,'อายุการใช้งาน-ห้ามลบ'!$A$2:$H$70,8,FALSE)*365)),2)*-1)</f>
        <v> </v>
      </c>
      <c r="K267" s="25" t="str">
        <f t="shared" si="3"/>
        <v> </v>
      </c>
      <c r="L267" s="26" t="str">
        <f>IF(E267=0," ",IF((365*VLOOKUP(A267,'อายุการใช้งาน-ห้ามลบ'!$A$2:$H$70,8,FALSE)-MIN($E267-DATE(RIGHT(D267,4),MID(D267,4,2),LEFT(D267,2)),VLOOKUP(A267,'อายุการใช้งาน-ห้ามลบ'!$A$2:$H$70,8,FALSE)*365)-((ROUNDDOWN((365*VLOOKUP(A267,'อายุการใช้งาน-ห้ามลบ'!$A$2:$H$70,8,FALSE)-MIN($E267-DATE(RIGHT(D267,4),MID(D267,4,2),LEFT(D267,2)),VLOOKUP(A267,'อายุการใช้งาน-ห้ามลบ'!$A$2:$H$70,8,FALSE)*365))/365,0))*365))/30&gt;=11.49,(ROUNDDOWN((365*VLOOKUP(A267,'อายุการใช้งาน-ห้ามลบ'!$A$2:$H$70,8,FALSE)-MIN($E267-DATE(RIGHT(D267,4),MID(D267,4,2),LEFT(D267,2)),VLOOKUP(A267,'อายุการใช้งาน-ห้ามลบ'!$A$2:$H$70,8,FALSE)*365))/365,0)+1),ROUNDDOWN((365*VLOOKUP(A267,'อายุการใช้งาน-ห้ามลบ'!$A$2:$H$70,8,FALSE)-MIN($E267-DATE(RIGHT(D267,4),MID(D267,4,2),LEFT(D267,2)),VLOOKUP(A267,'อายุการใช้งาน-ห้ามลบ'!$A$2:$H$70,8,FALSE)*365))/365,0)))</f>
        <v> </v>
      </c>
      <c r="M267" s="26" t="str">
        <f>IF(E267=0," ",IF((365*VLOOKUP(A267,'อายุการใช้งาน-ห้ามลบ'!$A$2:$H$70,8,FALSE)-MIN($E267-DATE(RIGHT(D267,4),MID(D267,4,2),LEFT(D267,2)),VLOOKUP(A267,'อายุการใช้งาน-ห้ามลบ'!$A$2:$H$70,8,FALSE)*365)-((ROUNDDOWN((365*VLOOKUP(A267,'อายุการใช้งาน-ห้ามลบ'!$A$2:$H$70,8,FALSE)-MIN($E267-DATE(RIGHT(D267,4),MID(D267,4,2),LEFT(D267,2)),VLOOKUP(A267,'อายุการใช้งาน-ห้ามลบ'!$A$2:$H$70,8,FALSE)*365))/365,0))*365))/30&gt;=11.49,0,(365*VLOOKUP(A267,'อายุการใช้งาน-ห้ามลบ'!$A$2:$H$70,8,FALSE)-MIN($E267-DATE(RIGHT(D267,4),MID(D267,4,2),LEFT(D267,2)),VLOOKUP(A267,'อายุการใช้งาน-ห้ามลบ'!$A$2:$H$70,8,FALSE)*365)-((ROUNDDOWN((365*VLOOKUP(A267,'อายุการใช้งาน-ห้ามลบ'!$A$2:$H$70,8,FALSE)-MIN($E267-DATE(RIGHT(D267,4),MID(D267,4,2),LEFT(D267,2)),VLOOKUP(A267,'อายุการใช้งาน-ห้ามลบ'!$A$2:$H$70,8,FALSE)*365))/365,0))*365))/30))</f>
        <v> </v>
      </c>
      <c r="N267" s="36"/>
    </row>
    <row r="268" spans="1:14" ht="22.5" customHeight="1">
      <c r="A268" s="15"/>
      <c r="B268" s="28"/>
      <c r="C268" s="17"/>
      <c r="D268" s="18"/>
      <c r="E268" s="19"/>
      <c r="F268" s="28"/>
      <c r="G268" s="21"/>
      <c r="H268" s="21"/>
      <c r="I268" s="30"/>
      <c r="J268" s="24" t="str">
        <f>IF(E268=0," ",ROUND(IF((365*VLOOKUP(A268,'อายุการใช้งาน-ห้ามลบ'!$A$2:$H$70,8,FALSE)-MIN($E268-DATE(RIGHT(D268,4),MID(D268,4,2),LEFT(D268,2)),VLOOKUP(A268,'อายุการใช้งาน-ห้ามลบ'!$A$2:$H$70,8,FALSE)*365))=0,($I268-1),($I268/VLOOKUP(A268,'อายุการใช้งาน-ห้ามลบ'!$A$2:$H$70,8,FALSE)/365)*MIN($E268-DATE(RIGHT(D268,4),MID(D268,4,2),LEFT(D268,2)),VLOOKUP(A268,'อายุการใช้งาน-ห้ามลบ'!$A$2:$H$70,8,FALSE)*365)),2)*-1)</f>
        <v> </v>
      </c>
      <c r="K268" s="25" t="str">
        <f t="shared" si="3"/>
        <v> </v>
      </c>
      <c r="L268" s="26" t="str">
        <f>IF(E268=0," ",IF((365*VLOOKUP(A268,'อายุการใช้งาน-ห้ามลบ'!$A$2:$H$70,8,FALSE)-MIN($E268-DATE(RIGHT(D268,4),MID(D268,4,2),LEFT(D268,2)),VLOOKUP(A268,'อายุการใช้งาน-ห้ามลบ'!$A$2:$H$70,8,FALSE)*365)-((ROUNDDOWN((365*VLOOKUP(A268,'อายุการใช้งาน-ห้ามลบ'!$A$2:$H$70,8,FALSE)-MIN($E268-DATE(RIGHT(D268,4),MID(D268,4,2),LEFT(D268,2)),VLOOKUP(A268,'อายุการใช้งาน-ห้ามลบ'!$A$2:$H$70,8,FALSE)*365))/365,0))*365))/30&gt;=11.49,(ROUNDDOWN((365*VLOOKUP(A268,'อายุการใช้งาน-ห้ามลบ'!$A$2:$H$70,8,FALSE)-MIN($E268-DATE(RIGHT(D268,4),MID(D268,4,2),LEFT(D268,2)),VLOOKUP(A268,'อายุการใช้งาน-ห้ามลบ'!$A$2:$H$70,8,FALSE)*365))/365,0)+1),ROUNDDOWN((365*VLOOKUP(A268,'อายุการใช้งาน-ห้ามลบ'!$A$2:$H$70,8,FALSE)-MIN($E268-DATE(RIGHT(D268,4),MID(D268,4,2),LEFT(D268,2)),VLOOKUP(A268,'อายุการใช้งาน-ห้ามลบ'!$A$2:$H$70,8,FALSE)*365))/365,0)))</f>
        <v> </v>
      </c>
      <c r="M268" s="26" t="str">
        <f>IF(E268=0," ",IF((365*VLOOKUP(A268,'อายุการใช้งาน-ห้ามลบ'!$A$2:$H$70,8,FALSE)-MIN($E268-DATE(RIGHT(D268,4),MID(D268,4,2),LEFT(D268,2)),VLOOKUP(A268,'อายุการใช้งาน-ห้ามลบ'!$A$2:$H$70,8,FALSE)*365)-((ROUNDDOWN((365*VLOOKUP(A268,'อายุการใช้งาน-ห้ามลบ'!$A$2:$H$70,8,FALSE)-MIN($E268-DATE(RIGHT(D268,4),MID(D268,4,2),LEFT(D268,2)),VLOOKUP(A268,'อายุการใช้งาน-ห้ามลบ'!$A$2:$H$70,8,FALSE)*365))/365,0))*365))/30&gt;=11.49,0,(365*VLOOKUP(A268,'อายุการใช้งาน-ห้ามลบ'!$A$2:$H$70,8,FALSE)-MIN($E268-DATE(RIGHT(D268,4),MID(D268,4,2),LEFT(D268,2)),VLOOKUP(A268,'อายุการใช้งาน-ห้ามลบ'!$A$2:$H$70,8,FALSE)*365)-((ROUNDDOWN((365*VLOOKUP(A268,'อายุการใช้งาน-ห้ามลบ'!$A$2:$H$70,8,FALSE)-MIN($E268-DATE(RIGHT(D268,4),MID(D268,4,2),LEFT(D268,2)),VLOOKUP(A268,'อายุการใช้งาน-ห้ามลบ'!$A$2:$H$70,8,FALSE)*365))/365,0))*365))/30))</f>
        <v> </v>
      </c>
      <c r="N268" s="36"/>
    </row>
    <row r="269" spans="1:14" ht="22.5" customHeight="1">
      <c r="A269" s="15"/>
      <c r="B269" s="28"/>
      <c r="C269" s="17"/>
      <c r="D269" s="18"/>
      <c r="E269" s="19"/>
      <c r="F269" s="28"/>
      <c r="G269" s="21"/>
      <c r="H269" s="21"/>
      <c r="I269" s="30"/>
      <c r="J269" s="24" t="str">
        <f>IF(E269=0," ",ROUND(IF((365*VLOOKUP(A269,'อายุการใช้งาน-ห้ามลบ'!$A$2:$H$70,8,FALSE)-MIN($E269-DATE(RIGHT(D269,4),MID(D269,4,2),LEFT(D269,2)),VLOOKUP(A269,'อายุการใช้งาน-ห้ามลบ'!$A$2:$H$70,8,FALSE)*365))=0,($I269-1),($I269/VLOOKUP(A269,'อายุการใช้งาน-ห้ามลบ'!$A$2:$H$70,8,FALSE)/365)*MIN($E269-DATE(RIGHT(D269,4),MID(D269,4,2),LEFT(D269,2)),VLOOKUP(A269,'อายุการใช้งาน-ห้ามลบ'!$A$2:$H$70,8,FALSE)*365)),2)*-1)</f>
        <v> </v>
      </c>
      <c r="K269" s="25" t="str">
        <f t="shared" si="3"/>
        <v> </v>
      </c>
      <c r="L269" s="26" t="str">
        <f>IF(E269=0," ",IF((365*VLOOKUP(A269,'อายุการใช้งาน-ห้ามลบ'!$A$2:$H$70,8,FALSE)-MIN($E269-DATE(RIGHT(D269,4),MID(D269,4,2),LEFT(D269,2)),VLOOKUP(A269,'อายุการใช้งาน-ห้ามลบ'!$A$2:$H$70,8,FALSE)*365)-((ROUNDDOWN((365*VLOOKUP(A269,'อายุการใช้งาน-ห้ามลบ'!$A$2:$H$70,8,FALSE)-MIN($E269-DATE(RIGHT(D269,4),MID(D269,4,2),LEFT(D269,2)),VLOOKUP(A269,'อายุการใช้งาน-ห้ามลบ'!$A$2:$H$70,8,FALSE)*365))/365,0))*365))/30&gt;=11.49,(ROUNDDOWN((365*VLOOKUP(A269,'อายุการใช้งาน-ห้ามลบ'!$A$2:$H$70,8,FALSE)-MIN($E269-DATE(RIGHT(D269,4),MID(D269,4,2),LEFT(D269,2)),VLOOKUP(A269,'อายุการใช้งาน-ห้ามลบ'!$A$2:$H$70,8,FALSE)*365))/365,0)+1),ROUNDDOWN((365*VLOOKUP(A269,'อายุการใช้งาน-ห้ามลบ'!$A$2:$H$70,8,FALSE)-MIN($E269-DATE(RIGHT(D269,4),MID(D269,4,2),LEFT(D269,2)),VLOOKUP(A269,'อายุการใช้งาน-ห้ามลบ'!$A$2:$H$70,8,FALSE)*365))/365,0)))</f>
        <v> </v>
      </c>
      <c r="M269" s="26" t="str">
        <f>IF(E269=0," ",IF((365*VLOOKUP(A269,'อายุการใช้งาน-ห้ามลบ'!$A$2:$H$70,8,FALSE)-MIN($E269-DATE(RIGHT(D269,4),MID(D269,4,2),LEFT(D269,2)),VLOOKUP(A269,'อายุการใช้งาน-ห้ามลบ'!$A$2:$H$70,8,FALSE)*365)-((ROUNDDOWN((365*VLOOKUP(A269,'อายุการใช้งาน-ห้ามลบ'!$A$2:$H$70,8,FALSE)-MIN($E269-DATE(RIGHT(D269,4),MID(D269,4,2),LEFT(D269,2)),VLOOKUP(A269,'อายุการใช้งาน-ห้ามลบ'!$A$2:$H$70,8,FALSE)*365))/365,0))*365))/30&gt;=11.49,0,(365*VLOOKUP(A269,'อายุการใช้งาน-ห้ามลบ'!$A$2:$H$70,8,FALSE)-MIN($E269-DATE(RIGHT(D269,4),MID(D269,4,2),LEFT(D269,2)),VLOOKUP(A269,'อายุการใช้งาน-ห้ามลบ'!$A$2:$H$70,8,FALSE)*365)-((ROUNDDOWN((365*VLOOKUP(A269,'อายุการใช้งาน-ห้ามลบ'!$A$2:$H$70,8,FALSE)-MIN($E269-DATE(RIGHT(D269,4),MID(D269,4,2),LEFT(D269,2)),VLOOKUP(A269,'อายุการใช้งาน-ห้ามลบ'!$A$2:$H$70,8,FALSE)*365))/365,0))*365))/30))</f>
        <v> </v>
      </c>
      <c r="N269" s="36"/>
    </row>
    <row r="270" spans="1:14" ht="22.5" customHeight="1">
      <c r="A270" s="15"/>
      <c r="B270" s="28"/>
      <c r="C270" s="17"/>
      <c r="D270" s="18"/>
      <c r="E270" s="19"/>
      <c r="F270" s="28"/>
      <c r="G270" s="21"/>
      <c r="H270" s="21"/>
      <c r="I270" s="30"/>
      <c r="J270" s="24" t="str">
        <f>IF(E270=0," ",ROUND(IF((365*VLOOKUP(A270,'อายุการใช้งาน-ห้ามลบ'!$A$2:$H$70,8,FALSE)-MIN($E270-DATE(RIGHT(D270,4),MID(D270,4,2),LEFT(D270,2)),VLOOKUP(A270,'อายุการใช้งาน-ห้ามลบ'!$A$2:$H$70,8,FALSE)*365))=0,($I270-1),($I270/VLOOKUP(A270,'อายุการใช้งาน-ห้ามลบ'!$A$2:$H$70,8,FALSE)/365)*MIN($E270-DATE(RIGHT(D270,4),MID(D270,4,2),LEFT(D270,2)),VLOOKUP(A270,'อายุการใช้งาน-ห้ามลบ'!$A$2:$H$70,8,FALSE)*365)),2)*-1)</f>
        <v> </v>
      </c>
      <c r="K270" s="25" t="str">
        <f aca="true" t="shared" si="4" ref="K270:K333">IF(E270=0," ",SUM(I270:J270))</f>
        <v> </v>
      </c>
      <c r="L270" s="26" t="str">
        <f>IF(E270=0," ",IF((365*VLOOKUP(A270,'อายุการใช้งาน-ห้ามลบ'!$A$2:$H$70,8,FALSE)-MIN($E270-DATE(RIGHT(D270,4),MID(D270,4,2),LEFT(D270,2)),VLOOKUP(A270,'อายุการใช้งาน-ห้ามลบ'!$A$2:$H$70,8,FALSE)*365)-((ROUNDDOWN((365*VLOOKUP(A270,'อายุการใช้งาน-ห้ามลบ'!$A$2:$H$70,8,FALSE)-MIN($E270-DATE(RIGHT(D270,4),MID(D270,4,2),LEFT(D270,2)),VLOOKUP(A270,'อายุการใช้งาน-ห้ามลบ'!$A$2:$H$70,8,FALSE)*365))/365,0))*365))/30&gt;=11.49,(ROUNDDOWN((365*VLOOKUP(A270,'อายุการใช้งาน-ห้ามลบ'!$A$2:$H$70,8,FALSE)-MIN($E270-DATE(RIGHT(D270,4),MID(D270,4,2),LEFT(D270,2)),VLOOKUP(A270,'อายุการใช้งาน-ห้ามลบ'!$A$2:$H$70,8,FALSE)*365))/365,0)+1),ROUNDDOWN((365*VLOOKUP(A270,'อายุการใช้งาน-ห้ามลบ'!$A$2:$H$70,8,FALSE)-MIN($E270-DATE(RIGHT(D270,4),MID(D270,4,2),LEFT(D270,2)),VLOOKUP(A270,'อายุการใช้งาน-ห้ามลบ'!$A$2:$H$70,8,FALSE)*365))/365,0)))</f>
        <v> </v>
      </c>
      <c r="M270" s="26" t="str">
        <f>IF(E270=0," ",IF((365*VLOOKUP(A270,'อายุการใช้งาน-ห้ามลบ'!$A$2:$H$70,8,FALSE)-MIN($E270-DATE(RIGHT(D270,4),MID(D270,4,2),LEFT(D270,2)),VLOOKUP(A270,'อายุการใช้งาน-ห้ามลบ'!$A$2:$H$70,8,FALSE)*365)-((ROUNDDOWN((365*VLOOKUP(A270,'อายุการใช้งาน-ห้ามลบ'!$A$2:$H$70,8,FALSE)-MIN($E270-DATE(RIGHT(D270,4),MID(D270,4,2),LEFT(D270,2)),VLOOKUP(A270,'อายุการใช้งาน-ห้ามลบ'!$A$2:$H$70,8,FALSE)*365))/365,0))*365))/30&gt;=11.49,0,(365*VLOOKUP(A270,'อายุการใช้งาน-ห้ามลบ'!$A$2:$H$70,8,FALSE)-MIN($E270-DATE(RIGHT(D270,4),MID(D270,4,2),LEFT(D270,2)),VLOOKUP(A270,'อายุการใช้งาน-ห้ามลบ'!$A$2:$H$70,8,FALSE)*365)-((ROUNDDOWN((365*VLOOKUP(A270,'อายุการใช้งาน-ห้ามลบ'!$A$2:$H$70,8,FALSE)-MIN($E270-DATE(RIGHT(D270,4),MID(D270,4,2),LEFT(D270,2)),VLOOKUP(A270,'อายุการใช้งาน-ห้ามลบ'!$A$2:$H$70,8,FALSE)*365))/365,0))*365))/30))</f>
        <v> </v>
      </c>
      <c r="N270" s="36"/>
    </row>
    <row r="271" spans="1:14" ht="22.5" customHeight="1">
      <c r="A271" s="15"/>
      <c r="B271" s="28"/>
      <c r="C271" s="17"/>
      <c r="D271" s="18"/>
      <c r="E271" s="19"/>
      <c r="F271" s="28"/>
      <c r="G271" s="21"/>
      <c r="H271" s="21"/>
      <c r="I271" s="30"/>
      <c r="J271" s="24" t="str">
        <f>IF(E271=0," ",ROUND(IF((365*VLOOKUP(A271,'อายุการใช้งาน-ห้ามลบ'!$A$2:$H$70,8,FALSE)-MIN($E271-DATE(RIGHT(D271,4),MID(D271,4,2),LEFT(D271,2)),VLOOKUP(A271,'อายุการใช้งาน-ห้ามลบ'!$A$2:$H$70,8,FALSE)*365))=0,($I271-1),($I271/VLOOKUP(A271,'อายุการใช้งาน-ห้ามลบ'!$A$2:$H$70,8,FALSE)/365)*MIN($E271-DATE(RIGHT(D271,4),MID(D271,4,2),LEFT(D271,2)),VLOOKUP(A271,'อายุการใช้งาน-ห้ามลบ'!$A$2:$H$70,8,FALSE)*365)),2)*-1)</f>
        <v> </v>
      </c>
      <c r="K271" s="25" t="str">
        <f t="shared" si="4"/>
        <v> </v>
      </c>
      <c r="L271" s="26" t="str">
        <f>IF(E271=0," ",IF((365*VLOOKUP(A271,'อายุการใช้งาน-ห้ามลบ'!$A$2:$H$70,8,FALSE)-MIN($E271-DATE(RIGHT(D271,4),MID(D271,4,2),LEFT(D271,2)),VLOOKUP(A271,'อายุการใช้งาน-ห้ามลบ'!$A$2:$H$70,8,FALSE)*365)-((ROUNDDOWN((365*VLOOKUP(A271,'อายุการใช้งาน-ห้ามลบ'!$A$2:$H$70,8,FALSE)-MIN($E271-DATE(RIGHT(D271,4),MID(D271,4,2),LEFT(D271,2)),VLOOKUP(A271,'อายุการใช้งาน-ห้ามลบ'!$A$2:$H$70,8,FALSE)*365))/365,0))*365))/30&gt;=11.49,(ROUNDDOWN((365*VLOOKUP(A271,'อายุการใช้งาน-ห้ามลบ'!$A$2:$H$70,8,FALSE)-MIN($E271-DATE(RIGHT(D271,4),MID(D271,4,2),LEFT(D271,2)),VLOOKUP(A271,'อายุการใช้งาน-ห้ามลบ'!$A$2:$H$70,8,FALSE)*365))/365,0)+1),ROUNDDOWN((365*VLOOKUP(A271,'อายุการใช้งาน-ห้ามลบ'!$A$2:$H$70,8,FALSE)-MIN($E271-DATE(RIGHT(D271,4),MID(D271,4,2),LEFT(D271,2)),VLOOKUP(A271,'อายุการใช้งาน-ห้ามลบ'!$A$2:$H$70,8,FALSE)*365))/365,0)))</f>
        <v> </v>
      </c>
      <c r="M271" s="26" t="str">
        <f>IF(E271=0," ",IF((365*VLOOKUP(A271,'อายุการใช้งาน-ห้ามลบ'!$A$2:$H$70,8,FALSE)-MIN($E271-DATE(RIGHT(D271,4),MID(D271,4,2),LEFT(D271,2)),VLOOKUP(A271,'อายุการใช้งาน-ห้ามลบ'!$A$2:$H$70,8,FALSE)*365)-((ROUNDDOWN((365*VLOOKUP(A271,'อายุการใช้งาน-ห้ามลบ'!$A$2:$H$70,8,FALSE)-MIN($E271-DATE(RIGHT(D271,4),MID(D271,4,2),LEFT(D271,2)),VLOOKUP(A271,'อายุการใช้งาน-ห้ามลบ'!$A$2:$H$70,8,FALSE)*365))/365,0))*365))/30&gt;=11.49,0,(365*VLOOKUP(A271,'อายุการใช้งาน-ห้ามลบ'!$A$2:$H$70,8,FALSE)-MIN($E271-DATE(RIGHT(D271,4),MID(D271,4,2),LEFT(D271,2)),VLOOKUP(A271,'อายุการใช้งาน-ห้ามลบ'!$A$2:$H$70,8,FALSE)*365)-((ROUNDDOWN((365*VLOOKUP(A271,'อายุการใช้งาน-ห้ามลบ'!$A$2:$H$70,8,FALSE)-MIN($E271-DATE(RIGHT(D271,4),MID(D271,4,2),LEFT(D271,2)),VLOOKUP(A271,'อายุการใช้งาน-ห้ามลบ'!$A$2:$H$70,8,FALSE)*365))/365,0))*365))/30))</f>
        <v> </v>
      </c>
      <c r="N271" s="36"/>
    </row>
    <row r="272" spans="1:14" ht="22.5" customHeight="1">
      <c r="A272" s="15"/>
      <c r="B272" s="28"/>
      <c r="C272" s="17"/>
      <c r="D272" s="18"/>
      <c r="E272" s="19"/>
      <c r="F272" s="28"/>
      <c r="G272" s="21"/>
      <c r="H272" s="21"/>
      <c r="I272" s="30"/>
      <c r="J272" s="24" t="str">
        <f>IF(E272=0," ",ROUND(IF((365*VLOOKUP(A272,'อายุการใช้งาน-ห้ามลบ'!$A$2:$H$70,8,FALSE)-MIN($E272-DATE(RIGHT(D272,4),MID(D272,4,2),LEFT(D272,2)),VLOOKUP(A272,'อายุการใช้งาน-ห้ามลบ'!$A$2:$H$70,8,FALSE)*365))=0,($I272-1),($I272/VLOOKUP(A272,'อายุการใช้งาน-ห้ามลบ'!$A$2:$H$70,8,FALSE)/365)*MIN($E272-DATE(RIGHT(D272,4),MID(D272,4,2),LEFT(D272,2)),VLOOKUP(A272,'อายุการใช้งาน-ห้ามลบ'!$A$2:$H$70,8,FALSE)*365)),2)*-1)</f>
        <v> </v>
      </c>
      <c r="K272" s="25" t="str">
        <f t="shared" si="4"/>
        <v> </v>
      </c>
      <c r="L272" s="26" t="str">
        <f>IF(E272=0," ",IF((365*VLOOKUP(A272,'อายุการใช้งาน-ห้ามลบ'!$A$2:$H$70,8,FALSE)-MIN($E272-DATE(RIGHT(D272,4),MID(D272,4,2),LEFT(D272,2)),VLOOKUP(A272,'อายุการใช้งาน-ห้ามลบ'!$A$2:$H$70,8,FALSE)*365)-((ROUNDDOWN((365*VLOOKUP(A272,'อายุการใช้งาน-ห้ามลบ'!$A$2:$H$70,8,FALSE)-MIN($E272-DATE(RIGHT(D272,4),MID(D272,4,2),LEFT(D272,2)),VLOOKUP(A272,'อายุการใช้งาน-ห้ามลบ'!$A$2:$H$70,8,FALSE)*365))/365,0))*365))/30&gt;=11.49,(ROUNDDOWN((365*VLOOKUP(A272,'อายุการใช้งาน-ห้ามลบ'!$A$2:$H$70,8,FALSE)-MIN($E272-DATE(RIGHT(D272,4),MID(D272,4,2),LEFT(D272,2)),VLOOKUP(A272,'อายุการใช้งาน-ห้ามลบ'!$A$2:$H$70,8,FALSE)*365))/365,0)+1),ROUNDDOWN((365*VLOOKUP(A272,'อายุการใช้งาน-ห้ามลบ'!$A$2:$H$70,8,FALSE)-MIN($E272-DATE(RIGHT(D272,4),MID(D272,4,2),LEFT(D272,2)),VLOOKUP(A272,'อายุการใช้งาน-ห้ามลบ'!$A$2:$H$70,8,FALSE)*365))/365,0)))</f>
        <v> </v>
      </c>
      <c r="M272" s="26" t="str">
        <f>IF(E272=0," ",IF((365*VLOOKUP(A272,'อายุการใช้งาน-ห้ามลบ'!$A$2:$H$70,8,FALSE)-MIN($E272-DATE(RIGHT(D272,4),MID(D272,4,2),LEFT(D272,2)),VLOOKUP(A272,'อายุการใช้งาน-ห้ามลบ'!$A$2:$H$70,8,FALSE)*365)-((ROUNDDOWN((365*VLOOKUP(A272,'อายุการใช้งาน-ห้ามลบ'!$A$2:$H$70,8,FALSE)-MIN($E272-DATE(RIGHT(D272,4),MID(D272,4,2),LEFT(D272,2)),VLOOKUP(A272,'อายุการใช้งาน-ห้ามลบ'!$A$2:$H$70,8,FALSE)*365))/365,0))*365))/30&gt;=11.49,0,(365*VLOOKUP(A272,'อายุการใช้งาน-ห้ามลบ'!$A$2:$H$70,8,FALSE)-MIN($E272-DATE(RIGHT(D272,4),MID(D272,4,2),LEFT(D272,2)),VLOOKUP(A272,'อายุการใช้งาน-ห้ามลบ'!$A$2:$H$70,8,FALSE)*365)-((ROUNDDOWN((365*VLOOKUP(A272,'อายุการใช้งาน-ห้ามลบ'!$A$2:$H$70,8,FALSE)-MIN($E272-DATE(RIGHT(D272,4),MID(D272,4,2),LEFT(D272,2)),VLOOKUP(A272,'อายุการใช้งาน-ห้ามลบ'!$A$2:$H$70,8,FALSE)*365))/365,0))*365))/30))</f>
        <v> </v>
      </c>
      <c r="N272" s="36"/>
    </row>
    <row r="273" spans="1:14" ht="22.5" customHeight="1">
      <c r="A273" s="15"/>
      <c r="B273" s="28"/>
      <c r="C273" s="17"/>
      <c r="D273" s="18"/>
      <c r="E273" s="19"/>
      <c r="F273" s="28"/>
      <c r="G273" s="21"/>
      <c r="H273" s="21"/>
      <c r="I273" s="30"/>
      <c r="J273" s="24" t="str">
        <f>IF(E273=0," ",ROUND(IF((365*VLOOKUP(A273,'อายุการใช้งาน-ห้ามลบ'!$A$2:$H$70,8,FALSE)-MIN($E273-DATE(RIGHT(D273,4),MID(D273,4,2),LEFT(D273,2)),VLOOKUP(A273,'อายุการใช้งาน-ห้ามลบ'!$A$2:$H$70,8,FALSE)*365))=0,($I273-1),($I273/VLOOKUP(A273,'อายุการใช้งาน-ห้ามลบ'!$A$2:$H$70,8,FALSE)/365)*MIN($E273-DATE(RIGHT(D273,4),MID(D273,4,2),LEFT(D273,2)),VLOOKUP(A273,'อายุการใช้งาน-ห้ามลบ'!$A$2:$H$70,8,FALSE)*365)),2)*-1)</f>
        <v> </v>
      </c>
      <c r="K273" s="25" t="str">
        <f t="shared" si="4"/>
        <v> </v>
      </c>
      <c r="L273" s="26" t="str">
        <f>IF(E273=0," ",IF((365*VLOOKUP(A273,'อายุการใช้งาน-ห้ามลบ'!$A$2:$H$70,8,FALSE)-MIN($E273-DATE(RIGHT(D273,4),MID(D273,4,2),LEFT(D273,2)),VLOOKUP(A273,'อายุการใช้งาน-ห้ามลบ'!$A$2:$H$70,8,FALSE)*365)-((ROUNDDOWN((365*VLOOKUP(A273,'อายุการใช้งาน-ห้ามลบ'!$A$2:$H$70,8,FALSE)-MIN($E273-DATE(RIGHT(D273,4),MID(D273,4,2),LEFT(D273,2)),VLOOKUP(A273,'อายุการใช้งาน-ห้ามลบ'!$A$2:$H$70,8,FALSE)*365))/365,0))*365))/30&gt;=11.49,(ROUNDDOWN((365*VLOOKUP(A273,'อายุการใช้งาน-ห้ามลบ'!$A$2:$H$70,8,FALSE)-MIN($E273-DATE(RIGHT(D273,4),MID(D273,4,2),LEFT(D273,2)),VLOOKUP(A273,'อายุการใช้งาน-ห้ามลบ'!$A$2:$H$70,8,FALSE)*365))/365,0)+1),ROUNDDOWN((365*VLOOKUP(A273,'อายุการใช้งาน-ห้ามลบ'!$A$2:$H$70,8,FALSE)-MIN($E273-DATE(RIGHT(D273,4),MID(D273,4,2),LEFT(D273,2)),VLOOKUP(A273,'อายุการใช้งาน-ห้ามลบ'!$A$2:$H$70,8,FALSE)*365))/365,0)))</f>
        <v> </v>
      </c>
      <c r="M273" s="26" t="str">
        <f>IF(E273=0," ",IF((365*VLOOKUP(A273,'อายุการใช้งาน-ห้ามลบ'!$A$2:$H$70,8,FALSE)-MIN($E273-DATE(RIGHT(D273,4),MID(D273,4,2),LEFT(D273,2)),VLOOKUP(A273,'อายุการใช้งาน-ห้ามลบ'!$A$2:$H$70,8,FALSE)*365)-((ROUNDDOWN((365*VLOOKUP(A273,'อายุการใช้งาน-ห้ามลบ'!$A$2:$H$70,8,FALSE)-MIN($E273-DATE(RIGHT(D273,4),MID(D273,4,2),LEFT(D273,2)),VLOOKUP(A273,'อายุการใช้งาน-ห้ามลบ'!$A$2:$H$70,8,FALSE)*365))/365,0))*365))/30&gt;=11.49,0,(365*VLOOKUP(A273,'อายุการใช้งาน-ห้ามลบ'!$A$2:$H$70,8,FALSE)-MIN($E273-DATE(RIGHT(D273,4),MID(D273,4,2),LEFT(D273,2)),VLOOKUP(A273,'อายุการใช้งาน-ห้ามลบ'!$A$2:$H$70,8,FALSE)*365)-((ROUNDDOWN((365*VLOOKUP(A273,'อายุการใช้งาน-ห้ามลบ'!$A$2:$H$70,8,FALSE)-MIN($E273-DATE(RIGHT(D273,4),MID(D273,4,2),LEFT(D273,2)),VLOOKUP(A273,'อายุการใช้งาน-ห้ามลบ'!$A$2:$H$70,8,FALSE)*365))/365,0))*365))/30))</f>
        <v> </v>
      </c>
      <c r="N273" s="36"/>
    </row>
    <row r="274" spans="1:14" ht="22.5" customHeight="1">
      <c r="A274" s="15"/>
      <c r="B274" s="28"/>
      <c r="C274" s="17"/>
      <c r="D274" s="18"/>
      <c r="E274" s="19"/>
      <c r="F274" s="28"/>
      <c r="G274" s="21"/>
      <c r="H274" s="21"/>
      <c r="I274" s="30"/>
      <c r="J274" s="24" t="str">
        <f>IF(E274=0," ",ROUND(IF((365*VLOOKUP(A274,'อายุการใช้งาน-ห้ามลบ'!$A$2:$H$70,8,FALSE)-MIN($E274-DATE(RIGHT(D274,4),MID(D274,4,2),LEFT(D274,2)),VLOOKUP(A274,'อายุการใช้งาน-ห้ามลบ'!$A$2:$H$70,8,FALSE)*365))=0,($I274-1),($I274/VLOOKUP(A274,'อายุการใช้งาน-ห้ามลบ'!$A$2:$H$70,8,FALSE)/365)*MIN($E274-DATE(RIGHT(D274,4),MID(D274,4,2),LEFT(D274,2)),VLOOKUP(A274,'อายุการใช้งาน-ห้ามลบ'!$A$2:$H$70,8,FALSE)*365)),2)*-1)</f>
        <v> </v>
      </c>
      <c r="K274" s="25" t="str">
        <f t="shared" si="4"/>
        <v> </v>
      </c>
      <c r="L274" s="26" t="str">
        <f>IF(E274=0," ",IF((365*VLOOKUP(A274,'อายุการใช้งาน-ห้ามลบ'!$A$2:$H$70,8,FALSE)-MIN($E274-DATE(RIGHT(D274,4),MID(D274,4,2),LEFT(D274,2)),VLOOKUP(A274,'อายุการใช้งาน-ห้ามลบ'!$A$2:$H$70,8,FALSE)*365)-((ROUNDDOWN((365*VLOOKUP(A274,'อายุการใช้งาน-ห้ามลบ'!$A$2:$H$70,8,FALSE)-MIN($E274-DATE(RIGHT(D274,4),MID(D274,4,2),LEFT(D274,2)),VLOOKUP(A274,'อายุการใช้งาน-ห้ามลบ'!$A$2:$H$70,8,FALSE)*365))/365,0))*365))/30&gt;=11.49,(ROUNDDOWN((365*VLOOKUP(A274,'อายุการใช้งาน-ห้ามลบ'!$A$2:$H$70,8,FALSE)-MIN($E274-DATE(RIGHT(D274,4),MID(D274,4,2),LEFT(D274,2)),VLOOKUP(A274,'อายุการใช้งาน-ห้ามลบ'!$A$2:$H$70,8,FALSE)*365))/365,0)+1),ROUNDDOWN((365*VLOOKUP(A274,'อายุการใช้งาน-ห้ามลบ'!$A$2:$H$70,8,FALSE)-MIN($E274-DATE(RIGHT(D274,4),MID(D274,4,2),LEFT(D274,2)),VLOOKUP(A274,'อายุการใช้งาน-ห้ามลบ'!$A$2:$H$70,8,FALSE)*365))/365,0)))</f>
        <v> </v>
      </c>
      <c r="M274" s="26" t="str">
        <f>IF(E274=0," ",IF((365*VLOOKUP(A274,'อายุการใช้งาน-ห้ามลบ'!$A$2:$H$70,8,FALSE)-MIN($E274-DATE(RIGHT(D274,4),MID(D274,4,2),LEFT(D274,2)),VLOOKUP(A274,'อายุการใช้งาน-ห้ามลบ'!$A$2:$H$70,8,FALSE)*365)-((ROUNDDOWN((365*VLOOKUP(A274,'อายุการใช้งาน-ห้ามลบ'!$A$2:$H$70,8,FALSE)-MIN($E274-DATE(RIGHT(D274,4),MID(D274,4,2),LEFT(D274,2)),VLOOKUP(A274,'อายุการใช้งาน-ห้ามลบ'!$A$2:$H$70,8,FALSE)*365))/365,0))*365))/30&gt;=11.49,0,(365*VLOOKUP(A274,'อายุการใช้งาน-ห้ามลบ'!$A$2:$H$70,8,FALSE)-MIN($E274-DATE(RIGHT(D274,4),MID(D274,4,2),LEFT(D274,2)),VLOOKUP(A274,'อายุการใช้งาน-ห้ามลบ'!$A$2:$H$70,8,FALSE)*365)-((ROUNDDOWN((365*VLOOKUP(A274,'อายุการใช้งาน-ห้ามลบ'!$A$2:$H$70,8,FALSE)-MIN($E274-DATE(RIGHT(D274,4),MID(D274,4,2),LEFT(D274,2)),VLOOKUP(A274,'อายุการใช้งาน-ห้ามลบ'!$A$2:$H$70,8,FALSE)*365))/365,0))*365))/30))</f>
        <v> </v>
      </c>
      <c r="N274" s="36"/>
    </row>
    <row r="275" spans="1:14" ht="22.5" customHeight="1">
      <c r="A275" s="15"/>
      <c r="B275" s="28"/>
      <c r="C275" s="17"/>
      <c r="D275" s="18"/>
      <c r="E275" s="19"/>
      <c r="F275" s="28"/>
      <c r="G275" s="21"/>
      <c r="H275" s="21"/>
      <c r="I275" s="30"/>
      <c r="J275" s="24" t="str">
        <f>IF(E275=0," ",ROUND(IF((365*VLOOKUP(A275,'อายุการใช้งาน-ห้ามลบ'!$A$2:$H$70,8,FALSE)-MIN($E275-DATE(RIGHT(D275,4),MID(D275,4,2),LEFT(D275,2)),VLOOKUP(A275,'อายุการใช้งาน-ห้ามลบ'!$A$2:$H$70,8,FALSE)*365))=0,($I275-1),($I275/VLOOKUP(A275,'อายุการใช้งาน-ห้ามลบ'!$A$2:$H$70,8,FALSE)/365)*MIN($E275-DATE(RIGHT(D275,4),MID(D275,4,2),LEFT(D275,2)),VLOOKUP(A275,'อายุการใช้งาน-ห้ามลบ'!$A$2:$H$70,8,FALSE)*365)),2)*-1)</f>
        <v> </v>
      </c>
      <c r="K275" s="25" t="str">
        <f t="shared" si="4"/>
        <v> </v>
      </c>
      <c r="L275" s="26" t="str">
        <f>IF(E275=0," ",IF((365*VLOOKUP(A275,'อายุการใช้งาน-ห้ามลบ'!$A$2:$H$70,8,FALSE)-MIN($E275-DATE(RIGHT(D275,4),MID(D275,4,2),LEFT(D275,2)),VLOOKUP(A275,'อายุการใช้งาน-ห้ามลบ'!$A$2:$H$70,8,FALSE)*365)-((ROUNDDOWN((365*VLOOKUP(A275,'อายุการใช้งาน-ห้ามลบ'!$A$2:$H$70,8,FALSE)-MIN($E275-DATE(RIGHT(D275,4),MID(D275,4,2),LEFT(D275,2)),VLOOKUP(A275,'อายุการใช้งาน-ห้ามลบ'!$A$2:$H$70,8,FALSE)*365))/365,0))*365))/30&gt;=11.49,(ROUNDDOWN((365*VLOOKUP(A275,'อายุการใช้งาน-ห้ามลบ'!$A$2:$H$70,8,FALSE)-MIN($E275-DATE(RIGHT(D275,4),MID(D275,4,2),LEFT(D275,2)),VLOOKUP(A275,'อายุการใช้งาน-ห้ามลบ'!$A$2:$H$70,8,FALSE)*365))/365,0)+1),ROUNDDOWN((365*VLOOKUP(A275,'อายุการใช้งาน-ห้ามลบ'!$A$2:$H$70,8,FALSE)-MIN($E275-DATE(RIGHT(D275,4),MID(D275,4,2),LEFT(D275,2)),VLOOKUP(A275,'อายุการใช้งาน-ห้ามลบ'!$A$2:$H$70,8,FALSE)*365))/365,0)))</f>
        <v> </v>
      </c>
      <c r="M275" s="26" t="str">
        <f>IF(E275=0," ",IF((365*VLOOKUP(A275,'อายุการใช้งาน-ห้ามลบ'!$A$2:$H$70,8,FALSE)-MIN($E275-DATE(RIGHT(D275,4),MID(D275,4,2),LEFT(D275,2)),VLOOKUP(A275,'อายุการใช้งาน-ห้ามลบ'!$A$2:$H$70,8,FALSE)*365)-((ROUNDDOWN((365*VLOOKUP(A275,'อายุการใช้งาน-ห้ามลบ'!$A$2:$H$70,8,FALSE)-MIN($E275-DATE(RIGHT(D275,4),MID(D275,4,2),LEFT(D275,2)),VLOOKUP(A275,'อายุการใช้งาน-ห้ามลบ'!$A$2:$H$70,8,FALSE)*365))/365,0))*365))/30&gt;=11.49,0,(365*VLOOKUP(A275,'อายุการใช้งาน-ห้ามลบ'!$A$2:$H$70,8,FALSE)-MIN($E275-DATE(RIGHT(D275,4),MID(D275,4,2),LEFT(D275,2)),VLOOKUP(A275,'อายุการใช้งาน-ห้ามลบ'!$A$2:$H$70,8,FALSE)*365)-((ROUNDDOWN((365*VLOOKUP(A275,'อายุการใช้งาน-ห้ามลบ'!$A$2:$H$70,8,FALSE)-MIN($E275-DATE(RIGHT(D275,4),MID(D275,4,2),LEFT(D275,2)),VLOOKUP(A275,'อายุการใช้งาน-ห้ามลบ'!$A$2:$H$70,8,FALSE)*365))/365,0))*365))/30))</f>
        <v> </v>
      </c>
      <c r="N275" s="36"/>
    </row>
    <row r="276" spans="1:14" ht="22.5" customHeight="1">
      <c r="A276" s="15"/>
      <c r="B276" s="28"/>
      <c r="C276" s="17"/>
      <c r="D276" s="18"/>
      <c r="E276" s="19"/>
      <c r="F276" s="28"/>
      <c r="G276" s="21"/>
      <c r="H276" s="21"/>
      <c r="I276" s="30"/>
      <c r="J276" s="24" t="str">
        <f>IF(E276=0," ",ROUND(IF((365*VLOOKUP(A276,'อายุการใช้งาน-ห้ามลบ'!$A$2:$H$70,8,FALSE)-MIN($E276-DATE(RIGHT(D276,4),MID(D276,4,2),LEFT(D276,2)),VLOOKUP(A276,'อายุการใช้งาน-ห้ามลบ'!$A$2:$H$70,8,FALSE)*365))=0,($I276-1),($I276/VLOOKUP(A276,'อายุการใช้งาน-ห้ามลบ'!$A$2:$H$70,8,FALSE)/365)*MIN($E276-DATE(RIGHT(D276,4),MID(D276,4,2),LEFT(D276,2)),VLOOKUP(A276,'อายุการใช้งาน-ห้ามลบ'!$A$2:$H$70,8,FALSE)*365)),2)*-1)</f>
        <v> </v>
      </c>
      <c r="K276" s="25" t="str">
        <f t="shared" si="4"/>
        <v> </v>
      </c>
      <c r="L276" s="26" t="str">
        <f>IF(E276=0," ",IF((365*VLOOKUP(A276,'อายุการใช้งาน-ห้ามลบ'!$A$2:$H$70,8,FALSE)-MIN($E276-DATE(RIGHT(D276,4),MID(D276,4,2),LEFT(D276,2)),VLOOKUP(A276,'อายุการใช้งาน-ห้ามลบ'!$A$2:$H$70,8,FALSE)*365)-((ROUNDDOWN((365*VLOOKUP(A276,'อายุการใช้งาน-ห้ามลบ'!$A$2:$H$70,8,FALSE)-MIN($E276-DATE(RIGHT(D276,4),MID(D276,4,2),LEFT(D276,2)),VLOOKUP(A276,'อายุการใช้งาน-ห้ามลบ'!$A$2:$H$70,8,FALSE)*365))/365,0))*365))/30&gt;=11.49,(ROUNDDOWN((365*VLOOKUP(A276,'อายุการใช้งาน-ห้ามลบ'!$A$2:$H$70,8,FALSE)-MIN($E276-DATE(RIGHT(D276,4),MID(D276,4,2),LEFT(D276,2)),VLOOKUP(A276,'อายุการใช้งาน-ห้ามลบ'!$A$2:$H$70,8,FALSE)*365))/365,0)+1),ROUNDDOWN((365*VLOOKUP(A276,'อายุการใช้งาน-ห้ามลบ'!$A$2:$H$70,8,FALSE)-MIN($E276-DATE(RIGHT(D276,4),MID(D276,4,2),LEFT(D276,2)),VLOOKUP(A276,'อายุการใช้งาน-ห้ามลบ'!$A$2:$H$70,8,FALSE)*365))/365,0)))</f>
        <v> </v>
      </c>
      <c r="M276" s="26" t="str">
        <f>IF(E276=0," ",IF((365*VLOOKUP(A276,'อายุการใช้งาน-ห้ามลบ'!$A$2:$H$70,8,FALSE)-MIN($E276-DATE(RIGHT(D276,4),MID(D276,4,2),LEFT(D276,2)),VLOOKUP(A276,'อายุการใช้งาน-ห้ามลบ'!$A$2:$H$70,8,FALSE)*365)-((ROUNDDOWN((365*VLOOKUP(A276,'อายุการใช้งาน-ห้ามลบ'!$A$2:$H$70,8,FALSE)-MIN($E276-DATE(RIGHT(D276,4),MID(D276,4,2),LEFT(D276,2)),VLOOKUP(A276,'อายุการใช้งาน-ห้ามลบ'!$A$2:$H$70,8,FALSE)*365))/365,0))*365))/30&gt;=11.49,0,(365*VLOOKUP(A276,'อายุการใช้งาน-ห้ามลบ'!$A$2:$H$70,8,FALSE)-MIN($E276-DATE(RIGHT(D276,4),MID(D276,4,2),LEFT(D276,2)),VLOOKUP(A276,'อายุการใช้งาน-ห้ามลบ'!$A$2:$H$70,8,FALSE)*365)-((ROUNDDOWN((365*VLOOKUP(A276,'อายุการใช้งาน-ห้ามลบ'!$A$2:$H$70,8,FALSE)-MIN($E276-DATE(RIGHT(D276,4),MID(D276,4,2),LEFT(D276,2)),VLOOKUP(A276,'อายุการใช้งาน-ห้ามลบ'!$A$2:$H$70,8,FALSE)*365))/365,0))*365))/30))</f>
        <v> </v>
      </c>
      <c r="N276" s="36"/>
    </row>
    <row r="277" spans="1:14" ht="22.5" customHeight="1">
      <c r="A277" s="15"/>
      <c r="B277" s="28"/>
      <c r="C277" s="17"/>
      <c r="D277" s="18"/>
      <c r="E277" s="19"/>
      <c r="F277" s="28"/>
      <c r="G277" s="21"/>
      <c r="H277" s="21"/>
      <c r="I277" s="30"/>
      <c r="J277" s="24" t="str">
        <f>IF(E277=0," ",ROUND(IF((365*VLOOKUP(A277,'อายุการใช้งาน-ห้ามลบ'!$A$2:$H$70,8,FALSE)-MIN($E277-DATE(RIGHT(D277,4),MID(D277,4,2),LEFT(D277,2)),VLOOKUP(A277,'อายุการใช้งาน-ห้ามลบ'!$A$2:$H$70,8,FALSE)*365))=0,($I277-1),($I277/VLOOKUP(A277,'อายุการใช้งาน-ห้ามลบ'!$A$2:$H$70,8,FALSE)/365)*MIN($E277-DATE(RIGHT(D277,4),MID(D277,4,2),LEFT(D277,2)),VLOOKUP(A277,'อายุการใช้งาน-ห้ามลบ'!$A$2:$H$70,8,FALSE)*365)),2)*-1)</f>
        <v> </v>
      </c>
      <c r="K277" s="25" t="str">
        <f t="shared" si="4"/>
        <v> </v>
      </c>
      <c r="L277" s="26" t="str">
        <f>IF(E277=0," ",IF((365*VLOOKUP(A277,'อายุการใช้งาน-ห้ามลบ'!$A$2:$H$70,8,FALSE)-MIN($E277-DATE(RIGHT(D277,4),MID(D277,4,2),LEFT(D277,2)),VLOOKUP(A277,'อายุการใช้งาน-ห้ามลบ'!$A$2:$H$70,8,FALSE)*365)-((ROUNDDOWN((365*VLOOKUP(A277,'อายุการใช้งาน-ห้ามลบ'!$A$2:$H$70,8,FALSE)-MIN($E277-DATE(RIGHT(D277,4),MID(D277,4,2),LEFT(D277,2)),VLOOKUP(A277,'อายุการใช้งาน-ห้ามลบ'!$A$2:$H$70,8,FALSE)*365))/365,0))*365))/30&gt;=11.49,(ROUNDDOWN((365*VLOOKUP(A277,'อายุการใช้งาน-ห้ามลบ'!$A$2:$H$70,8,FALSE)-MIN($E277-DATE(RIGHT(D277,4),MID(D277,4,2),LEFT(D277,2)),VLOOKUP(A277,'อายุการใช้งาน-ห้ามลบ'!$A$2:$H$70,8,FALSE)*365))/365,0)+1),ROUNDDOWN((365*VLOOKUP(A277,'อายุการใช้งาน-ห้ามลบ'!$A$2:$H$70,8,FALSE)-MIN($E277-DATE(RIGHT(D277,4),MID(D277,4,2),LEFT(D277,2)),VLOOKUP(A277,'อายุการใช้งาน-ห้ามลบ'!$A$2:$H$70,8,FALSE)*365))/365,0)))</f>
        <v> </v>
      </c>
      <c r="M277" s="26" t="str">
        <f>IF(E277=0," ",IF((365*VLOOKUP(A277,'อายุการใช้งาน-ห้ามลบ'!$A$2:$H$70,8,FALSE)-MIN($E277-DATE(RIGHT(D277,4),MID(D277,4,2),LEFT(D277,2)),VLOOKUP(A277,'อายุการใช้งาน-ห้ามลบ'!$A$2:$H$70,8,FALSE)*365)-((ROUNDDOWN((365*VLOOKUP(A277,'อายุการใช้งาน-ห้ามลบ'!$A$2:$H$70,8,FALSE)-MIN($E277-DATE(RIGHT(D277,4),MID(D277,4,2),LEFT(D277,2)),VLOOKUP(A277,'อายุการใช้งาน-ห้ามลบ'!$A$2:$H$70,8,FALSE)*365))/365,0))*365))/30&gt;=11.49,0,(365*VLOOKUP(A277,'อายุการใช้งาน-ห้ามลบ'!$A$2:$H$70,8,FALSE)-MIN($E277-DATE(RIGHT(D277,4),MID(D277,4,2),LEFT(D277,2)),VLOOKUP(A277,'อายุการใช้งาน-ห้ามลบ'!$A$2:$H$70,8,FALSE)*365)-((ROUNDDOWN((365*VLOOKUP(A277,'อายุการใช้งาน-ห้ามลบ'!$A$2:$H$70,8,FALSE)-MIN($E277-DATE(RIGHT(D277,4),MID(D277,4,2),LEFT(D277,2)),VLOOKUP(A277,'อายุการใช้งาน-ห้ามลบ'!$A$2:$H$70,8,FALSE)*365))/365,0))*365))/30))</f>
        <v> </v>
      </c>
      <c r="N277" s="36"/>
    </row>
    <row r="278" spans="1:14" ht="22.5" customHeight="1">
      <c r="A278" s="15"/>
      <c r="B278" s="28"/>
      <c r="C278" s="17"/>
      <c r="D278" s="18"/>
      <c r="E278" s="19"/>
      <c r="F278" s="28"/>
      <c r="G278" s="21"/>
      <c r="H278" s="21"/>
      <c r="I278" s="30"/>
      <c r="J278" s="24" t="str">
        <f>IF(E278=0," ",ROUND(IF((365*VLOOKUP(A278,'อายุการใช้งาน-ห้ามลบ'!$A$2:$H$70,8,FALSE)-MIN($E278-DATE(RIGHT(D278,4),MID(D278,4,2),LEFT(D278,2)),VLOOKUP(A278,'อายุการใช้งาน-ห้ามลบ'!$A$2:$H$70,8,FALSE)*365))=0,($I278-1),($I278/VLOOKUP(A278,'อายุการใช้งาน-ห้ามลบ'!$A$2:$H$70,8,FALSE)/365)*MIN($E278-DATE(RIGHT(D278,4),MID(D278,4,2),LEFT(D278,2)),VLOOKUP(A278,'อายุการใช้งาน-ห้ามลบ'!$A$2:$H$70,8,FALSE)*365)),2)*-1)</f>
        <v> </v>
      </c>
      <c r="K278" s="25" t="str">
        <f t="shared" si="4"/>
        <v> </v>
      </c>
      <c r="L278" s="26" t="str">
        <f>IF(E278=0," ",IF((365*VLOOKUP(A278,'อายุการใช้งาน-ห้ามลบ'!$A$2:$H$70,8,FALSE)-MIN($E278-DATE(RIGHT(D278,4),MID(D278,4,2),LEFT(D278,2)),VLOOKUP(A278,'อายุการใช้งาน-ห้ามลบ'!$A$2:$H$70,8,FALSE)*365)-((ROUNDDOWN((365*VLOOKUP(A278,'อายุการใช้งาน-ห้ามลบ'!$A$2:$H$70,8,FALSE)-MIN($E278-DATE(RIGHT(D278,4),MID(D278,4,2),LEFT(D278,2)),VLOOKUP(A278,'อายุการใช้งาน-ห้ามลบ'!$A$2:$H$70,8,FALSE)*365))/365,0))*365))/30&gt;=11.49,(ROUNDDOWN((365*VLOOKUP(A278,'อายุการใช้งาน-ห้ามลบ'!$A$2:$H$70,8,FALSE)-MIN($E278-DATE(RIGHT(D278,4),MID(D278,4,2),LEFT(D278,2)),VLOOKUP(A278,'อายุการใช้งาน-ห้ามลบ'!$A$2:$H$70,8,FALSE)*365))/365,0)+1),ROUNDDOWN((365*VLOOKUP(A278,'อายุการใช้งาน-ห้ามลบ'!$A$2:$H$70,8,FALSE)-MIN($E278-DATE(RIGHT(D278,4),MID(D278,4,2),LEFT(D278,2)),VLOOKUP(A278,'อายุการใช้งาน-ห้ามลบ'!$A$2:$H$70,8,FALSE)*365))/365,0)))</f>
        <v> </v>
      </c>
      <c r="M278" s="26" t="str">
        <f>IF(E278=0," ",IF((365*VLOOKUP(A278,'อายุการใช้งาน-ห้ามลบ'!$A$2:$H$70,8,FALSE)-MIN($E278-DATE(RIGHT(D278,4),MID(D278,4,2),LEFT(D278,2)),VLOOKUP(A278,'อายุการใช้งาน-ห้ามลบ'!$A$2:$H$70,8,FALSE)*365)-((ROUNDDOWN((365*VLOOKUP(A278,'อายุการใช้งาน-ห้ามลบ'!$A$2:$H$70,8,FALSE)-MIN($E278-DATE(RIGHT(D278,4),MID(D278,4,2),LEFT(D278,2)),VLOOKUP(A278,'อายุการใช้งาน-ห้ามลบ'!$A$2:$H$70,8,FALSE)*365))/365,0))*365))/30&gt;=11.49,0,(365*VLOOKUP(A278,'อายุการใช้งาน-ห้ามลบ'!$A$2:$H$70,8,FALSE)-MIN($E278-DATE(RIGHT(D278,4),MID(D278,4,2),LEFT(D278,2)),VLOOKUP(A278,'อายุการใช้งาน-ห้ามลบ'!$A$2:$H$70,8,FALSE)*365)-((ROUNDDOWN((365*VLOOKUP(A278,'อายุการใช้งาน-ห้ามลบ'!$A$2:$H$70,8,FALSE)-MIN($E278-DATE(RIGHT(D278,4),MID(D278,4,2),LEFT(D278,2)),VLOOKUP(A278,'อายุการใช้งาน-ห้ามลบ'!$A$2:$H$70,8,FALSE)*365))/365,0))*365))/30))</f>
        <v> </v>
      </c>
      <c r="N278" s="36"/>
    </row>
    <row r="279" spans="1:14" ht="22.5" customHeight="1">
      <c r="A279" s="15"/>
      <c r="B279" s="28"/>
      <c r="C279" s="17"/>
      <c r="D279" s="18"/>
      <c r="E279" s="19"/>
      <c r="F279" s="28"/>
      <c r="G279" s="21"/>
      <c r="H279" s="21"/>
      <c r="I279" s="30"/>
      <c r="J279" s="24" t="str">
        <f>IF(E279=0," ",ROUND(IF((365*VLOOKUP(A279,'อายุการใช้งาน-ห้ามลบ'!$A$2:$H$70,8,FALSE)-MIN($E279-DATE(RIGHT(D279,4),MID(D279,4,2),LEFT(D279,2)),VLOOKUP(A279,'อายุการใช้งาน-ห้ามลบ'!$A$2:$H$70,8,FALSE)*365))=0,($I279-1),($I279/VLOOKUP(A279,'อายุการใช้งาน-ห้ามลบ'!$A$2:$H$70,8,FALSE)/365)*MIN($E279-DATE(RIGHT(D279,4),MID(D279,4,2),LEFT(D279,2)),VLOOKUP(A279,'อายุการใช้งาน-ห้ามลบ'!$A$2:$H$70,8,FALSE)*365)),2)*-1)</f>
        <v> </v>
      </c>
      <c r="K279" s="25" t="str">
        <f t="shared" si="4"/>
        <v> </v>
      </c>
      <c r="L279" s="26" t="str">
        <f>IF(E279=0," ",IF((365*VLOOKUP(A279,'อายุการใช้งาน-ห้ามลบ'!$A$2:$H$70,8,FALSE)-MIN($E279-DATE(RIGHT(D279,4),MID(D279,4,2),LEFT(D279,2)),VLOOKUP(A279,'อายุการใช้งาน-ห้ามลบ'!$A$2:$H$70,8,FALSE)*365)-((ROUNDDOWN((365*VLOOKUP(A279,'อายุการใช้งาน-ห้ามลบ'!$A$2:$H$70,8,FALSE)-MIN($E279-DATE(RIGHT(D279,4),MID(D279,4,2),LEFT(D279,2)),VLOOKUP(A279,'อายุการใช้งาน-ห้ามลบ'!$A$2:$H$70,8,FALSE)*365))/365,0))*365))/30&gt;=11.49,(ROUNDDOWN((365*VLOOKUP(A279,'อายุการใช้งาน-ห้ามลบ'!$A$2:$H$70,8,FALSE)-MIN($E279-DATE(RIGHT(D279,4),MID(D279,4,2),LEFT(D279,2)),VLOOKUP(A279,'อายุการใช้งาน-ห้ามลบ'!$A$2:$H$70,8,FALSE)*365))/365,0)+1),ROUNDDOWN((365*VLOOKUP(A279,'อายุการใช้งาน-ห้ามลบ'!$A$2:$H$70,8,FALSE)-MIN($E279-DATE(RIGHT(D279,4),MID(D279,4,2),LEFT(D279,2)),VLOOKUP(A279,'อายุการใช้งาน-ห้ามลบ'!$A$2:$H$70,8,FALSE)*365))/365,0)))</f>
        <v> </v>
      </c>
      <c r="M279" s="26" t="str">
        <f>IF(E279=0," ",IF((365*VLOOKUP(A279,'อายุการใช้งาน-ห้ามลบ'!$A$2:$H$70,8,FALSE)-MIN($E279-DATE(RIGHT(D279,4),MID(D279,4,2),LEFT(D279,2)),VLOOKUP(A279,'อายุการใช้งาน-ห้ามลบ'!$A$2:$H$70,8,FALSE)*365)-((ROUNDDOWN((365*VLOOKUP(A279,'อายุการใช้งาน-ห้ามลบ'!$A$2:$H$70,8,FALSE)-MIN($E279-DATE(RIGHT(D279,4),MID(D279,4,2),LEFT(D279,2)),VLOOKUP(A279,'อายุการใช้งาน-ห้ามลบ'!$A$2:$H$70,8,FALSE)*365))/365,0))*365))/30&gt;=11.49,0,(365*VLOOKUP(A279,'อายุการใช้งาน-ห้ามลบ'!$A$2:$H$70,8,FALSE)-MIN($E279-DATE(RIGHT(D279,4),MID(D279,4,2),LEFT(D279,2)),VLOOKUP(A279,'อายุการใช้งาน-ห้ามลบ'!$A$2:$H$70,8,FALSE)*365)-((ROUNDDOWN((365*VLOOKUP(A279,'อายุการใช้งาน-ห้ามลบ'!$A$2:$H$70,8,FALSE)-MIN($E279-DATE(RIGHT(D279,4),MID(D279,4,2),LEFT(D279,2)),VLOOKUP(A279,'อายุการใช้งาน-ห้ามลบ'!$A$2:$H$70,8,FALSE)*365))/365,0))*365))/30))</f>
        <v> </v>
      </c>
      <c r="N279" s="36"/>
    </row>
    <row r="280" spans="1:14" ht="22.5" customHeight="1">
      <c r="A280" s="15"/>
      <c r="B280" s="28"/>
      <c r="C280" s="17"/>
      <c r="D280" s="18"/>
      <c r="E280" s="19"/>
      <c r="F280" s="28"/>
      <c r="G280" s="21"/>
      <c r="H280" s="21"/>
      <c r="I280" s="30"/>
      <c r="J280" s="24" t="str">
        <f>IF(E280=0," ",ROUND(IF((365*VLOOKUP(A280,'อายุการใช้งาน-ห้ามลบ'!$A$2:$H$70,8,FALSE)-MIN($E280-DATE(RIGHT(D280,4),MID(D280,4,2),LEFT(D280,2)),VLOOKUP(A280,'อายุการใช้งาน-ห้ามลบ'!$A$2:$H$70,8,FALSE)*365))=0,($I280-1),($I280/VLOOKUP(A280,'อายุการใช้งาน-ห้ามลบ'!$A$2:$H$70,8,FALSE)/365)*MIN($E280-DATE(RIGHT(D280,4),MID(D280,4,2),LEFT(D280,2)),VLOOKUP(A280,'อายุการใช้งาน-ห้ามลบ'!$A$2:$H$70,8,FALSE)*365)),2)*-1)</f>
        <v> </v>
      </c>
      <c r="K280" s="25" t="str">
        <f t="shared" si="4"/>
        <v> </v>
      </c>
      <c r="L280" s="26" t="str">
        <f>IF(E280=0," ",IF((365*VLOOKUP(A280,'อายุการใช้งาน-ห้ามลบ'!$A$2:$H$70,8,FALSE)-MIN($E280-DATE(RIGHT(D280,4),MID(D280,4,2),LEFT(D280,2)),VLOOKUP(A280,'อายุการใช้งาน-ห้ามลบ'!$A$2:$H$70,8,FALSE)*365)-((ROUNDDOWN((365*VLOOKUP(A280,'อายุการใช้งาน-ห้ามลบ'!$A$2:$H$70,8,FALSE)-MIN($E280-DATE(RIGHT(D280,4),MID(D280,4,2),LEFT(D280,2)),VLOOKUP(A280,'อายุการใช้งาน-ห้ามลบ'!$A$2:$H$70,8,FALSE)*365))/365,0))*365))/30&gt;=11.49,(ROUNDDOWN((365*VLOOKUP(A280,'อายุการใช้งาน-ห้ามลบ'!$A$2:$H$70,8,FALSE)-MIN($E280-DATE(RIGHT(D280,4),MID(D280,4,2),LEFT(D280,2)),VLOOKUP(A280,'อายุการใช้งาน-ห้ามลบ'!$A$2:$H$70,8,FALSE)*365))/365,0)+1),ROUNDDOWN((365*VLOOKUP(A280,'อายุการใช้งาน-ห้ามลบ'!$A$2:$H$70,8,FALSE)-MIN($E280-DATE(RIGHT(D280,4),MID(D280,4,2),LEFT(D280,2)),VLOOKUP(A280,'อายุการใช้งาน-ห้ามลบ'!$A$2:$H$70,8,FALSE)*365))/365,0)))</f>
        <v> </v>
      </c>
      <c r="M280" s="26" t="str">
        <f>IF(E280=0," ",IF((365*VLOOKUP(A280,'อายุการใช้งาน-ห้ามลบ'!$A$2:$H$70,8,FALSE)-MIN($E280-DATE(RIGHT(D280,4),MID(D280,4,2),LEFT(D280,2)),VLOOKUP(A280,'อายุการใช้งาน-ห้ามลบ'!$A$2:$H$70,8,FALSE)*365)-((ROUNDDOWN((365*VLOOKUP(A280,'อายุการใช้งาน-ห้ามลบ'!$A$2:$H$70,8,FALSE)-MIN($E280-DATE(RIGHT(D280,4),MID(D280,4,2),LEFT(D280,2)),VLOOKUP(A280,'อายุการใช้งาน-ห้ามลบ'!$A$2:$H$70,8,FALSE)*365))/365,0))*365))/30&gt;=11.49,0,(365*VLOOKUP(A280,'อายุการใช้งาน-ห้ามลบ'!$A$2:$H$70,8,FALSE)-MIN($E280-DATE(RIGHT(D280,4),MID(D280,4,2),LEFT(D280,2)),VLOOKUP(A280,'อายุการใช้งาน-ห้ามลบ'!$A$2:$H$70,8,FALSE)*365)-((ROUNDDOWN((365*VLOOKUP(A280,'อายุการใช้งาน-ห้ามลบ'!$A$2:$H$70,8,FALSE)-MIN($E280-DATE(RIGHT(D280,4),MID(D280,4,2),LEFT(D280,2)),VLOOKUP(A280,'อายุการใช้งาน-ห้ามลบ'!$A$2:$H$70,8,FALSE)*365))/365,0))*365))/30))</f>
        <v> </v>
      </c>
      <c r="N280" s="36"/>
    </row>
    <row r="281" spans="1:14" ht="22.5" customHeight="1">
      <c r="A281" s="15"/>
      <c r="B281" s="28"/>
      <c r="C281" s="17"/>
      <c r="D281" s="18"/>
      <c r="E281" s="19"/>
      <c r="F281" s="28"/>
      <c r="G281" s="21"/>
      <c r="H281" s="21"/>
      <c r="I281" s="30"/>
      <c r="J281" s="24" t="str">
        <f>IF(E281=0," ",ROUND(IF((365*VLOOKUP(A281,'อายุการใช้งาน-ห้ามลบ'!$A$2:$H$70,8,FALSE)-MIN($E281-DATE(RIGHT(D281,4),MID(D281,4,2),LEFT(D281,2)),VLOOKUP(A281,'อายุการใช้งาน-ห้ามลบ'!$A$2:$H$70,8,FALSE)*365))=0,($I281-1),($I281/VLOOKUP(A281,'อายุการใช้งาน-ห้ามลบ'!$A$2:$H$70,8,FALSE)/365)*MIN($E281-DATE(RIGHT(D281,4),MID(D281,4,2),LEFT(D281,2)),VLOOKUP(A281,'อายุการใช้งาน-ห้ามลบ'!$A$2:$H$70,8,FALSE)*365)),2)*-1)</f>
        <v> </v>
      </c>
      <c r="K281" s="25" t="str">
        <f t="shared" si="4"/>
        <v> </v>
      </c>
      <c r="L281" s="26" t="str">
        <f>IF(E281=0," ",IF((365*VLOOKUP(A281,'อายุการใช้งาน-ห้ามลบ'!$A$2:$H$70,8,FALSE)-MIN($E281-DATE(RIGHT(D281,4),MID(D281,4,2),LEFT(D281,2)),VLOOKUP(A281,'อายุการใช้งาน-ห้ามลบ'!$A$2:$H$70,8,FALSE)*365)-((ROUNDDOWN((365*VLOOKUP(A281,'อายุการใช้งาน-ห้ามลบ'!$A$2:$H$70,8,FALSE)-MIN($E281-DATE(RIGHT(D281,4),MID(D281,4,2),LEFT(D281,2)),VLOOKUP(A281,'อายุการใช้งาน-ห้ามลบ'!$A$2:$H$70,8,FALSE)*365))/365,0))*365))/30&gt;=11.49,(ROUNDDOWN((365*VLOOKUP(A281,'อายุการใช้งาน-ห้ามลบ'!$A$2:$H$70,8,FALSE)-MIN($E281-DATE(RIGHT(D281,4),MID(D281,4,2),LEFT(D281,2)),VLOOKUP(A281,'อายุการใช้งาน-ห้ามลบ'!$A$2:$H$70,8,FALSE)*365))/365,0)+1),ROUNDDOWN((365*VLOOKUP(A281,'อายุการใช้งาน-ห้ามลบ'!$A$2:$H$70,8,FALSE)-MIN($E281-DATE(RIGHT(D281,4),MID(D281,4,2),LEFT(D281,2)),VLOOKUP(A281,'อายุการใช้งาน-ห้ามลบ'!$A$2:$H$70,8,FALSE)*365))/365,0)))</f>
        <v> </v>
      </c>
      <c r="M281" s="26" t="str">
        <f>IF(E281=0," ",IF((365*VLOOKUP(A281,'อายุการใช้งาน-ห้ามลบ'!$A$2:$H$70,8,FALSE)-MIN($E281-DATE(RIGHT(D281,4),MID(D281,4,2),LEFT(D281,2)),VLOOKUP(A281,'อายุการใช้งาน-ห้ามลบ'!$A$2:$H$70,8,FALSE)*365)-((ROUNDDOWN((365*VLOOKUP(A281,'อายุการใช้งาน-ห้ามลบ'!$A$2:$H$70,8,FALSE)-MIN($E281-DATE(RIGHT(D281,4),MID(D281,4,2),LEFT(D281,2)),VLOOKUP(A281,'อายุการใช้งาน-ห้ามลบ'!$A$2:$H$70,8,FALSE)*365))/365,0))*365))/30&gt;=11.49,0,(365*VLOOKUP(A281,'อายุการใช้งาน-ห้ามลบ'!$A$2:$H$70,8,FALSE)-MIN($E281-DATE(RIGHT(D281,4),MID(D281,4,2),LEFT(D281,2)),VLOOKUP(A281,'อายุการใช้งาน-ห้ามลบ'!$A$2:$H$70,8,FALSE)*365)-((ROUNDDOWN((365*VLOOKUP(A281,'อายุการใช้งาน-ห้ามลบ'!$A$2:$H$70,8,FALSE)-MIN($E281-DATE(RIGHT(D281,4),MID(D281,4,2),LEFT(D281,2)),VLOOKUP(A281,'อายุการใช้งาน-ห้ามลบ'!$A$2:$H$70,8,FALSE)*365))/365,0))*365))/30))</f>
        <v> </v>
      </c>
      <c r="N281" s="36"/>
    </row>
    <row r="282" spans="1:14" ht="22.5" customHeight="1">
      <c r="A282" s="15"/>
      <c r="B282" s="28"/>
      <c r="C282" s="17"/>
      <c r="D282" s="18"/>
      <c r="E282" s="19"/>
      <c r="F282" s="28"/>
      <c r="G282" s="21"/>
      <c r="H282" s="21"/>
      <c r="I282" s="30"/>
      <c r="J282" s="24" t="str">
        <f>IF(E282=0," ",ROUND(IF((365*VLOOKUP(A282,'อายุการใช้งาน-ห้ามลบ'!$A$2:$H$70,8,FALSE)-MIN($E282-DATE(RIGHT(D282,4),MID(D282,4,2),LEFT(D282,2)),VLOOKUP(A282,'อายุการใช้งาน-ห้ามลบ'!$A$2:$H$70,8,FALSE)*365))=0,($I282-1),($I282/VLOOKUP(A282,'อายุการใช้งาน-ห้ามลบ'!$A$2:$H$70,8,FALSE)/365)*MIN($E282-DATE(RIGHT(D282,4),MID(D282,4,2),LEFT(D282,2)),VLOOKUP(A282,'อายุการใช้งาน-ห้ามลบ'!$A$2:$H$70,8,FALSE)*365)),2)*-1)</f>
        <v> </v>
      </c>
      <c r="K282" s="25" t="str">
        <f t="shared" si="4"/>
        <v> </v>
      </c>
      <c r="L282" s="26" t="str">
        <f>IF(E282=0," ",IF((365*VLOOKUP(A282,'อายุการใช้งาน-ห้ามลบ'!$A$2:$H$70,8,FALSE)-MIN($E282-DATE(RIGHT(D282,4),MID(D282,4,2),LEFT(D282,2)),VLOOKUP(A282,'อายุการใช้งาน-ห้ามลบ'!$A$2:$H$70,8,FALSE)*365)-((ROUNDDOWN((365*VLOOKUP(A282,'อายุการใช้งาน-ห้ามลบ'!$A$2:$H$70,8,FALSE)-MIN($E282-DATE(RIGHT(D282,4),MID(D282,4,2),LEFT(D282,2)),VLOOKUP(A282,'อายุการใช้งาน-ห้ามลบ'!$A$2:$H$70,8,FALSE)*365))/365,0))*365))/30&gt;=11.49,(ROUNDDOWN((365*VLOOKUP(A282,'อายุการใช้งาน-ห้ามลบ'!$A$2:$H$70,8,FALSE)-MIN($E282-DATE(RIGHT(D282,4),MID(D282,4,2),LEFT(D282,2)),VLOOKUP(A282,'อายุการใช้งาน-ห้ามลบ'!$A$2:$H$70,8,FALSE)*365))/365,0)+1),ROUNDDOWN((365*VLOOKUP(A282,'อายุการใช้งาน-ห้ามลบ'!$A$2:$H$70,8,FALSE)-MIN($E282-DATE(RIGHT(D282,4),MID(D282,4,2),LEFT(D282,2)),VLOOKUP(A282,'อายุการใช้งาน-ห้ามลบ'!$A$2:$H$70,8,FALSE)*365))/365,0)))</f>
        <v> </v>
      </c>
      <c r="M282" s="26" t="str">
        <f>IF(E282=0," ",IF((365*VLOOKUP(A282,'อายุการใช้งาน-ห้ามลบ'!$A$2:$H$70,8,FALSE)-MIN($E282-DATE(RIGHT(D282,4),MID(D282,4,2),LEFT(D282,2)),VLOOKUP(A282,'อายุการใช้งาน-ห้ามลบ'!$A$2:$H$70,8,FALSE)*365)-((ROUNDDOWN((365*VLOOKUP(A282,'อายุการใช้งาน-ห้ามลบ'!$A$2:$H$70,8,FALSE)-MIN($E282-DATE(RIGHT(D282,4),MID(D282,4,2),LEFT(D282,2)),VLOOKUP(A282,'อายุการใช้งาน-ห้ามลบ'!$A$2:$H$70,8,FALSE)*365))/365,0))*365))/30&gt;=11.49,0,(365*VLOOKUP(A282,'อายุการใช้งาน-ห้ามลบ'!$A$2:$H$70,8,FALSE)-MIN($E282-DATE(RIGHT(D282,4),MID(D282,4,2),LEFT(D282,2)),VLOOKUP(A282,'อายุการใช้งาน-ห้ามลบ'!$A$2:$H$70,8,FALSE)*365)-((ROUNDDOWN((365*VLOOKUP(A282,'อายุการใช้งาน-ห้ามลบ'!$A$2:$H$70,8,FALSE)-MIN($E282-DATE(RIGHT(D282,4),MID(D282,4,2),LEFT(D282,2)),VLOOKUP(A282,'อายุการใช้งาน-ห้ามลบ'!$A$2:$H$70,8,FALSE)*365))/365,0))*365))/30))</f>
        <v> </v>
      </c>
      <c r="N282" s="36"/>
    </row>
    <row r="283" spans="1:14" ht="22.5" customHeight="1">
      <c r="A283" s="15"/>
      <c r="B283" s="28"/>
      <c r="C283" s="17"/>
      <c r="D283" s="18"/>
      <c r="E283" s="19"/>
      <c r="F283" s="28"/>
      <c r="G283" s="21"/>
      <c r="H283" s="21"/>
      <c r="I283" s="30"/>
      <c r="J283" s="24" t="str">
        <f>IF(E283=0," ",ROUND(IF((365*VLOOKUP(A283,'อายุการใช้งาน-ห้ามลบ'!$A$2:$H$70,8,FALSE)-MIN($E283-DATE(RIGHT(D283,4),MID(D283,4,2),LEFT(D283,2)),VLOOKUP(A283,'อายุการใช้งาน-ห้ามลบ'!$A$2:$H$70,8,FALSE)*365))=0,($I283-1),($I283/VLOOKUP(A283,'อายุการใช้งาน-ห้ามลบ'!$A$2:$H$70,8,FALSE)/365)*MIN($E283-DATE(RIGHT(D283,4),MID(D283,4,2),LEFT(D283,2)),VLOOKUP(A283,'อายุการใช้งาน-ห้ามลบ'!$A$2:$H$70,8,FALSE)*365)),2)*-1)</f>
        <v> </v>
      </c>
      <c r="K283" s="25" t="str">
        <f t="shared" si="4"/>
        <v> </v>
      </c>
      <c r="L283" s="26" t="str">
        <f>IF(E283=0," ",IF((365*VLOOKUP(A283,'อายุการใช้งาน-ห้ามลบ'!$A$2:$H$70,8,FALSE)-MIN($E283-DATE(RIGHT(D283,4),MID(D283,4,2),LEFT(D283,2)),VLOOKUP(A283,'อายุการใช้งาน-ห้ามลบ'!$A$2:$H$70,8,FALSE)*365)-((ROUNDDOWN((365*VLOOKUP(A283,'อายุการใช้งาน-ห้ามลบ'!$A$2:$H$70,8,FALSE)-MIN($E283-DATE(RIGHT(D283,4),MID(D283,4,2),LEFT(D283,2)),VLOOKUP(A283,'อายุการใช้งาน-ห้ามลบ'!$A$2:$H$70,8,FALSE)*365))/365,0))*365))/30&gt;=11.49,(ROUNDDOWN((365*VLOOKUP(A283,'อายุการใช้งาน-ห้ามลบ'!$A$2:$H$70,8,FALSE)-MIN($E283-DATE(RIGHT(D283,4),MID(D283,4,2),LEFT(D283,2)),VLOOKUP(A283,'อายุการใช้งาน-ห้ามลบ'!$A$2:$H$70,8,FALSE)*365))/365,0)+1),ROUNDDOWN((365*VLOOKUP(A283,'อายุการใช้งาน-ห้ามลบ'!$A$2:$H$70,8,FALSE)-MIN($E283-DATE(RIGHT(D283,4),MID(D283,4,2),LEFT(D283,2)),VLOOKUP(A283,'อายุการใช้งาน-ห้ามลบ'!$A$2:$H$70,8,FALSE)*365))/365,0)))</f>
        <v> </v>
      </c>
      <c r="M283" s="26" t="str">
        <f>IF(E283=0," ",IF((365*VLOOKUP(A283,'อายุการใช้งาน-ห้ามลบ'!$A$2:$H$70,8,FALSE)-MIN($E283-DATE(RIGHT(D283,4),MID(D283,4,2),LEFT(D283,2)),VLOOKUP(A283,'อายุการใช้งาน-ห้ามลบ'!$A$2:$H$70,8,FALSE)*365)-((ROUNDDOWN((365*VLOOKUP(A283,'อายุการใช้งาน-ห้ามลบ'!$A$2:$H$70,8,FALSE)-MIN($E283-DATE(RIGHT(D283,4),MID(D283,4,2),LEFT(D283,2)),VLOOKUP(A283,'อายุการใช้งาน-ห้ามลบ'!$A$2:$H$70,8,FALSE)*365))/365,0))*365))/30&gt;=11.49,0,(365*VLOOKUP(A283,'อายุการใช้งาน-ห้ามลบ'!$A$2:$H$70,8,FALSE)-MIN($E283-DATE(RIGHT(D283,4),MID(D283,4,2),LEFT(D283,2)),VLOOKUP(A283,'อายุการใช้งาน-ห้ามลบ'!$A$2:$H$70,8,FALSE)*365)-((ROUNDDOWN((365*VLOOKUP(A283,'อายุการใช้งาน-ห้ามลบ'!$A$2:$H$70,8,FALSE)-MIN($E283-DATE(RIGHT(D283,4),MID(D283,4,2),LEFT(D283,2)),VLOOKUP(A283,'อายุการใช้งาน-ห้ามลบ'!$A$2:$H$70,8,FALSE)*365))/365,0))*365))/30))</f>
        <v> </v>
      </c>
      <c r="N283" s="36"/>
    </row>
    <row r="284" spans="1:14" ht="22.5" customHeight="1">
      <c r="A284" s="15"/>
      <c r="B284" s="28"/>
      <c r="C284" s="17"/>
      <c r="D284" s="18"/>
      <c r="E284" s="19"/>
      <c r="F284" s="28"/>
      <c r="G284" s="21"/>
      <c r="H284" s="21"/>
      <c r="I284" s="30"/>
      <c r="J284" s="24" t="str">
        <f>IF(E284=0," ",ROUND(IF((365*VLOOKUP(A284,'อายุการใช้งาน-ห้ามลบ'!$A$2:$H$70,8,FALSE)-MIN($E284-DATE(RIGHT(D284,4),MID(D284,4,2),LEFT(D284,2)),VLOOKUP(A284,'อายุการใช้งาน-ห้ามลบ'!$A$2:$H$70,8,FALSE)*365))=0,($I284-1),($I284/VLOOKUP(A284,'อายุการใช้งาน-ห้ามลบ'!$A$2:$H$70,8,FALSE)/365)*MIN($E284-DATE(RIGHT(D284,4),MID(D284,4,2),LEFT(D284,2)),VLOOKUP(A284,'อายุการใช้งาน-ห้ามลบ'!$A$2:$H$70,8,FALSE)*365)),2)*-1)</f>
        <v> </v>
      </c>
      <c r="K284" s="25" t="str">
        <f t="shared" si="4"/>
        <v> </v>
      </c>
      <c r="L284" s="26" t="str">
        <f>IF(E284=0," ",IF((365*VLOOKUP(A284,'อายุการใช้งาน-ห้ามลบ'!$A$2:$H$70,8,FALSE)-MIN($E284-DATE(RIGHT(D284,4),MID(D284,4,2),LEFT(D284,2)),VLOOKUP(A284,'อายุการใช้งาน-ห้ามลบ'!$A$2:$H$70,8,FALSE)*365)-((ROUNDDOWN((365*VLOOKUP(A284,'อายุการใช้งาน-ห้ามลบ'!$A$2:$H$70,8,FALSE)-MIN($E284-DATE(RIGHT(D284,4),MID(D284,4,2),LEFT(D284,2)),VLOOKUP(A284,'อายุการใช้งาน-ห้ามลบ'!$A$2:$H$70,8,FALSE)*365))/365,0))*365))/30&gt;=11.49,(ROUNDDOWN((365*VLOOKUP(A284,'อายุการใช้งาน-ห้ามลบ'!$A$2:$H$70,8,FALSE)-MIN($E284-DATE(RIGHT(D284,4),MID(D284,4,2),LEFT(D284,2)),VLOOKUP(A284,'อายุการใช้งาน-ห้ามลบ'!$A$2:$H$70,8,FALSE)*365))/365,0)+1),ROUNDDOWN((365*VLOOKUP(A284,'อายุการใช้งาน-ห้ามลบ'!$A$2:$H$70,8,FALSE)-MIN($E284-DATE(RIGHT(D284,4),MID(D284,4,2),LEFT(D284,2)),VLOOKUP(A284,'อายุการใช้งาน-ห้ามลบ'!$A$2:$H$70,8,FALSE)*365))/365,0)))</f>
        <v> </v>
      </c>
      <c r="M284" s="26" t="str">
        <f>IF(E284=0," ",IF((365*VLOOKUP(A284,'อายุการใช้งาน-ห้ามลบ'!$A$2:$H$70,8,FALSE)-MIN($E284-DATE(RIGHT(D284,4),MID(D284,4,2),LEFT(D284,2)),VLOOKUP(A284,'อายุการใช้งาน-ห้ามลบ'!$A$2:$H$70,8,FALSE)*365)-((ROUNDDOWN((365*VLOOKUP(A284,'อายุการใช้งาน-ห้ามลบ'!$A$2:$H$70,8,FALSE)-MIN($E284-DATE(RIGHT(D284,4),MID(D284,4,2),LEFT(D284,2)),VLOOKUP(A284,'อายุการใช้งาน-ห้ามลบ'!$A$2:$H$70,8,FALSE)*365))/365,0))*365))/30&gt;=11.49,0,(365*VLOOKUP(A284,'อายุการใช้งาน-ห้ามลบ'!$A$2:$H$70,8,FALSE)-MIN($E284-DATE(RIGHT(D284,4),MID(D284,4,2),LEFT(D284,2)),VLOOKUP(A284,'อายุการใช้งาน-ห้ามลบ'!$A$2:$H$70,8,FALSE)*365)-((ROUNDDOWN((365*VLOOKUP(A284,'อายุการใช้งาน-ห้ามลบ'!$A$2:$H$70,8,FALSE)-MIN($E284-DATE(RIGHT(D284,4),MID(D284,4,2),LEFT(D284,2)),VLOOKUP(A284,'อายุการใช้งาน-ห้ามลบ'!$A$2:$H$70,8,FALSE)*365))/365,0))*365))/30))</f>
        <v> </v>
      </c>
      <c r="N284" s="36"/>
    </row>
    <row r="285" spans="1:14" ht="22.5" customHeight="1">
      <c r="A285" s="15"/>
      <c r="B285" s="28"/>
      <c r="C285" s="17"/>
      <c r="D285" s="18"/>
      <c r="E285" s="19"/>
      <c r="F285" s="28"/>
      <c r="G285" s="21"/>
      <c r="H285" s="21"/>
      <c r="I285" s="30"/>
      <c r="J285" s="24" t="str">
        <f>IF(E285=0," ",ROUND(IF((365*VLOOKUP(A285,'อายุการใช้งาน-ห้ามลบ'!$A$2:$H$70,8,FALSE)-MIN($E285-DATE(RIGHT(D285,4),MID(D285,4,2),LEFT(D285,2)),VLOOKUP(A285,'อายุการใช้งาน-ห้ามลบ'!$A$2:$H$70,8,FALSE)*365))=0,($I285-1),($I285/VLOOKUP(A285,'อายุการใช้งาน-ห้ามลบ'!$A$2:$H$70,8,FALSE)/365)*MIN($E285-DATE(RIGHT(D285,4),MID(D285,4,2),LEFT(D285,2)),VLOOKUP(A285,'อายุการใช้งาน-ห้ามลบ'!$A$2:$H$70,8,FALSE)*365)),2)*-1)</f>
        <v> </v>
      </c>
      <c r="K285" s="25" t="str">
        <f t="shared" si="4"/>
        <v> </v>
      </c>
      <c r="L285" s="26" t="str">
        <f>IF(E285=0," ",IF((365*VLOOKUP(A285,'อายุการใช้งาน-ห้ามลบ'!$A$2:$H$70,8,FALSE)-MIN($E285-DATE(RIGHT(D285,4),MID(D285,4,2),LEFT(D285,2)),VLOOKUP(A285,'อายุการใช้งาน-ห้ามลบ'!$A$2:$H$70,8,FALSE)*365)-((ROUNDDOWN((365*VLOOKUP(A285,'อายุการใช้งาน-ห้ามลบ'!$A$2:$H$70,8,FALSE)-MIN($E285-DATE(RIGHT(D285,4),MID(D285,4,2),LEFT(D285,2)),VLOOKUP(A285,'อายุการใช้งาน-ห้ามลบ'!$A$2:$H$70,8,FALSE)*365))/365,0))*365))/30&gt;=11.49,(ROUNDDOWN((365*VLOOKUP(A285,'อายุการใช้งาน-ห้ามลบ'!$A$2:$H$70,8,FALSE)-MIN($E285-DATE(RIGHT(D285,4),MID(D285,4,2),LEFT(D285,2)),VLOOKUP(A285,'อายุการใช้งาน-ห้ามลบ'!$A$2:$H$70,8,FALSE)*365))/365,0)+1),ROUNDDOWN((365*VLOOKUP(A285,'อายุการใช้งาน-ห้ามลบ'!$A$2:$H$70,8,FALSE)-MIN($E285-DATE(RIGHT(D285,4),MID(D285,4,2),LEFT(D285,2)),VLOOKUP(A285,'อายุการใช้งาน-ห้ามลบ'!$A$2:$H$70,8,FALSE)*365))/365,0)))</f>
        <v> </v>
      </c>
      <c r="M285" s="26" t="str">
        <f>IF(E285=0," ",IF((365*VLOOKUP(A285,'อายุการใช้งาน-ห้ามลบ'!$A$2:$H$70,8,FALSE)-MIN($E285-DATE(RIGHT(D285,4),MID(D285,4,2),LEFT(D285,2)),VLOOKUP(A285,'อายุการใช้งาน-ห้ามลบ'!$A$2:$H$70,8,FALSE)*365)-((ROUNDDOWN((365*VLOOKUP(A285,'อายุการใช้งาน-ห้ามลบ'!$A$2:$H$70,8,FALSE)-MIN($E285-DATE(RIGHT(D285,4),MID(D285,4,2),LEFT(D285,2)),VLOOKUP(A285,'อายุการใช้งาน-ห้ามลบ'!$A$2:$H$70,8,FALSE)*365))/365,0))*365))/30&gt;=11.49,0,(365*VLOOKUP(A285,'อายุการใช้งาน-ห้ามลบ'!$A$2:$H$70,8,FALSE)-MIN($E285-DATE(RIGHT(D285,4),MID(D285,4,2),LEFT(D285,2)),VLOOKUP(A285,'อายุการใช้งาน-ห้ามลบ'!$A$2:$H$70,8,FALSE)*365)-((ROUNDDOWN((365*VLOOKUP(A285,'อายุการใช้งาน-ห้ามลบ'!$A$2:$H$70,8,FALSE)-MIN($E285-DATE(RIGHT(D285,4),MID(D285,4,2),LEFT(D285,2)),VLOOKUP(A285,'อายุการใช้งาน-ห้ามลบ'!$A$2:$H$70,8,FALSE)*365))/365,0))*365))/30))</f>
        <v> </v>
      </c>
      <c r="N285" s="36"/>
    </row>
    <row r="286" spans="1:14" ht="22.5" customHeight="1">
      <c r="A286" s="15"/>
      <c r="B286" s="28"/>
      <c r="C286" s="17"/>
      <c r="D286" s="18"/>
      <c r="E286" s="19"/>
      <c r="F286" s="28"/>
      <c r="G286" s="21"/>
      <c r="H286" s="21"/>
      <c r="I286" s="30"/>
      <c r="J286" s="24" t="str">
        <f>IF(E286=0," ",ROUND(IF((365*VLOOKUP(A286,'อายุการใช้งาน-ห้ามลบ'!$A$2:$H$70,8,FALSE)-MIN($E286-DATE(RIGHT(D286,4),MID(D286,4,2),LEFT(D286,2)),VLOOKUP(A286,'อายุการใช้งาน-ห้ามลบ'!$A$2:$H$70,8,FALSE)*365))=0,($I286-1),($I286/VLOOKUP(A286,'อายุการใช้งาน-ห้ามลบ'!$A$2:$H$70,8,FALSE)/365)*MIN($E286-DATE(RIGHT(D286,4),MID(D286,4,2),LEFT(D286,2)),VLOOKUP(A286,'อายุการใช้งาน-ห้ามลบ'!$A$2:$H$70,8,FALSE)*365)),2)*-1)</f>
        <v> </v>
      </c>
      <c r="K286" s="25" t="str">
        <f t="shared" si="4"/>
        <v> </v>
      </c>
      <c r="L286" s="26" t="str">
        <f>IF(E286=0," ",IF((365*VLOOKUP(A286,'อายุการใช้งาน-ห้ามลบ'!$A$2:$H$70,8,FALSE)-MIN($E286-DATE(RIGHT(D286,4),MID(D286,4,2),LEFT(D286,2)),VLOOKUP(A286,'อายุการใช้งาน-ห้ามลบ'!$A$2:$H$70,8,FALSE)*365)-((ROUNDDOWN((365*VLOOKUP(A286,'อายุการใช้งาน-ห้ามลบ'!$A$2:$H$70,8,FALSE)-MIN($E286-DATE(RIGHT(D286,4),MID(D286,4,2),LEFT(D286,2)),VLOOKUP(A286,'อายุการใช้งาน-ห้ามลบ'!$A$2:$H$70,8,FALSE)*365))/365,0))*365))/30&gt;=11.49,(ROUNDDOWN((365*VLOOKUP(A286,'อายุการใช้งาน-ห้ามลบ'!$A$2:$H$70,8,FALSE)-MIN($E286-DATE(RIGHT(D286,4),MID(D286,4,2),LEFT(D286,2)),VLOOKUP(A286,'อายุการใช้งาน-ห้ามลบ'!$A$2:$H$70,8,FALSE)*365))/365,0)+1),ROUNDDOWN((365*VLOOKUP(A286,'อายุการใช้งาน-ห้ามลบ'!$A$2:$H$70,8,FALSE)-MIN($E286-DATE(RIGHT(D286,4),MID(D286,4,2),LEFT(D286,2)),VLOOKUP(A286,'อายุการใช้งาน-ห้ามลบ'!$A$2:$H$70,8,FALSE)*365))/365,0)))</f>
        <v> </v>
      </c>
      <c r="M286" s="26" t="str">
        <f>IF(E286=0," ",IF((365*VLOOKUP(A286,'อายุการใช้งาน-ห้ามลบ'!$A$2:$H$70,8,FALSE)-MIN($E286-DATE(RIGHT(D286,4),MID(D286,4,2),LEFT(D286,2)),VLOOKUP(A286,'อายุการใช้งาน-ห้ามลบ'!$A$2:$H$70,8,FALSE)*365)-((ROUNDDOWN((365*VLOOKUP(A286,'อายุการใช้งาน-ห้ามลบ'!$A$2:$H$70,8,FALSE)-MIN($E286-DATE(RIGHT(D286,4),MID(D286,4,2),LEFT(D286,2)),VLOOKUP(A286,'อายุการใช้งาน-ห้ามลบ'!$A$2:$H$70,8,FALSE)*365))/365,0))*365))/30&gt;=11.49,0,(365*VLOOKUP(A286,'อายุการใช้งาน-ห้ามลบ'!$A$2:$H$70,8,FALSE)-MIN($E286-DATE(RIGHT(D286,4),MID(D286,4,2),LEFT(D286,2)),VLOOKUP(A286,'อายุการใช้งาน-ห้ามลบ'!$A$2:$H$70,8,FALSE)*365)-((ROUNDDOWN((365*VLOOKUP(A286,'อายุการใช้งาน-ห้ามลบ'!$A$2:$H$70,8,FALSE)-MIN($E286-DATE(RIGHT(D286,4),MID(D286,4,2),LEFT(D286,2)),VLOOKUP(A286,'อายุการใช้งาน-ห้ามลบ'!$A$2:$H$70,8,FALSE)*365))/365,0))*365))/30))</f>
        <v> </v>
      </c>
      <c r="N286" s="36"/>
    </row>
    <row r="287" spans="1:14" ht="22.5" customHeight="1">
      <c r="A287" s="15"/>
      <c r="B287" s="28"/>
      <c r="C287" s="17"/>
      <c r="D287" s="18"/>
      <c r="E287" s="19"/>
      <c r="F287" s="28"/>
      <c r="G287" s="21"/>
      <c r="H287" s="21"/>
      <c r="I287" s="30"/>
      <c r="J287" s="24" t="str">
        <f>IF(E287=0," ",ROUND(IF((365*VLOOKUP(A287,'อายุการใช้งาน-ห้ามลบ'!$A$2:$H$70,8,FALSE)-MIN($E287-DATE(RIGHT(D287,4),MID(D287,4,2),LEFT(D287,2)),VLOOKUP(A287,'อายุการใช้งาน-ห้ามลบ'!$A$2:$H$70,8,FALSE)*365))=0,($I287-1),($I287/VLOOKUP(A287,'อายุการใช้งาน-ห้ามลบ'!$A$2:$H$70,8,FALSE)/365)*MIN($E287-DATE(RIGHT(D287,4),MID(D287,4,2),LEFT(D287,2)),VLOOKUP(A287,'อายุการใช้งาน-ห้ามลบ'!$A$2:$H$70,8,FALSE)*365)),2)*-1)</f>
        <v> </v>
      </c>
      <c r="K287" s="25" t="str">
        <f t="shared" si="4"/>
        <v> </v>
      </c>
      <c r="L287" s="26" t="str">
        <f>IF(E287=0," ",IF((365*VLOOKUP(A287,'อายุการใช้งาน-ห้ามลบ'!$A$2:$H$70,8,FALSE)-MIN($E287-DATE(RIGHT(D287,4),MID(D287,4,2),LEFT(D287,2)),VLOOKUP(A287,'อายุการใช้งาน-ห้ามลบ'!$A$2:$H$70,8,FALSE)*365)-((ROUNDDOWN((365*VLOOKUP(A287,'อายุการใช้งาน-ห้ามลบ'!$A$2:$H$70,8,FALSE)-MIN($E287-DATE(RIGHT(D287,4),MID(D287,4,2),LEFT(D287,2)),VLOOKUP(A287,'อายุการใช้งาน-ห้ามลบ'!$A$2:$H$70,8,FALSE)*365))/365,0))*365))/30&gt;=11.49,(ROUNDDOWN((365*VLOOKUP(A287,'อายุการใช้งาน-ห้ามลบ'!$A$2:$H$70,8,FALSE)-MIN($E287-DATE(RIGHT(D287,4),MID(D287,4,2),LEFT(D287,2)),VLOOKUP(A287,'อายุการใช้งาน-ห้ามลบ'!$A$2:$H$70,8,FALSE)*365))/365,0)+1),ROUNDDOWN((365*VLOOKUP(A287,'อายุการใช้งาน-ห้ามลบ'!$A$2:$H$70,8,FALSE)-MIN($E287-DATE(RIGHT(D287,4),MID(D287,4,2),LEFT(D287,2)),VLOOKUP(A287,'อายุการใช้งาน-ห้ามลบ'!$A$2:$H$70,8,FALSE)*365))/365,0)))</f>
        <v> </v>
      </c>
      <c r="M287" s="26" t="str">
        <f>IF(E287=0," ",IF((365*VLOOKUP(A287,'อายุการใช้งาน-ห้ามลบ'!$A$2:$H$70,8,FALSE)-MIN($E287-DATE(RIGHT(D287,4),MID(D287,4,2),LEFT(D287,2)),VLOOKUP(A287,'อายุการใช้งาน-ห้ามลบ'!$A$2:$H$70,8,FALSE)*365)-((ROUNDDOWN((365*VLOOKUP(A287,'อายุการใช้งาน-ห้ามลบ'!$A$2:$H$70,8,FALSE)-MIN($E287-DATE(RIGHT(D287,4),MID(D287,4,2),LEFT(D287,2)),VLOOKUP(A287,'อายุการใช้งาน-ห้ามลบ'!$A$2:$H$70,8,FALSE)*365))/365,0))*365))/30&gt;=11.49,0,(365*VLOOKUP(A287,'อายุการใช้งาน-ห้ามลบ'!$A$2:$H$70,8,FALSE)-MIN($E287-DATE(RIGHT(D287,4),MID(D287,4,2),LEFT(D287,2)),VLOOKUP(A287,'อายุการใช้งาน-ห้ามลบ'!$A$2:$H$70,8,FALSE)*365)-((ROUNDDOWN((365*VLOOKUP(A287,'อายุการใช้งาน-ห้ามลบ'!$A$2:$H$70,8,FALSE)-MIN($E287-DATE(RIGHT(D287,4),MID(D287,4,2),LEFT(D287,2)),VLOOKUP(A287,'อายุการใช้งาน-ห้ามลบ'!$A$2:$H$70,8,FALSE)*365))/365,0))*365))/30))</f>
        <v> </v>
      </c>
      <c r="N287" s="36"/>
    </row>
    <row r="288" spans="1:14" ht="22.5" customHeight="1">
      <c r="A288" s="15"/>
      <c r="B288" s="28"/>
      <c r="C288" s="17"/>
      <c r="D288" s="18"/>
      <c r="E288" s="19"/>
      <c r="F288" s="28"/>
      <c r="G288" s="21"/>
      <c r="H288" s="21"/>
      <c r="I288" s="30"/>
      <c r="J288" s="24" t="str">
        <f>IF(E288=0," ",ROUND(IF((365*VLOOKUP(A288,'อายุการใช้งาน-ห้ามลบ'!$A$2:$H$70,8,FALSE)-MIN($E288-DATE(RIGHT(D288,4),MID(D288,4,2),LEFT(D288,2)),VLOOKUP(A288,'อายุการใช้งาน-ห้ามลบ'!$A$2:$H$70,8,FALSE)*365))=0,($I288-1),($I288/VLOOKUP(A288,'อายุการใช้งาน-ห้ามลบ'!$A$2:$H$70,8,FALSE)/365)*MIN($E288-DATE(RIGHT(D288,4),MID(D288,4,2),LEFT(D288,2)),VLOOKUP(A288,'อายุการใช้งาน-ห้ามลบ'!$A$2:$H$70,8,FALSE)*365)),2)*-1)</f>
        <v> </v>
      </c>
      <c r="K288" s="25" t="str">
        <f t="shared" si="4"/>
        <v> </v>
      </c>
      <c r="L288" s="26" t="str">
        <f>IF(E288=0," ",IF((365*VLOOKUP(A288,'อายุการใช้งาน-ห้ามลบ'!$A$2:$H$70,8,FALSE)-MIN($E288-DATE(RIGHT(D288,4),MID(D288,4,2),LEFT(D288,2)),VLOOKUP(A288,'อายุการใช้งาน-ห้ามลบ'!$A$2:$H$70,8,FALSE)*365)-((ROUNDDOWN((365*VLOOKUP(A288,'อายุการใช้งาน-ห้ามลบ'!$A$2:$H$70,8,FALSE)-MIN($E288-DATE(RIGHT(D288,4),MID(D288,4,2),LEFT(D288,2)),VLOOKUP(A288,'อายุการใช้งาน-ห้ามลบ'!$A$2:$H$70,8,FALSE)*365))/365,0))*365))/30&gt;=11.49,(ROUNDDOWN((365*VLOOKUP(A288,'อายุการใช้งาน-ห้ามลบ'!$A$2:$H$70,8,FALSE)-MIN($E288-DATE(RIGHT(D288,4),MID(D288,4,2),LEFT(D288,2)),VLOOKUP(A288,'อายุการใช้งาน-ห้ามลบ'!$A$2:$H$70,8,FALSE)*365))/365,0)+1),ROUNDDOWN((365*VLOOKUP(A288,'อายุการใช้งาน-ห้ามลบ'!$A$2:$H$70,8,FALSE)-MIN($E288-DATE(RIGHT(D288,4),MID(D288,4,2),LEFT(D288,2)),VLOOKUP(A288,'อายุการใช้งาน-ห้ามลบ'!$A$2:$H$70,8,FALSE)*365))/365,0)))</f>
        <v> </v>
      </c>
      <c r="M288" s="26" t="str">
        <f>IF(E288=0," ",IF((365*VLOOKUP(A288,'อายุการใช้งาน-ห้ามลบ'!$A$2:$H$70,8,FALSE)-MIN($E288-DATE(RIGHT(D288,4),MID(D288,4,2),LEFT(D288,2)),VLOOKUP(A288,'อายุการใช้งาน-ห้ามลบ'!$A$2:$H$70,8,FALSE)*365)-((ROUNDDOWN((365*VLOOKUP(A288,'อายุการใช้งาน-ห้ามลบ'!$A$2:$H$70,8,FALSE)-MIN($E288-DATE(RIGHT(D288,4),MID(D288,4,2),LEFT(D288,2)),VLOOKUP(A288,'อายุการใช้งาน-ห้ามลบ'!$A$2:$H$70,8,FALSE)*365))/365,0))*365))/30&gt;=11.49,0,(365*VLOOKUP(A288,'อายุการใช้งาน-ห้ามลบ'!$A$2:$H$70,8,FALSE)-MIN($E288-DATE(RIGHT(D288,4),MID(D288,4,2),LEFT(D288,2)),VLOOKUP(A288,'อายุการใช้งาน-ห้ามลบ'!$A$2:$H$70,8,FALSE)*365)-((ROUNDDOWN((365*VLOOKUP(A288,'อายุการใช้งาน-ห้ามลบ'!$A$2:$H$70,8,FALSE)-MIN($E288-DATE(RIGHT(D288,4),MID(D288,4,2),LEFT(D288,2)),VLOOKUP(A288,'อายุการใช้งาน-ห้ามลบ'!$A$2:$H$70,8,FALSE)*365))/365,0))*365))/30))</f>
        <v> </v>
      </c>
      <c r="N288" s="36"/>
    </row>
    <row r="289" spans="1:14" ht="22.5" customHeight="1">
      <c r="A289" s="15"/>
      <c r="B289" s="28"/>
      <c r="C289" s="17"/>
      <c r="D289" s="18"/>
      <c r="E289" s="19"/>
      <c r="F289" s="28"/>
      <c r="G289" s="21"/>
      <c r="H289" s="21"/>
      <c r="I289" s="30"/>
      <c r="J289" s="24" t="str">
        <f>IF(E289=0," ",ROUND(IF((365*VLOOKUP(A289,'อายุการใช้งาน-ห้ามลบ'!$A$2:$H$70,8,FALSE)-MIN($E289-DATE(RIGHT(D289,4),MID(D289,4,2),LEFT(D289,2)),VLOOKUP(A289,'อายุการใช้งาน-ห้ามลบ'!$A$2:$H$70,8,FALSE)*365))=0,($I289-1),($I289/VLOOKUP(A289,'อายุการใช้งาน-ห้ามลบ'!$A$2:$H$70,8,FALSE)/365)*MIN($E289-DATE(RIGHT(D289,4),MID(D289,4,2),LEFT(D289,2)),VLOOKUP(A289,'อายุการใช้งาน-ห้ามลบ'!$A$2:$H$70,8,FALSE)*365)),2)*-1)</f>
        <v> </v>
      </c>
      <c r="K289" s="25" t="str">
        <f t="shared" si="4"/>
        <v> </v>
      </c>
      <c r="L289" s="26" t="str">
        <f>IF(E289=0," ",IF((365*VLOOKUP(A289,'อายุการใช้งาน-ห้ามลบ'!$A$2:$H$70,8,FALSE)-MIN($E289-DATE(RIGHT(D289,4),MID(D289,4,2),LEFT(D289,2)),VLOOKUP(A289,'อายุการใช้งาน-ห้ามลบ'!$A$2:$H$70,8,FALSE)*365)-((ROUNDDOWN((365*VLOOKUP(A289,'อายุการใช้งาน-ห้ามลบ'!$A$2:$H$70,8,FALSE)-MIN($E289-DATE(RIGHT(D289,4),MID(D289,4,2),LEFT(D289,2)),VLOOKUP(A289,'อายุการใช้งาน-ห้ามลบ'!$A$2:$H$70,8,FALSE)*365))/365,0))*365))/30&gt;=11.49,(ROUNDDOWN((365*VLOOKUP(A289,'อายุการใช้งาน-ห้ามลบ'!$A$2:$H$70,8,FALSE)-MIN($E289-DATE(RIGHT(D289,4),MID(D289,4,2),LEFT(D289,2)),VLOOKUP(A289,'อายุการใช้งาน-ห้ามลบ'!$A$2:$H$70,8,FALSE)*365))/365,0)+1),ROUNDDOWN((365*VLOOKUP(A289,'อายุการใช้งาน-ห้ามลบ'!$A$2:$H$70,8,FALSE)-MIN($E289-DATE(RIGHT(D289,4),MID(D289,4,2),LEFT(D289,2)),VLOOKUP(A289,'อายุการใช้งาน-ห้ามลบ'!$A$2:$H$70,8,FALSE)*365))/365,0)))</f>
        <v> </v>
      </c>
      <c r="M289" s="26" t="str">
        <f>IF(E289=0," ",IF((365*VLOOKUP(A289,'อายุการใช้งาน-ห้ามลบ'!$A$2:$H$70,8,FALSE)-MIN($E289-DATE(RIGHT(D289,4),MID(D289,4,2),LEFT(D289,2)),VLOOKUP(A289,'อายุการใช้งาน-ห้ามลบ'!$A$2:$H$70,8,FALSE)*365)-((ROUNDDOWN((365*VLOOKUP(A289,'อายุการใช้งาน-ห้ามลบ'!$A$2:$H$70,8,FALSE)-MIN($E289-DATE(RIGHT(D289,4),MID(D289,4,2),LEFT(D289,2)),VLOOKUP(A289,'อายุการใช้งาน-ห้ามลบ'!$A$2:$H$70,8,FALSE)*365))/365,0))*365))/30&gt;=11.49,0,(365*VLOOKUP(A289,'อายุการใช้งาน-ห้ามลบ'!$A$2:$H$70,8,FALSE)-MIN($E289-DATE(RIGHT(D289,4),MID(D289,4,2),LEFT(D289,2)),VLOOKUP(A289,'อายุการใช้งาน-ห้ามลบ'!$A$2:$H$70,8,FALSE)*365)-((ROUNDDOWN((365*VLOOKUP(A289,'อายุการใช้งาน-ห้ามลบ'!$A$2:$H$70,8,FALSE)-MIN($E289-DATE(RIGHT(D289,4),MID(D289,4,2),LEFT(D289,2)),VLOOKUP(A289,'อายุการใช้งาน-ห้ามลบ'!$A$2:$H$70,8,FALSE)*365))/365,0))*365))/30))</f>
        <v> </v>
      </c>
      <c r="N289" s="36"/>
    </row>
    <row r="290" spans="1:14" ht="22.5" customHeight="1">
      <c r="A290" s="15"/>
      <c r="B290" s="28"/>
      <c r="C290" s="17"/>
      <c r="D290" s="18"/>
      <c r="E290" s="19"/>
      <c r="F290" s="28"/>
      <c r="G290" s="21"/>
      <c r="H290" s="21"/>
      <c r="I290" s="30"/>
      <c r="J290" s="24" t="str">
        <f>IF(E290=0," ",ROUND(IF((365*VLOOKUP(A290,'อายุการใช้งาน-ห้ามลบ'!$A$2:$H$70,8,FALSE)-MIN($E290-DATE(RIGHT(D290,4),MID(D290,4,2),LEFT(D290,2)),VLOOKUP(A290,'อายุการใช้งาน-ห้ามลบ'!$A$2:$H$70,8,FALSE)*365))=0,($I290-1),($I290/VLOOKUP(A290,'อายุการใช้งาน-ห้ามลบ'!$A$2:$H$70,8,FALSE)/365)*MIN($E290-DATE(RIGHT(D290,4),MID(D290,4,2),LEFT(D290,2)),VLOOKUP(A290,'อายุการใช้งาน-ห้ามลบ'!$A$2:$H$70,8,FALSE)*365)),2)*-1)</f>
        <v> </v>
      </c>
      <c r="K290" s="25" t="str">
        <f t="shared" si="4"/>
        <v> </v>
      </c>
      <c r="L290" s="26" t="str">
        <f>IF(E290=0," ",IF((365*VLOOKUP(A290,'อายุการใช้งาน-ห้ามลบ'!$A$2:$H$70,8,FALSE)-MIN($E290-DATE(RIGHT(D290,4),MID(D290,4,2),LEFT(D290,2)),VLOOKUP(A290,'อายุการใช้งาน-ห้ามลบ'!$A$2:$H$70,8,FALSE)*365)-((ROUNDDOWN((365*VLOOKUP(A290,'อายุการใช้งาน-ห้ามลบ'!$A$2:$H$70,8,FALSE)-MIN($E290-DATE(RIGHT(D290,4),MID(D290,4,2),LEFT(D290,2)),VLOOKUP(A290,'อายุการใช้งาน-ห้ามลบ'!$A$2:$H$70,8,FALSE)*365))/365,0))*365))/30&gt;=11.49,(ROUNDDOWN((365*VLOOKUP(A290,'อายุการใช้งาน-ห้ามลบ'!$A$2:$H$70,8,FALSE)-MIN($E290-DATE(RIGHT(D290,4),MID(D290,4,2),LEFT(D290,2)),VLOOKUP(A290,'อายุการใช้งาน-ห้ามลบ'!$A$2:$H$70,8,FALSE)*365))/365,0)+1),ROUNDDOWN((365*VLOOKUP(A290,'อายุการใช้งาน-ห้ามลบ'!$A$2:$H$70,8,FALSE)-MIN($E290-DATE(RIGHT(D290,4),MID(D290,4,2),LEFT(D290,2)),VLOOKUP(A290,'อายุการใช้งาน-ห้ามลบ'!$A$2:$H$70,8,FALSE)*365))/365,0)))</f>
        <v> </v>
      </c>
      <c r="M290" s="26" t="str">
        <f>IF(E290=0," ",IF((365*VLOOKUP(A290,'อายุการใช้งาน-ห้ามลบ'!$A$2:$H$70,8,FALSE)-MIN($E290-DATE(RIGHT(D290,4),MID(D290,4,2),LEFT(D290,2)),VLOOKUP(A290,'อายุการใช้งาน-ห้ามลบ'!$A$2:$H$70,8,FALSE)*365)-((ROUNDDOWN((365*VLOOKUP(A290,'อายุการใช้งาน-ห้ามลบ'!$A$2:$H$70,8,FALSE)-MIN($E290-DATE(RIGHT(D290,4),MID(D290,4,2),LEFT(D290,2)),VLOOKUP(A290,'อายุการใช้งาน-ห้ามลบ'!$A$2:$H$70,8,FALSE)*365))/365,0))*365))/30&gt;=11.49,0,(365*VLOOKUP(A290,'อายุการใช้งาน-ห้ามลบ'!$A$2:$H$70,8,FALSE)-MIN($E290-DATE(RIGHT(D290,4),MID(D290,4,2),LEFT(D290,2)),VLOOKUP(A290,'อายุการใช้งาน-ห้ามลบ'!$A$2:$H$70,8,FALSE)*365)-((ROUNDDOWN((365*VLOOKUP(A290,'อายุการใช้งาน-ห้ามลบ'!$A$2:$H$70,8,FALSE)-MIN($E290-DATE(RIGHT(D290,4),MID(D290,4,2),LEFT(D290,2)),VLOOKUP(A290,'อายุการใช้งาน-ห้ามลบ'!$A$2:$H$70,8,FALSE)*365))/365,0))*365))/30))</f>
        <v> </v>
      </c>
      <c r="N290" s="36"/>
    </row>
    <row r="291" spans="1:14" ht="22.5" customHeight="1">
      <c r="A291" s="15"/>
      <c r="B291" s="28"/>
      <c r="C291" s="17"/>
      <c r="D291" s="18"/>
      <c r="E291" s="19"/>
      <c r="F291" s="28"/>
      <c r="G291" s="21"/>
      <c r="H291" s="21"/>
      <c r="I291" s="30"/>
      <c r="J291" s="24" t="str">
        <f>IF(E291=0," ",ROUND(IF((365*VLOOKUP(A291,'อายุการใช้งาน-ห้ามลบ'!$A$2:$H$70,8,FALSE)-MIN($E291-DATE(RIGHT(D291,4),MID(D291,4,2),LEFT(D291,2)),VLOOKUP(A291,'อายุการใช้งาน-ห้ามลบ'!$A$2:$H$70,8,FALSE)*365))=0,($I291-1),($I291/VLOOKUP(A291,'อายุการใช้งาน-ห้ามลบ'!$A$2:$H$70,8,FALSE)/365)*MIN($E291-DATE(RIGHT(D291,4),MID(D291,4,2),LEFT(D291,2)),VLOOKUP(A291,'อายุการใช้งาน-ห้ามลบ'!$A$2:$H$70,8,FALSE)*365)),2)*-1)</f>
        <v> </v>
      </c>
      <c r="K291" s="25" t="str">
        <f t="shared" si="4"/>
        <v> </v>
      </c>
      <c r="L291" s="26" t="str">
        <f>IF(E291=0," ",IF((365*VLOOKUP(A291,'อายุการใช้งาน-ห้ามลบ'!$A$2:$H$70,8,FALSE)-MIN($E291-DATE(RIGHT(D291,4),MID(D291,4,2),LEFT(D291,2)),VLOOKUP(A291,'อายุการใช้งาน-ห้ามลบ'!$A$2:$H$70,8,FALSE)*365)-((ROUNDDOWN((365*VLOOKUP(A291,'อายุการใช้งาน-ห้ามลบ'!$A$2:$H$70,8,FALSE)-MIN($E291-DATE(RIGHT(D291,4),MID(D291,4,2),LEFT(D291,2)),VLOOKUP(A291,'อายุการใช้งาน-ห้ามลบ'!$A$2:$H$70,8,FALSE)*365))/365,0))*365))/30&gt;=11.49,(ROUNDDOWN((365*VLOOKUP(A291,'อายุการใช้งาน-ห้ามลบ'!$A$2:$H$70,8,FALSE)-MIN($E291-DATE(RIGHT(D291,4),MID(D291,4,2),LEFT(D291,2)),VLOOKUP(A291,'อายุการใช้งาน-ห้ามลบ'!$A$2:$H$70,8,FALSE)*365))/365,0)+1),ROUNDDOWN((365*VLOOKUP(A291,'อายุการใช้งาน-ห้ามลบ'!$A$2:$H$70,8,FALSE)-MIN($E291-DATE(RIGHT(D291,4),MID(D291,4,2),LEFT(D291,2)),VLOOKUP(A291,'อายุการใช้งาน-ห้ามลบ'!$A$2:$H$70,8,FALSE)*365))/365,0)))</f>
        <v> </v>
      </c>
      <c r="M291" s="26" t="str">
        <f>IF(E291=0," ",IF((365*VLOOKUP(A291,'อายุการใช้งาน-ห้ามลบ'!$A$2:$H$70,8,FALSE)-MIN($E291-DATE(RIGHT(D291,4),MID(D291,4,2),LEFT(D291,2)),VLOOKUP(A291,'อายุการใช้งาน-ห้ามลบ'!$A$2:$H$70,8,FALSE)*365)-((ROUNDDOWN((365*VLOOKUP(A291,'อายุการใช้งาน-ห้ามลบ'!$A$2:$H$70,8,FALSE)-MIN($E291-DATE(RIGHT(D291,4),MID(D291,4,2),LEFT(D291,2)),VLOOKUP(A291,'อายุการใช้งาน-ห้ามลบ'!$A$2:$H$70,8,FALSE)*365))/365,0))*365))/30&gt;=11.49,0,(365*VLOOKUP(A291,'อายุการใช้งาน-ห้ามลบ'!$A$2:$H$70,8,FALSE)-MIN($E291-DATE(RIGHT(D291,4),MID(D291,4,2),LEFT(D291,2)),VLOOKUP(A291,'อายุการใช้งาน-ห้ามลบ'!$A$2:$H$70,8,FALSE)*365)-((ROUNDDOWN((365*VLOOKUP(A291,'อายุการใช้งาน-ห้ามลบ'!$A$2:$H$70,8,FALSE)-MIN($E291-DATE(RIGHT(D291,4),MID(D291,4,2),LEFT(D291,2)),VLOOKUP(A291,'อายุการใช้งาน-ห้ามลบ'!$A$2:$H$70,8,FALSE)*365))/365,0))*365))/30))</f>
        <v> </v>
      </c>
      <c r="N291" s="36"/>
    </row>
    <row r="292" spans="1:14" ht="22.5" customHeight="1">
      <c r="A292" s="15"/>
      <c r="B292" s="28"/>
      <c r="C292" s="17"/>
      <c r="D292" s="18"/>
      <c r="E292" s="19"/>
      <c r="F292" s="28"/>
      <c r="G292" s="21"/>
      <c r="H292" s="21"/>
      <c r="I292" s="30"/>
      <c r="J292" s="24" t="str">
        <f>IF(E292=0," ",ROUND(IF((365*VLOOKUP(A292,'อายุการใช้งาน-ห้ามลบ'!$A$2:$H$70,8,FALSE)-MIN($E292-DATE(RIGHT(D292,4),MID(D292,4,2),LEFT(D292,2)),VLOOKUP(A292,'อายุการใช้งาน-ห้ามลบ'!$A$2:$H$70,8,FALSE)*365))=0,($I292-1),($I292/VLOOKUP(A292,'อายุการใช้งาน-ห้ามลบ'!$A$2:$H$70,8,FALSE)/365)*MIN($E292-DATE(RIGHT(D292,4),MID(D292,4,2),LEFT(D292,2)),VLOOKUP(A292,'อายุการใช้งาน-ห้ามลบ'!$A$2:$H$70,8,FALSE)*365)),2)*-1)</f>
        <v> </v>
      </c>
      <c r="K292" s="25" t="str">
        <f t="shared" si="4"/>
        <v> </v>
      </c>
      <c r="L292" s="26" t="str">
        <f>IF(E292=0," ",IF((365*VLOOKUP(A292,'อายุการใช้งาน-ห้ามลบ'!$A$2:$H$70,8,FALSE)-MIN($E292-DATE(RIGHT(D292,4),MID(D292,4,2),LEFT(D292,2)),VLOOKUP(A292,'อายุการใช้งาน-ห้ามลบ'!$A$2:$H$70,8,FALSE)*365)-((ROUNDDOWN((365*VLOOKUP(A292,'อายุการใช้งาน-ห้ามลบ'!$A$2:$H$70,8,FALSE)-MIN($E292-DATE(RIGHT(D292,4),MID(D292,4,2),LEFT(D292,2)),VLOOKUP(A292,'อายุการใช้งาน-ห้ามลบ'!$A$2:$H$70,8,FALSE)*365))/365,0))*365))/30&gt;=11.49,(ROUNDDOWN((365*VLOOKUP(A292,'อายุการใช้งาน-ห้ามลบ'!$A$2:$H$70,8,FALSE)-MIN($E292-DATE(RIGHT(D292,4),MID(D292,4,2),LEFT(D292,2)),VLOOKUP(A292,'อายุการใช้งาน-ห้ามลบ'!$A$2:$H$70,8,FALSE)*365))/365,0)+1),ROUNDDOWN((365*VLOOKUP(A292,'อายุการใช้งาน-ห้ามลบ'!$A$2:$H$70,8,FALSE)-MIN($E292-DATE(RIGHT(D292,4),MID(D292,4,2),LEFT(D292,2)),VLOOKUP(A292,'อายุการใช้งาน-ห้ามลบ'!$A$2:$H$70,8,FALSE)*365))/365,0)))</f>
        <v> </v>
      </c>
      <c r="M292" s="26" t="str">
        <f>IF(E292=0," ",IF((365*VLOOKUP(A292,'อายุการใช้งาน-ห้ามลบ'!$A$2:$H$70,8,FALSE)-MIN($E292-DATE(RIGHT(D292,4),MID(D292,4,2),LEFT(D292,2)),VLOOKUP(A292,'อายุการใช้งาน-ห้ามลบ'!$A$2:$H$70,8,FALSE)*365)-((ROUNDDOWN((365*VLOOKUP(A292,'อายุการใช้งาน-ห้ามลบ'!$A$2:$H$70,8,FALSE)-MIN($E292-DATE(RIGHT(D292,4),MID(D292,4,2),LEFT(D292,2)),VLOOKUP(A292,'อายุการใช้งาน-ห้ามลบ'!$A$2:$H$70,8,FALSE)*365))/365,0))*365))/30&gt;=11.49,0,(365*VLOOKUP(A292,'อายุการใช้งาน-ห้ามลบ'!$A$2:$H$70,8,FALSE)-MIN($E292-DATE(RIGHT(D292,4),MID(D292,4,2),LEFT(D292,2)),VLOOKUP(A292,'อายุการใช้งาน-ห้ามลบ'!$A$2:$H$70,8,FALSE)*365)-((ROUNDDOWN((365*VLOOKUP(A292,'อายุการใช้งาน-ห้ามลบ'!$A$2:$H$70,8,FALSE)-MIN($E292-DATE(RIGHT(D292,4),MID(D292,4,2),LEFT(D292,2)),VLOOKUP(A292,'อายุการใช้งาน-ห้ามลบ'!$A$2:$H$70,8,FALSE)*365))/365,0))*365))/30))</f>
        <v> </v>
      </c>
      <c r="N292" s="36"/>
    </row>
    <row r="293" spans="1:14" ht="22.5" customHeight="1">
      <c r="A293" s="15"/>
      <c r="B293" s="28"/>
      <c r="C293" s="17"/>
      <c r="D293" s="18"/>
      <c r="E293" s="19"/>
      <c r="F293" s="28"/>
      <c r="G293" s="21"/>
      <c r="H293" s="21"/>
      <c r="I293" s="30"/>
      <c r="J293" s="24" t="str">
        <f>IF(E293=0," ",ROUND(IF((365*VLOOKUP(A293,'อายุการใช้งาน-ห้ามลบ'!$A$2:$H$70,8,FALSE)-MIN($E293-DATE(RIGHT(D293,4),MID(D293,4,2),LEFT(D293,2)),VLOOKUP(A293,'อายุการใช้งาน-ห้ามลบ'!$A$2:$H$70,8,FALSE)*365))=0,($I293-1),($I293/VLOOKUP(A293,'อายุการใช้งาน-ห้ามลบ'!$A$2:$H$70,8,FALSE)/365)*MIN($E293-DATE(RIGHT(D293,4),MID(D293,4,2),LEFT(D293,2)),VLOOKUP(A293,'อายุการใช้งาน-ห้ามลบ'!$A$2:$H$70,8,FALSE)*365)),2)*-1)</f>
        <v> </v>
      </c>
      <c r="K293" s="25" t="str">
        <f t="shared" si="4"/>
        <v> </v>
      </c>
      <c r="L293" s="26" t="str">
        <f>IF(E293=0," ",IF((365*VLOOKUP(A293,'อายุการใช้งาน-ห้ามลบ'!$A$2:$H$70,8,FALSE)-MIN($E293-DATE(RIGHT(D293,4),MID(D293,4,2),LEFT(D293,2)),VLOOKUP(A293,'อายุการใช้งาน-ห้ามลบ'!$A$2:$H$70,8,FALSE)*365)-((ROUNDDOWN((365*VLOOKUP(A293,'อายุการใช้งาน-ห้ามลบ'!$A$2:$H$70,8,FALSE)-MIN($E293-DATE(RIGHT(D293,4),MID(D293,4,2),LEFT(D293,2)),VLOOKUP(A293,'อายุการใช้งาน-ห้ามลบ'!$A$2:$H$70,8,FALSE)*365))/365,0))*365))/30&gt;=11.49,(ROUNDDOWN((365*VLOOKUP(A293,'อายุการใช้งาน-ห้ามลบ'!$A$2:$H$70,8,FALSE)-MIN($E293-DATE(RIGHT(D293,4),MID(D293,4,2),LEFT(D293,2)),VLOOKUP(A293,'อายุการใช้งาน-ห้ามลบ'!$A$2:$H$70,8,FALSE)*365))/365,0)+1),ROUNDDOWN((365*VLOOKUP(A293,'อายุการใช้งาน-ห้ามลบ'!$A$2:$H$70,8,FALSE)-MIN($E293-DATE(RIGHT(D293,4),MID(D293,4,2),LEFT(D293,2)),VLOOKUP(A293,'อายุการใช้งาน-ห้ามลบ'!$A$2:$H$70,8,FALSE)*365))/365,0)))</f>
        <v> </v>
      </c>
      <c r="M293" s="26" t="str">
        <f>IF(E293=0," ",IF((365*VLOOKUP(A293,'อายุการใช้งาน-ห้ามลบ'!$A$2:$H$70,8,FALSE)-MIN($E293-DATE(RIGHT(D293,4),MID(D293,4,2),LEFT(D293,2)),VLOOKUP(A293,'อายุการใช้งาน-ห้ามลบ'!$A$2:$H$70,8,FALSE)*365)-((ROUNDDOWN((365*VLOOKUP(A293,'อายุการใช้งาน-ห้ามลบ'!$A$2:$H$70,8,FALSE)-MIN($E293-DATE(RIGHT(D293,4),MID(D293,4,2),LEFT(D293,2)),VLOOKUP(A293,'อายุการใช้งาน-ห้ามลบ'!$A$2:$H$70,8,FALSE)*365))/365,0))*365))/30&gt;=11.49,0,(365*VLOOKUP(A293,'อายุการใช้งาน-ห้ามลบ'!$A$2:$H$70,8,FALSE)-MIN($E293-DATE(RIGHT(D293,4),MID(D293,4,2),LEFT(D293,2)),VLOOKUP(A293,'อายุการใช้งาน-ห้ามลบ'!$A$2:$H$70,8,FALSE)*365)-((ROUNDDOWN((365*VLOOKUP(A293,'อายุการใช้งาน-ห้ามลบ'!$A$2:$H$70,8,FALSE)-MIN($E293-DATE(RIGHT(D293,4),MID(D293,4,2),LEFT(D293,2)),VLOOKUP(A293,'อายุการใช้งาน-ห้ามลบ'!$A$2:$H$70,8,FALSE)*365))/365,0))*365))/30))</f>
        <v> </v>
      </c>
      <c r="N293" s="36"/>
    </row>
    <row r="294" spans="1:14" ht="22.5" customHeight="1">
      <c r="A294" s="15"/>
      <c r="B294" s="28"/>
      <c r="C294" s="17"/>
      <c r="D294" s="18"/>
      <c r="E294" s="19"/>
      <c r="F294" s="28"/>
      <c r="G294" s="21"/>
      <c r="H294" s="21"/>
      <c r="I294" s="30"/>
      <c r="J294" s="24" t="str">
        <f>IF(E294=0," ",ROUND(IF((365*VLOOKUP(A294,'อายุการใช้งาน-ห้ามลบ'!$A$2:$H$70,8,FALSE)-MIN($E294-DATE(RIGHT(D294,4),MID(D294,4,2),LEFT(D294,2)),VLOOKUP(A294,'อายุการใช้งาน-ห้ามลบ'!$A$2:$H$70,8,FALSE)*365))=0,($I294-1),($I294/VLOOKUP(A294,'อายุการใช้งาน-ห้ามลบ'!$A$2:$H$70,8,FALSE)/365)*MIN($E294-DATE(RIGHT(D294,4),MID(D294,4,2),LEFT(D294,2)),VLOOKUP(A294,'อายุการใช้งาน-ห้ามลบ'!$A$2:$H$70,8,FALSE)*365)),2)*-1)</f>
        <v> </v>
      </c>
      <c r="K294" s="25" t="str">
        <f t="shared" si="4"/>
        <v> </v>
      </c>
      <c r="L294" s="26" t="str">
        <f>IF(E294=0," ",IF((365*VLOOKUP(A294,'อายุการใช้งาน-ห้ามลบ'!$A$2:$H$70,8,FALSE)-MIN($E294-DATE(RIGHT(D294,4),MID(D294,4,2),LEFT(D294,2)),VLOOKUP(A294,'อายุการใช้งาน-ห้ามลบ'!$A$2:$H$70,8,FALSE)*365)-((ROUNDDOWN((365*VLOOKUP(A294,'อายุการใช้งาน-ห้ามลบ'!$A$2:$H$70,8,FALSE)-MIN($E294-DATE(RIGHT(D294,4),MID(D294,4,2),LEFT(D294,2)),VLOOKUP(A294,'อายุการใช้งาน-ห้ามลบ'!$A$2:$H$70,8,FALSE)*365))/365,0))*365))/30&gt;=11.49,(ROUNDDOWN((365*VLOOKUP(A294,'อายุการใช้งาน-ห้ามลบ'!$A$2:$H$70,8,FALSE)-MIN($E294-DATE(RIGHT(D294,4),MID(D294,4,2),LEFT(D294,2)),VLOOKUP(A294,'อายุการใช้งาน-ห้ามลบ'!$A$2:$H$70,8,FALSE)*365))/365,0)+1),ROUNDDOWN((365*VLOOKUP(A294,'อายุการใช้งาน-ห้ามลบ'!$A$2:$H$70,8,FALSE)-MIN($E294-DATE(RIGHT(D294,4),MID(D294,4,2),LEFT(D294,2)),VLOOKUP(A294,'อายุการใช้งาน-ห้ามลบ'!$A$2:$H$70,8,FALSE)*365))/365,0)))</f>
        <v> </v>
      </c>
      <c r="M294" s="26" t="str">
        <f>IF(E294=0," ",IF((365*VLOOKUP(A294,'อายุการใช้งาน-ห้ามลบ'!$A$2:$H$70,8,FALSE)-MIN($E294-DATE(RIGHT(D294,4),MID(D294,4,2),LEFT(D294,2)),VLOOKUP(A294,'อายุการใช้งาน-ห้ามลบ'!$A$2:$H$70,8,FALSE)*365)-((ROUNDDOWN((365*VLOOKUP(A294,'อายุการใช้งาน-ห้ามลบ'!$A$2:$H$70,8,FALSE)-MIN($E294-DATE(RIGHT(D294,4),MID(D294,4,2),LEFT(D294,2)),VLOOKUP(A294,'อายุการใช้งาน-ห้ามลบ'!$A$2:$H$70,8,FALSE)*365))/365,0))*365))/30&gt;=11.49,0,(365*VLOOKUP(A294,'อายุการใช้งาน-ห้ามลบ'!$A$2:$H$70,8,FALSE)-MIN($E294-DATE(RIGHT(D294,4),MID(D294,4,2),LEFT(D294,2)),VLOOKUP(A294,'อายุการใช้งาน-ห้ามลบ'!$A$2:$H$70,8,FALSE)*365)-((ROUNDDOWN((365*VLOOKUP(A294,'อายุการใช้งาน-ห้ามลบ'!$A$2:$H$70,8,FALSE)-MIN($E294-DATE(RIGHT(D294,4),MID(D294,4,2),LEFT(D294,2)),VLOOKUP(A294,'อายุการใช้งาน-ห้ามลบ'!$A$2:$H$70,8,FALSE)*365))/365,0))*365))/30))</f>
        <v> </v>
      </c>
      <c r="N294" s="36"/>
    </row>
    <row r="295" spans="1:14" ht="22.5" customHeight="1">
      <c r="A295" s="15"/>
      <c r="B295" s="28"/>
      <c r="C295" s="17"/>
      <c r="D295" s="18"/>
      <c r="E295" s="19"/>
      <c r="F295" s="28"/>
      <c r="G295" s="21"/>
      <c r="H295" s="21"/>
      <c r="I295" s="30"/>
      <c r="J295" s="24" t="str">
        <f>IF(E295=0," ",ROUND(IF((365*VLOOKUP(A295,'อายุการใช้งาน-ห้ามลบ'!$A$2:$H$70,8,FALSE)-MIN($E295-DATE(RIGHT(D295,4),MID(D295,4,2),LEFT(D295,2)),VLOOKUP(A295,'อายุการใช้งาน-ห้ามลบ'!$A$2:$H$70,8,FALSE)*365))=0,($I295-1),($I295/VLOOKUP(A295,'อายุการใช้งาน-ห้ามลบ'!$A$2:$H$70,8,FALSE)/365)*MIN($E295-DATE(RIGHT(D295,4),MID(D295,4,2),LEFT(D295,2)),VLOOKUP(A295,'อายุการใช้งาน-ห้ามลบ'!$A$2:$H$70,8,FALSE)*365)),2)*-1)</f>
        <v> </v>
      </c>
      <c r="K295" s="25" t="str">
        <f t="shared" si="4"/>
        <v> </v>
      </c>
      <c r="L295" s="26" t="str">
        <f>IF(E295=0," ",IF((365*VLOOKUP(A295,'อายุการใช้งาน-ห้ามลบ'!$A$2:$H$70,8,FALSE)-MIN($E295-DATE(RIGHT(D295,4),MID(D295,4,2),LEFT(D295,2)),VLOOKUP(A295,'อายุการใช้งาน-ห้ามลบ'!$A$2:$H$70,8,FALSE)*365)-((ROUNDDOWN((365*VLOOKUP(A295,'อายุการใช้งาน-ห้ามลบ'!$A$2:$H$70,8,FALSE)-MIN($E295-DATE(RIGHT(D295,4),MID(D295,4,2),LEFT(D295,2)),VLOOKUP(A295,'อายุการใช้งาน-ห้ามลบ'!$A$2:$H$70,8,FALSE)*365))/365,0))*365))/30&gt;=11.49,(ROUNDDOWN((365*VLOOKUP(A295,'อายุการใช้งาน-ห้ามลบ'!$A$2:$H$70,8,FALSE)-MIN($E295-DATE(RIGHT(D295,4),MID(D295,4,2),LEFT(D295,2)),VLOOKUP(A295,'อายุการใช้งาน-ห้ามลบ'!$A$2:$H$70,8,FALSE)*365))/365,0)+1),ROUNDDOWN((365*VLOOKUP(A295,'อายุการใช้งาน-ห้ามลบ'!$A$2:$H$70,8,FALSE)-MIN($E295-DATE(RIGHT(D295,4),MID(D295,4,2),LEFT(D295,2)),VLOOKUP(A295,'อายุการใช้งาน-ห้ามลบ'!$A$2:$H$70,8,FALSE)*365))/365,0)))</f>
        <v> </v>
      </c>
      <c r="M295" s="26" t="str">
        <f>IF(E295=0," ",IF((365*VLOOKUP(A295,'อายุการใช้งาน-ห้ามลบ'!$A$2:$H$70,8,FALSE)-MIN($E295-DATE(RIGHT(D295,4),MID(D295,4,2),LEFT(D295,2)),VLOOKUP(A295,'อายุการใช้งาน-ห้ามลบ'!$A$2:$H$70,8,FALSE)*365)-((ROUNDDOWN((365*VLOOKUP(A295,'อายุการใช้งาน-ห้ามลบ'!$A$2:$H$70,8,FALSE)-MIN($E295-DATE(RIGHT(D295,4),MID(D295,4,2),LEFT(D295,2)),VLOOKUP(A295,'อายุการใช้งาน-ห้ามลบ'!$A$2:$H$70,8,FALSE)*365))/365,0))*365))/30&gt;=11.49,0,(365*VLOOKUP(A295,'อายุการใช้งาน-ห้ามลบ'!$A$2:$H$70,8,FALSE)-MIN($E295-DATE(RIGHT(D295,4),MID(D295,4,2),LEFT(D295,2)),VLOOKUP(A295,'อายุการใช้งาน-ห้ามลบ'!$A$2:$H$70,8,FALSE)*365)-((ROUNDDOWN((365*VLOOKUP(A295,'อายุการใช้งาน-ห้ามลบ'!$A$2:$H$70,8,FALSE)-MIN($E295-DATE(RIGHT(D295,4),MID(D295,4,2),LEFT(D295,2)),VLOOKUP(A295,'อายุการใช้งาน-ห้ามลบ'!$A$2:$H$70,8,FALSE)*365))/365,0))*365))/30))</f>
        <v> </v>
      </c>
      <c r="N295" s="36"/>
    </row>
    <row r="296" spans="1:14" ht="22.5" customHeight="1">
      <c r="A296" s="15"/>
      <c r="B296" s="28"/>
      <c r="C296" s="17"/>
      <c r="D296" s="18"/>
      <c r="E296" s="19"/>
      <c r="F296" s="28"/>
      <c r="G296" s="21"/>
      <c r="H296" s="21"/>
      <c r="I296" s="30"/>
      <c r="J296" s="24" t="str">
        <f>IF(E296=0," ",ROUND(IF((365*VLOOKUP(A296,'อายุการใช้งาน-ห้ามลบ'!$A$2:$H$70,8,FALSE)-MIN($E296-DATE(RIGHT(D296,4),MID(D296,4,2),LEFT(D296,2)),VLOOKUP(A296,'อายุการใช้งาน-ห้ามลบ'!$A$2:$H$70,8,FALSE)*365))=0,($I296-1),($I296/VLOOKUP(A296,'อายุการใช้งาน-ห้ามลบ'!$A$2:$H$70,8,FALSE)/365)*MIN($E296-DATE(RIGHT(D296,4),MID(D296,4,2),LEFT(D296,2)),VLOOKUP(A296,'อายุการใช้งาน-ห้ามลบ'!$A$2:$H$70,8,FALSE)*365)),2)*-1)</f>
        <v> </v>
      </c>
      <c r="K296" s="25" t="str">
        <f t="shared" si="4"/>
        <v> </v>
      </c>
      <c r="L296" s="26" t="str">
        <f>IF(E296=0," ",IF((365*VLOOKUP(A296,'อายุการใช้งาน-ห้ามลบ'!$A$2:$H$70,8,FALSE)-MIN($E296-DATE(RIGHT(D296,4),MID(D296,4,2),LEFT(D296,2)),VLOOKUP(A296,'อายุการใช้งาน-ห้ามลบ'!$A$2:$H$70,8,FALSE)*365)-((ROUNDDOWN((365*VLOOKUP(A296,'อายุการใช้งาน-ห้ามลบ'!$A$2:$H$70,8,FALSE)-MIN($E296-DATE(RIGHT(D296,4),MID(D296,4,2),LEFT(D296,2)),VLOOKUP(A296,'อายุการใช้งาน-ห้ามลบ'!$A$2:$H$70,8,FALSE)*365))/365,0))*365))/30&gt;=11.49,(ROUNDDOWN((365*VLOOKUP(A296,'อายุการใช้งาน-ห้ามลบ'!$A$2:$H$70,8,FALSE)-MIN($E296-DATE(RIGHT(D296,4),MID(D296,4,2),LEFT(D296,2)),VLOOKUP(A296,'อายุการใช้งาน-ห้ามลบ'!$A$2:$H$70,8,FALSE)*365))/365,0)+1),ROUNDDOWN((365*VLOOKUP(A296,'อายุการใช้งาน-ห้ามลบ'!$A$2:$H$70,8,FALSE)-MIN($E296-DATE(RIGHT(D296,4),MID(D296,4,2),LEFT(D296,2)),VLOOKUP(A296,'อายุการใช้งาน-ห้ามลบ'!$A$2:$H$70,8,FALSE)*365))/365,0)))</f>
        <v> </v>
      </c>
      <c r="M296" s="26" t="str">
        <f>IF(E296=0," ",IF((365*VLOOKUP(A296,'อายุการใช้งาน-ห้ามลบ'!$A$2:$H$70,8,FALSE)-MIN($E296-DATE(RIGHT(D296,4),MID(D296,4,2),LEFT(D296,2)),VLOOKUP(A296,'อายุการใช้งาน-ห้ามลบ'!$A$2:$H$70,8,FALSE)*365)-((ROUNDDOWN((365*VLOOKUP(A296,'อายุการใช้งาน-ห้ามลบ'!$A$2:$H$70,8,FALSE)-MIN($E296-DATE(RIGHT(D296,4),MID(D296,4,2),LEFT(D296,2)),VLOOKUP(A296,'อายุการใช้งาน-ห้ามลบ'!$A$2:$H$70,8,FALSE)*365))/365,0))*365))/30&gt;=11.49,0,(365*VLOOKUP(A296,'อายุการใช้งาน-ห้ามลบ'!$A$2:$H$70,8,FALSE)-MIN($E296-DATE(RIGHT(D296,4),MID(D296,4,2),LEFT(D296,2)),VLOOKUP(A296,'อายุการใช้งาน-ห้ามลบ'!$A$2:$H$70,8,FALSE)*365)-((ROUNDDOWN((365*VLOOKUP(A296,'อายุการใช้งาน-ห้ามลบ'!$A$2:$H$70,8,FALSE)-MIN($E296-DATE(RIGHT(D296,4),MID(D296,4,2),LEFT(D296,2)),VLOOKUP(A296,'อายุการใช้งาน-ห้ามลบ'!$A$2:$H$70,8,FALSE)*365))/365,0))*365))/30))</f>
        <v> </v>
      </c>
      <c r="N296" s="36"/>
    </row>
    <row r="297" spans="1:14" ht="22.5" customHeight="1">
      <c r="A297" s="15"/>
      <c r="B297" s="28"/>
      <c r="C297" s="17"/>
      <c r="D297" s="18"/>
      <c r="E297" s="19"/>
      <c r="F297" s="28"/>
      <c r="G297" s="21"/>
      <c r="H297" s="21"/>
      <c r="I297" s="30"/>
      <c r="J297" s="24" t="str">
        <f>IF(E297=0," ",ROUND(IF((365*VLOOKUP(A297,'อายุการใช้งาน-ห้ามลบ'!$A$2:$H$70,8,FALSE)-MIN($E297-DATE(RIGHT(D297,4),MID(D297,4,2),LEFT(D297,2)),VLOOKUP(A297,'อายุการใช้งาน-ห้ามลบ'!$A$2:$H$70,8,FALSE)*365))=0,($I297-1),($I297/VLOOKUP(A297,'อายุการใช้งาน-ห้ามลบ'!$A$2:$H$70,8,FALSE)/365)*MIN($E297-DATE(RIGHT(D297,4),MID(D297,4,2),LEFT(D297,2)),VLOOKUP(A297,'อายุการใช้งาน-ห้ามลบ'!$A$2:$H$70,8,FALSE)*365)),2)*-1)</f>
        <v> </v>
      </c>
      <c r="K297" s="25" t="str">
        <f t="shared" si="4"/>
        <v> </v>
      </c>
      <c r="L297" s="26" t="str">
        <f>IF(E297=0," ",IF((365*VLOOKUP(A297,'อายุการใช้งาน-ห้ามลบ'!$A$2:$H$70,8,FALSE)-MIN($E297-DATE(RIGHT(D297,4),MID(D297,4,2),LEFT(D297,2)),VLOOKUP(A297,'อายุการใช้งาน-ห้ามลบ'!$A$2:$H$70,8,FALSE)*365)-((ROUNDDOWN((365*VLOOKUP(A297,'อายุการใช้งาน-ห้ามลบ'!$A$2:$H$70,8,FALSE)-MIN($E297-DATE(RIGHT(D297,4),MID(D297,4,2),LEFT(D297,2)),VLOOKUP(A297,'อายุการใช้งาน-ห้ามลบ'!$A$2:$H$70,8,FALSE)*365))/365,0))*365))/30&gt;=11.49,(ROUNDDOWN((365*VLOOKUP(A297,'อายุการใช้งาน-ห้ามลบ'!$A$2:$H$70,8,FALSE)-MIN($E297-DATE(RIGHT(D297,4),MID(D297,4,2),LEFT(D297,2)),VLOOKUP(A297,'อายุการใช้งาน-ห้ามลบ'!$A$2:$H$70,8,FALSE)*365))/365,0)+1),ROUNDDOWN((365*VLOOKUP(A297,'อายุการใช้งาน-ห้ามลบ'!$A$2:$H$70,8,FALSE)-MIN($E297-DATE(RIGHT(D297,4),MID(D297,4,2),LEFT(D297,2)),VLOOKUP(A297,'อายุการใช้งาน-ห้ามลบ'!$A$2:$H$70,8,FALSE)*365))/365,0)))</f>
        <v> </v>
      </c>
      <c r="M297" s="26" t="str">
        <f>IF(E297=0," ",IF((365*VLOOKUP(A297,'อายุการใช้งาน-ห้ามลบ'!$A$2:$H$70,8,FALSE)-MIN($E297-DATE(RIGHT(D297,4),MID(D297,4,2),LEFT(D297,2)),VLOOKUP(A297,'อายุการใช้งาน-ห้ามลบ'!$A$2:$H$70,8,FALSE)*365)-((ROUNDDOWN((365*VLOOKUP(A297,'อายุการใช้งาน-ห้ามลบ'!$A$2:$H$70,8,FALSE)-MIN($E297-DATE(RIGHT(D297,4),MID(D297,4,2),LEFT(D297,2)),VLOOKUP(A297,'อายุการใช้งาน-ห้ามลบ'!$A$2:$H$70,8,FALSE)*365))/365,0))*365))/30&gt;=11.49,0,(365*VLOOKUP(A297,'อายุการใช้งาน-ห้ามลบ'!$A$2:$H$70,8,FALSE)-MIN($E297-DATE(RIGHT(D297,4),MID(D297,4,2),LEFT(D297,2)),VLOOKUP(A297,'อายุการใช้งาน-ห้ามลบ'!$A$2:$H$70,8,FALSE)*365)-((ROUNDDOWN((365*VLOOKUP(A297,'อายุการใช้งาน-ห้ามลบ'!$A$2:$H$70,8,FALSE)-MIN($E297-DATE(RIGHT(D297,4),MID(D297,4,2),LEFT(D297,2)),VLOOKUP(A297,'อายุการใช้งาน-ห้ามลบ'!$A$2:$H$70,8,FALSE)*365))/365,0))*365))/30))</f>
        <v> </v>
      </c>
      <c r="N297" s="36"/>
    </row>
    <row r="298" spans="1:14" ht="22.5" customHeight="1">
      <c r="A298" s="15"/>
      <c r="B298" s="28"/>
      <c r="C298" s="17"/>
      <c r="D298" s="18"/>
      <c r="E298" s="19"/>
      <c r="F298" s="28"/>
      <c r="G298" s="21"/>
      <c r="H298" s="21"/>
      <c r="I298" s="30"/>
      <c r="J298" s="24" t="str">
        <f>IF(E298=0," ",ROUND(IF((365*VLOOKUP(A298,'อายุการใช้งาน-ห้ามลบ'!$A$2:$H$70,8,FALSE)-MIN($E298-DATE(RIGHT(D298,4),MID(D298,4,2),LEFT(D298,2)),VLOOKUP(A298,'อายุการใช้งาน-ห้ามลบ'!$A$2:$H$70,8,FALSE)*365))=0,($I298-1),($I298/VLOOKUP(A298,'อายุการใช้งาน-ห้ามลบ'!$A$2:$H$70,8,FALSE)/365)*MIN($E298-DATE(RIGHT(D298,4),MID(D298,4,2),LEFT(D298,2)),VLOOKUP(A298,'อายุการใช้งาน-ห้ามลบ'!$A$2:$H$70,8,FALSE)*365)),2)*-1)</f>
        <v> </v>
      </c>
      <c r="K298" s="25" t="str">
        <f t="shared" si="4"/>
        <v> </v>
      </c>
      <c r="L298" s="26" t="str">
        <f>IF(E298=0," ",IF((365*VLOOKUP(A298,'อายุการใช้งาน-ห้ามลบ'!$A$2:$H$70,8,FALSE)-MIN($E298-DATE(RIGHT(D298,4),MID(D298,4,2),LEFT(D298,2)),VLOOKUP(A298,'อายุการใช้งาน-ห้ามลบ'!$A$2:$H$70,8,FALSE)*365)-((ROUNDDOWN((365*VLOOKUP(A298,'อายุการใช้งาน-ห้ามลบ'!$A$2:$H$70,8,FALSE)-MIN($E298-DATE(RIGHT(D298,4),MID(D298,4,2),LEFT(D298,2)),VLOOKUP(A298,'อายุการใช้งาน-ห้ามลบ'!$A$2:$H$70,8,FALSE)*365))/365,0))*365))/30&gt;=11.49,(ROUNDDOWN((365*VLOOKUP(A298,'อายุการใช้งาน-ห้ามลบ'!$A$2:$H$70,8,FALSE)-MIN($E298-DATE(RIGHT(D298,4),MID(D298,4,2),LEFT(D298,2)),VLOOKUP(A298,'อายุการใช้งาน-ห้ามลบ'!$A$2:$H$70,8,FALSE)*365))/365,0)+1),ROUNDDOWN((365*VLOOKUP(A298,'อายุการใช้งาน-ห้ามลบ'!$A$2:$H$70,8,FALSE)-MIN($E298-DATE(RIGHT(D298,4),MID(D298,4,2),LEFT(D298,2)),VLOOKUP(A298,'อายุการใช้งาน-ห้ามลบ'!$A$2:$H$70,8,FALSE)*365))/365,0)))</f>
        <v> </v>
      </c>
      <c r="M298" s="26" t="str">
        <f>IF(E298=0," ",IF((365*VLOOKUP(A298,'อายุการใช้งาน-ห้ามลบ'!$A$2:$H$70,8,FALSE)-MIN($E298-DATE(RIGHT(D298,4),MID(D298,4,2),LEFT(D298,2)),VLOOKUP(A298,'อายุการใช้งาน-ห้ามลบ'!$A$2:$H$70,8,FALSE)*365)-((ROUNDDOWN((365*VLOOKUP(A298,'อายุการใช้งาน-ห้ามลบ'!$A$2:$H$70,8,FALSE)-MIN($E298-DATE(RIGHT(D298,4),MID(D298,4,2),LEFT(D298,2)),VLOOKUP(A298,'อายุการใช้งาน-ห้ามลบ'!$A$2:$H$70,8,FALSE)*365))/365,0))*365))/30&gt;=11.49,0,(365*VLOOKUP(A298,'อายุการใช้งาน-ห้ามลบ'!$A$2:$H$70,8,FALSE)-MIN($E298-DATE(RIGHT(D298,4),MID(D298,4,2),LEFT(D298,2)),VLOOKUP(A298,'อายุการใช้งาน-ห้ามลบ'!$A$2:$H$70,8,FALSE)*365)-((ROUNDDOWN((365*VLOOKUP(A298,'อายุการใช้งาน-ห้ามลบ'!$A$2:$H$70,8,FALSE)-MIN($E298-DATE(RIGHT(D298,4),MID(D298,4,2),LEFT(D298,2)),VLOOKUP(A298,'อายุการใช้งาน-ห้ามลบ'!$A$2:$H$70,8,FALSE)*365))/365,0))*365))/30))</f>
        <v> </v>
      </c>
      <c r="N298" s="36"/>
    </row>
    <row r="299" spans="1:14" ht="22.5" customHeight="1">
      <c r="A299" s="15"/>
      <c r="B299" s="28"/>
      <c r="C299" s="17"/>
      <c r="D299" s="18"/>
      <c r="E299" s="19"/>
      <c r="F299" s="28"/>
      <c r="G299" s="21"/>
      <c r="H299" s="21"/>
      <c r="I299" s="30"/>
      <c r="J299" s="24" t="str">
        <f>IF(E299=0," ",ROUND(IF((365*VLOOKUP(A299,'อายุการใช้งาน-ห้ามลบ'!$A$2:$H$70,8,FALSE)-MIN($E299-DATE(RIGHT(D299,4),MID(D299,4,2),LEFT(D299,2)),VLOOKUP(A299,'อายุการใช้งาน-ห้ามลบ'!$A$2:$H$70,8,FALSE)*365))=0,($I299-1),($I299/VLOOKUP(A299,'อายุการใช้งาน-ห้ามลบ'!$A$2:$H$70,8,FALSE)/365)*MIN($E299-DATE(RIGHT(D299,4),MID(D299,4,2),LEFT(D299,2)),VLOOKUP(A299,'อายุการใช้งาน-ห้ามลบ'!$A$2:$H$70,8,FALSE)*365)),2)*-1)</f>
        <v> </v>
      </c>
      <c r="K299" s="25" t="str">
        <f t="shared" si="4"/>
        <v> </v>
      </c>
      <c r="L299" s="26" t="str">
        <f>IF(E299=0," ",IF((365*VLOOKUP(A299,'อายุการใช้งาน-ห้ามลบ'!$A$2:$H$70,8,FALSE)-MIN($E299-DATE(RIGHT(D299,4),MID(D299,4,2),LEFT(D299,2)),VLOOKUP(A299,'อายุการใช้งาน-ห้ามลบ'!$A$2:$H$70,8,FALSE)*365)-((ROUNDDOWN((365*VLOOKUP(A299,'อายุการใช้งาน-ห้ามลบ'!$A$2:$H$70,8,FALSE)-MIN($E299-DATE(RIGHT(D299,4),MID(D299,4,2),LEFT(D299,2)),VLOOKUP(A299,'อายุการใช้งาน-ห้ามลบ'!$A$2:$H$70,8,FALSE)*365))/365,0))*365))/30&gt;=11.49,(ROUNDDOWN((365*VLOOKUP(A299,'อายุการใช้งาน-ห้ามลบ'!$A$2:$H$70,8,FALSE)-MIN($E299-DATE(RIGHT(D299,4),MID(D299,4,2),LEFT(D299,2)),VLOOKUP(A299,'อายุการใช้งาน-ห้ามลบ'!$A$2:$H$70,8,FALSE)*365))/365,0)+1),ROUNDDOWN((365*VLOOKUP(A299,'อายุการใช้งาน-ห้ามลบ'!$A$2:$H$70,8,FALSE)-MIN($E299-DATE(RIGHT(D299,4),MID(D299,4,2),LEFT(D299,2)),VLOOKUP(A299,'อายุการใช้งาน-ห้ามลบ'!$A$2:$H$70,8,FALSE)*365))/365,0)))</f>
        <v> </v>
      </c>
      <c r="M299" s="26" t="str">
        <f>IF(E299=0," ",IF((365*VLOOKUP(A299,'อายุการใช้งาน-ห้ามลบ'!$A$2:$H$70,8,FALSE)-MIN($E299-DATE(RIGHT(D299,4),MID(D299,4,2),LEFT(D299,2)),VLOOKUP(A299,'อายุการใช้งาน-ห้ามลบ'!$A$2:$H$70,8,FALSE)*365)-((ROUNDDOWN((365*VLOOKUP(A299,'อายุการใช้งาน-ห้ามลบ'!$A$2:$H$70,8,FALSE)-MIN($E299-DATE(RIGHT(D299,4),MID(D299,4,2),LEFT(D299,2)),VLOOKUP(A299,'อายุการใช้งาน-ห้ามลบ'!$A$2:$H$70,8,FALSE)*365))/365,0))*365))/30&gt;=11.49,0,(365*VLOOKUP(A299,'อายุการใช้งาน-ห้ามลบ'!$A$2:$H$70,8,FALSE)-MIN($E299-DATE(RIGHT(D299,4),MID(D299,4,2),LEFT(D299,2)),VLOOKUP(A299,'อายุการใช้งาน-ห้ามลบ'!$A$2:$H$70,8,FALSE)*365)-((ROUNDDOWN((365*VLOOKUP(A299,'อายุการใช้งาน-ห้ามลบ'!$A$2:$H$70,8,FALSE)-MIN($E299-DATE(RIGHT(D299,4),MID(D299,4,2),LEFT(D299,2)),VLOOKUP(A299,'อายุการใช้งาน-ห้ามลบ'!$A$2:$H$70,8,FALSE)*365))/365,0))*365))/30))</f>
        <v> </v>
      </c>
      <c r="N299" s="36"/>
    </row>
    <row r="300" spans="1:14" ht="22.5" customHeight="1">
      <c r="A300" s="15"/>
      <c r="B300" s="28"/>
      <c r="C300" s="17"/>
      <c r="D300" s="18"/>
      <c r="E300" s="19"/>
      <c r="F300" s="28"/>
      <c r="G300" s="21"/>
      <c r="H300" s="21"/>
      <c r="I300" s="30"/>
      <c r="J300" s="24" t="str">
        <f>IF(E300=0," ",ROUND(IF((365*VLOOKUP(A300,'อายุการใช้งาน-ห้ามลบ'!$A$2:$H$70,8,FALSE)-MIN($E300-DATE(RIGHT(D300,4),MID(D300,4,2),LEFT(D300,2)),VLOOKUP(A300,'อายุการใช้งาน-ห้ามลบ'!$A$2:$H$70,8,FALSE)*365))=0,($I300-1),($I300/VLOOKUP(A300,'อายุการใช้งาน-ห้ามลบ'!$A$2:$H$70,8,FALSE)/365)*MIN($E300-DATE(RIGHT(D300,4),MID(D300,4,2),LEFT(D300,2)),VLOOKUP(A300,'อายุการใช้งาน-ห้ามลบ'!$A$2:$H$70,8,FALSE)*365)),2)*-1)</f>
        <v> </v>
      </c>
      <c r="K300" s="25" t="str">
        <f t="shared" si="4"/>
        <v> </v>
      </c>
      <c r="L300" s="26" t="str">
        <f>IF(E300=0," ",IF((365*VLOOKUP(A300,'อายุการใช้งาน-ห้ามลบ'!$A$2:$H$70,8,FALSE)-MIN($E300-DATE(RIGHT(D300,4),MID(D300,4,2),LEFT(D300,2)),VLOOKUP(A300,'อายุการใช้งาน-ห้ามลบ'!$A$2:$H$70,8,FALSE)*365)-((ROUNDDOWN((365*VLOOKUP(A300,'อายุการใช้งาน-ห้ามลบ'!$A$2:$H$70,8,FALSE)-MIN($E300-DATE(RIGHT(D300,4),MID(D300,4,2),LEFT(D300,2)),VLOOKUP(A300,'อายุการใช้งาน-ห้ามลบ'!$A$2:$H$70,8,FALSE)*365))/365,0))*365))/30&gt;=11.49,(ROUNDDOWN((365*VLOOKUP(A300,'อายุการใช้งาน-ห้ามลบ'!$A$2:$H$70,8,FALSE)-MIN($E300-DATE(RIGHT(D300,4),MID(D300,4,2),LEFT(D300,2)),VLOOKUP(A300,'อายุการใช้งาน-ห้ามลบ'!$A$2:$H$70,8,FALSE)*365))/365,0)+1),ROUNDDOWN((365*VLOOKUP(A300,'อายุการใช้งาน-ห้ามลบ'!$A$2:$H$70,8,FALSE)-MIN($E300-DATE(RIGHT(D300,4),MID(D300,4,2),LEFT(D300,2)),VLOOKUP(A300,'อายุการใช้งาน-ห้ามลบ'!$A$2:$H$70,8,FALSE)*365))/365,0)))</f>
        <v> </v>
      </c>
      <c r="M300" s="26" t="str">
        <f>IF(E300=0," ",IF((365*VLOOKUP(A300,'อายุการใช้งาน-ห้ามลบ'!$A$2:$H$70,8,FALSE)-MIN($E300-DATE(RIGHT(D300,4),MID(D300,4,2),LEFT(D300,2)),VLOOKUP(A300,'อายุการใช้งาน-ห้ามลบ'!$A$2:$H$70,8,FALSE)*365)-((ROUNDDOWN((365*VLOOKUP(A300,'อายุการใช้งาน-ห้ามลบ'!$A$2:$H$70,8,FALSE)-MIN($E300-DATE(RIGHT(D300,4),MID(D300,4,2),LEFT(D300,2)),VLOOKUP(A300,'อายุการใช้งาน-ห้ามลบ'!$A$2:$H$70,8,FALSE)*365))/365,0))*365))/30&gt;=11.49,0,(365*VLOOKUP(A300,'อายุการใช้งาน-ห้ามลบ'!$A$2:$H$70,8,FALSE)-MIN($E300-DATE(RIGHT(D300,4),MID(D300,4,2),LEFT(D300,2)),VLOOKUP(A300,'อายุการใช้งาน-ห้ามลบ'!$A$2:$H$70,8,FALSE)*365)-((ROUNDDOWN((365*VLOOKUP(A300,'อายุการใช้งาน-ห้ามลบ'!$A$2:$H$70,8,FALSE)-MIN($E300-DATE(RIGHT(D300,4),MID(D300,4,2),LEFT(D300,2)),VLOOKUP(A300,'อายุการใช้งาน-ห้ามลบ'!$A$2:$H$70,8,FALSE)*365))/365,0))*365))/30))</f>
        <v> </v>
      </c>
      <c r="N300" s="36"/>
    </row>
    <row r="301" spans="1:14" ht="22.5" customHeight="1">
      <c r="A301" s="15"/>
      <c r="B301" s="28"/>
      <c r="C301" s="17"/>
      <c r="D301" s="18"/>
      <c r="E301" s="19"/>
      <c r="F301" s="28"/>
      <c r="G301" s="21"/>
      <c r="H301" s="21"/>
      <c r="I301" s="30"/>
      <c r="J301" s="24" t="str">
        <f>IF(E301=0," ",ROUND(IF((365*VLOOKUP(A301,'อายุการใช้งาน-ห้ามลบ'!$A$2:$H$70,8,FALSE)-MIN($E301-DATE(RIGHT(D301,4),MID(D301,4,2),LEFT(D301,2)),VLOOKUP(A301,'อายุการใช้งาน-ห้ามลบ'!$A$2:$H$70,8,FALSE)*365))=0,($I301-1),($I301/VLOOKUP(A301,'อายุการใช้งาน-ห้ามลบ'!$A$2:$H$70,8,FALSE)/365)*MIN($E301-DATE(RIGHT(D301,4),MID(D301,4,2),LEFT(D301,2)),VLOOKUP(A301,'อายุการใช้งาน-ห้ามลบ'!$A$2:$H$70,8,FALSE)*365)),2)*-1)</f>
        <v> </v>
      </c>
      <c r="K301" s="25" t="str">
        <f t="shared" si="4"/>
        <v> </v>
      </c>
      <c r="L301" s="26" t="str">
        <f>IF(E301=0," ",IF((365*VLOOKUP(A301,'อายุการใช้งาน-ห้ามลบ'!$A$2:$H$70,8,FALSE)-MIN($E301-DATE(RIGHT(D301,4),MID(D301,4,2),LEFT(D301,2)),VLOOKUP(A301,'อายุการใช้งาน-ห้ามลบ'!$A$2:$H$70,8,FALSE)*365)-((ROUNDDOWN((365*VLOOKUP(A301,'อายุการใช้งาน-ห้ามลบ'!$A$2:$H$70,8,FALSE)-MIN($E301-DATE(RIGHT(D301,4),MID(D301,4,2),LEFT(D301,2)),VLOOKUP(A301,'อายุการใช้งาน-ห้ามลบ'!$A$2:$H$70,8,FALSE)*365))/365,0))*365))/30&gt;=11.49,(ROUNDDOWN((365*VLOOKUP(A301,'อายุการใช้งาน-ห้ามลบ'!$A$2:$H$70,8,FALSE)-MIN($E301-DATE(RIGHT(D301,4),MID(D301,4,2),LEFT(D301,2)),VLOOKUP(A301,'อายุการใช้งาน-ห้ามลบ'!$A$2:$H$70,8,FALSE)*365))/365,0)+1),ROUNDDOWN((365*VLOOKUP(A301,'อายุการใช้งาน-ห้ามลบ'!$A$2:$H$70,8,FALSE)-MIN($E301-DATE(RIGHT(D301,4),MID(D301,4,2),LEFT(D301,2)),VLOOKUP(A301,'อายุการใช้งาน-ห้ามลบ'!$A$2:$H$70,8,FALSE)*365))/365,0)))</f>
        <v> </v>
      </c>
      <c r="M301" s="26" t="str">
        <f>IF(E301=0," ",IF((365*VLOOKUP(A301,'อายุการใช้งาน-ห้ามลบ'!$A$2:$H$70,8,FALSE)-MIN($E301-DATE(RIGHT(D301,4),MID(D301,4,2),LEFT(D301,2)),VLOOKUP(A301,'อายุการใช้งาน-ห้ามลบ'!$A$2:$H$70,8,FALSE)*365)-((ROUNDDOWN((365*VLOOKUP(A301,'อายุการใช้งาน-ห้ามลบ'!$A$2:$H$70,8,FALSE)-MIN($E301-DATE(RIGHT(D301,4),MID(D301,4,2),LEFT(D301,2)),VLOOKUP(A301,'อายุการใช้งาน-ห้ามลบ'!$A$2:$H$70,8,FALSE)*365))/365,0))*365))/30&gt;=11.49,0,(365*VLOOKUP(A301,'อายุการใช้งาน-ห้ามลบ'!$A$2:$H$70,8,FALSE)-MIN($E301-DATE(RIGHT(D301,4),MID(D301,4,2),LEFT(D301,2)),VLOOKUP(A301,'อายุการใช้งาน-ห้ามลบ'!$A$2:$H$70,8,FALSE)*365)-((ROUNDDOWN((365*VLOOKUP(A301,'อายุการใช้งาน-ห้ามลบ'!$A$2:$H$70,8,FALSE)-MIN($E301-DATE(RIGHT(D301,4),MID(D301,4,2),LEFT(D301,2)),VLOOKUP(A301,'อายุการใช้งาน-ห้ามลบ'!$A$2:$H$70,8,FALSE)*365))/365,0))*365))/30))</f>
        <v> </v>
      </c>
      <c r="N301" s="36"/>
    </row>
    <row r="302" spans="1:14" ht="22.5" customHeight="1">
      <c r="A302" s="15"/>
      <c r="B302" s="28"/>
      <c r="C302" s="17"/>
      <c r="D302" s="18"/>
      <c r="E302" s="19"/>
      <c r="F302" s="28"/>
      <c r="G302" s="21"/>
      <c r="H302" s="21"/>
      <c r="I302" s="30"/>
      <c r="J302" s="24" t="str">
        <f>IF(E302=0," ",ROUND(IF((365*VLOOKUP(A302,'อายุการใช้งาน-ห้ามลบ'!$A$2:$H$70,8,FALSE)-MIN($E302-DATE(RIGHT(D302,4),MID(D302,4,2),LEFT(D302,2)),VLOOKUP(A302,'อายุการใช้งาน-ห้ามลบ'!$A$2:$H$70,8,FALSE)*365))=0,($I302-1),($I302/VLOOKUP(A302,'อายุการใช้งาน-ห้ามลบ'!$A$2:$H$70,8,FALSE)/365)*MIN($E302-DATE(RIGHT(D302,4),MID(D302,4,2),LEFT(D302,2)),VLOOKUP(A302,'อายุการใช้งาน-ห้ามลบ'!$A$2:$H$70,8,FALSE)*365)),2)*-1)</f>
        <v> </v>
      </c>
      <c r="K302" s="25" t="str">
        <f t="shared" si="4"/>
        <v> </v>
      </c>
      <c r="L302" s="26" t="str">
        <f>IF(E302=0," ",IF((365*VLOOKUP(A302,'อายุการใช้งาน-ห้ามลบ'!$A$2:$H$70,8,FALSE)-MIN($E302-DATE(RIGHT(D302,4),MID(D302,4,2),LEFT(D302,2)),VLOOKUP(A302,'อายุการใช้งาน-ห้ามลบ'!$A$2:$H$70,8,FALSE)*365)-((ROUNDDOWN((365*VLOOKUP(A302,'อายุการใช้งาน-ห้ามลบ'!$A$2:$H$70,8,FALSE)-MIN($E302-DATE(RIGHT(D302,4),MID(D302,4,2),LEFT(D302,2)),VLOOKUP(A302,'อายุการใช้งาน-ห้ามลบ'!$A$2:$H$70,8,FALSE)*365))/365,0))*365))/30&gt;=11.49,(ROUNDDOWN((365*VLOOKUP(A302,'อายุการใช้งาน-ห้ามลบ'!$A$2:$H$70,8,FALSE)-MIN($E302-DATE(RIGHT(D302,4),MID(D302,4,2),LEFT(D302,2)),VLOOKUP(A302,'อายุการใช้งาน-ห้ามลบ'!$A$2:$H$70,8,FALSE)*365))/365,0)+1),ROUNDDOWN((365*VLOOKUP(A302,'อายุการใช้งาน-ห้ามลบ'!$A$2:$H$70,8,FALSE)-MIN($E302-DATE(RIGHT(D302,4),MID(D302,4,2),LEFT(D302,2)),VLOOKUP(A302,'อายุการใช้งาน-ห้ามลบ'!$A$2:$H$70,8,FALSE)*365))/365,0)))</f>
        <v> </v>
      </c>
      <c r="M302" s="26" t="str">
        <f>IF(E302=0," ",IF((365*VLOOKUP(A302,'อายุการใช้งาน-ห้ามลบ'!$A$2:$H$70,8,FALSE)-MIN($E302-DATE(RIGHT(D302,4),MID(D302,4,2),LEFT(D302,2)),VLOOKUP(A302,'อายุการใช้งาน-ห้ามลบ'!$A$2:$H$70,8,FALSE)*365)-((ROUNDDOWN((365*VLOOKUP(A302,'อายุการใช้งาน-ห้ามลบ'!$A$2:$H$70,8,FALSE)-MIN($E302-DATE(RIGHT(D302,4),MID(D302,4,2),LEFT(D302,2)),VLOOKUP(A302,'อายุการใช้งาน-ห้ามลบ'!$A$2:$H$70,8,FALSE)*365))/365,0))*365))/30&gt;=11.49,0,(365*VLOOKUP(A302,'อายุการใช้งาน-ห้ามลบ'!$A$2:$H$70,8,FALSE)-MIN($E302-DATE(RIGHT(D302,4),MID(D302,4,2),LEFT(D302,2)),VLOOKUP(A302,'อายุการใช้งาน-ห้ามลบ'!$A$2:$H$70,8,FALSE)*365)-((ROUNDDOWN((365*VLOOKUP(A302,'อายุการใช้งาน-ห้ามลบ'!$A$2:$H$70,8,FALSE)-MIN($E302-DATE(RIGHT(D302,4),MID(D302,4,2),LEFT(D302,2)),VLOOKUP(A302,'อายุการใช้งาน-ห้ามลบ'!$A$2:$H$70,8,FALSE)*365))/365,0))*365))/30))</f>
        <v> </v>
      </c>
      <c r="N302" s="36"/>
    </row>
    <row r="303" spans="1:14" ht="22.5" customHeight="1">
      <c r="A303" s="15"/>
      <c r="B303" s="28"/>
      <c r="C303" s="17"/>
      <c r="D303" s="18"/>
      <c r="E303" s="19"/>
      <c r="F303" s="28"/>
      <c r="G303" s="21"/>
      <c r="H303" s="21"/>
      <c r="I303" s="30"/>
      <c r="J303" s="24" t="str">
        <f>IF(E303=0," ",ROUND(IF((365*VLOOKUP(A303,'อายุการใช้งาน-ห้ามลบ'!$A$2:$H$70,8,FALSE)-MIN($E303-DATE(RIGHT(D303,4),MID(D303,4,2),LEFT(D303,2)),VLOOKUP(A303,'อายุการใช้งาน-ห้ามลบ'!$A$2:$H$70,8,FALSE)*365))=0,($I303-1),($I303/VLOOKUP(A303,'อายุการใช้งาน-ห้ามลบ'!$A$2:$H$70,8,FALSE)/365)*MIN($E303-DATE(RIGHT(D303,4),MID(D303,4,2),LEFT(D303,2)),VLOOKUP(A303,'อายุการใช้งาน-ห้ามลบ'!$A$2:$H$70,8,FALSE)*365)),2)*-1)</f>
        <v> </v>
      </c>
      <c r="K303" s="25" t="str">
        <f t="shared" si="4"/>
        <v> </v>
      </c>
      <c r="L303" s="26" t="str">
        <f>IF(E303=0," ",IF((365*VLOOKUP(A303,'อายุการใช้งาน-ห้ามลบ'!$A$2:$H$70,8,FALSE)-MIN($E303-DATE(RIGHT(D303,4),MID(D303,4,2),LEFT(D303,2)),VLOOKUP(A303,'อายุการใช้งาน-ห้ามลบ'!$A$2:$H$70,8,FALSE)*365)-((ROUNDDOWN((365*VLOOKUP(A303,'อายุการใช้งาน-ห้ามลบ'!$A$2:$H$70,8,FALSE)-MIN($E303-DATE(RIGHT(D303,4),MID(D303,4,2),LEFT(D303,2)),VLOOKUP(A303,'อายุการใช้งาน-ห้ามลบ'!$A$2:$H$70,8,FALSE)*365))/365,0))*365))/30&gt;=11.49,(ROUNDDOWN((365*VLOOKUP(A303,'อายุการใช้งาน-ห้ามลบ'!$A$2:$H$70,8,FALSE)-MIN($E303-DATE(RIGHT(D303,4),MID(D303,4,2),LEFT(D303,2)),VLOOKUP(A303,'อายุการใช้งาน-ห้ามลบ'!$A$2:$H$70,8,FALSE)*365))/365,0)+1),ROUNDDOWN((365*VLOOKUP(A303,'อายุการใช้งาน-ห้ามลบ'!$A$2:$H$70,8,FALSE)-MIN($E303-DATE(RIGHT(D303,4),MID(D303,4,2),LEFT(D303,2)),VLOOKUP(A303,'อายุการใช้งาน-ห้ามลบ'!$A$2:$H$70,8,FALSE)*365))/365,0)))</f>
        <v> </v>
      </c>
      <c r="M303" s="26" t="str">
        <f>IF(E303=0," ",IF((365*VLOOKUP(A303,'อายุการใช้งาน-ห้ามลบ'!$A$2:$H$70,8,FALSE)-MIN($E303-DATE(RIGHT(D303,4),MID(D303,4,2),LEFT(D303,2)),VLOOKUP(A303,'อายุการใช้งาน-ห้ามลบ'!$A$2:$H$70,8,FALSE)*365)-((ROUNDDOWN((365*VLOOKUP(A303,'อายุการใช้งาน-ห้ามลบ'!$A$2:$H$70,8,FALSE)-MIN($E303-DATE(RIGHT(D303,4),MID(D303,4,2),LEFT(D303,2)),VLOOKUP(A303,'อายุการใช้งาน-ห้ามลบ'!$A$2:$H$70,8,FALSE)*365))/365,0))*365))/30&gt;=11.49,0,(365*VLOOKUP(A303,'อายุการใช้งาน-ห้ามลบ'!$A$2:$H$70,8,FALSE)-MIN($E303-DATE(RIGHT(D303,4),MID(D303,4,2),LEFT(D303,2)),VLOOKUP(A303,'อายุการใช้งาน-ห้ามลบ'!$A$2:$H$70,8,FALSE)*365)-((ROUNDDOWN((365*VLOOKUP(A303,'อายุการใช้งาน-ห้ามลบ'!$A$2:$H$70,8,FALSE)-MIN($E303-DATE(RIGHT(D303,4),MID(D303,4,2),LEFT(D303,2)),VLOOKUP(A303,'อายุการใช้งาน-ห้ามลบ'!$A$2:$H$70,8,FALSE)*365))/365,0))*365))/30))</f>
        <v> </v>
      </c>
      <c r="N303" s="36"/>
    </row>
    <row r="304" spans="1:14" ht="22.5" customHeight="1">
      <c r="A304" s="15"/>
      <c r="B304" s="28"/>
      <c r="C304" s="17"/>
      <c r="D304" s="18"/>
      <c r="E304" s="19"/>
      <c r="F304" s="28"/>
      <c r="G304" s="21"/>
      <c r="H304" s="21"/>
      <c r="I304" s="30"/>
      <c r="J304" s="24" t="str">
        <f>IF(E304=0," ",ROUND(IF((365*VLOOKUP(A304,'อายุการใช้งาน-ห้ามลบ'!$A$2:$H$70,8,FALSE)-MIN($E304-DATE(RIGHT(D304,4),MID(D304,4,2),LEFT(D304,2)),VLOOKUP(A304,'อายุการใช้งาน-ห้ามลบ'!$A$2:$H$70,8,FALSE)*365))=0,($I304-1),($I304/VLOOKUP(A304,'อายุการใช้งาน-ห้ามลบ'!$A$2:$H$70,8,FALSE)/365)*MIN($E304-DATE(RIGHT(D304,4),MID(D304,4,2),LEFT(D304,2)),VLOOKUP(A304,'อายุการใช้งาน-ห้ามลบ'!$A$2:$H$70,8,FALSE)*365)),2)*-1)</f>
        <v> </v>
      </c>
      <c r="K304" s="25" t="str">
        <f t="shared" si="4"/>
        <v> </v>
      </c>
      <c r="L304" s="26" t="str">
        <f>IF(E304=0," ",IF((365*VLOOKUP(A304,'อายุการใช้งาน-ห้ามลบ'!$A$2:$H$70,8,FALSE)-MIN($E304-DATE(RIGHT(D304,4),MID(D304,4,2),LEFT(D304,2)),VLOOKUP(A304,'อายุการใช้งาน-ห้ามลบ'!$A$2:$H$70,8,FALSE)*365)-((ROUNDDOWN((365*VLOOKUP(A304,'อายุการใช้งาน-ห้ามลบ'!$A$2:$H$70,8,FALSE)-MIN($E304-DATE(RIGHT(D304,4),MID(D304,4,2),LEFT(D304,2)),VLOOKUP(A304,'อายุการใช้งาน-ห้ามลบ'!$A$2:$H$70,8,FALSE)*365))/365,0))*365))/30&gt;=11.49,(ROUNDDOWN((365*VLOOKUP(A304,'อายุการใช้งาน-ห้ามลบ'!$A$2:$H$70,8,FALSE)-MIN($E304-DATE(RIGHT(D304,4),MID(D304,4,2),LEFT(D304,2)),VLOOKUP(A304,'อายุการใช้งาน-ห้ามลบ'!$A$2:$H$70,8,FALSE)*365))/365,0)+1),ROUNDDOWN((365*VLOOKUP(A304,'อายุการใช้งาน-ห้ามลบ'!$A$2:$H$70,8,FALSE)-MIN($E304-DATE(RIGHT(D304,4),MID(D304,4,2),LEFT(D304,2)),VLOOKUP(A304,'อายุการใช้งาน-ห้ามลบ'!$A$2:$H$70,8,FALSE)*365))/365,0)))</f>
        <v> </v>
      </c>
      <c r="M304" s="26" t="str">
        <f>IF(E304=0," ",IF((365*VLOOKUP(A304,'อายุการใช้งาน-ห้ามลบ'!$A$2:$H$70,8,FALSE)-MIN($E304-DATE(RIGHT(D304,4),MID(D304,4,2),LEFT(D304,2)),VLOOKUP(A304,'อายุการใช้งาน-ห้ามลบ'!$A$2:$H$70,8,FALSE)*365)-((ROUNDDOWN((365*VLOOKUP(A304,'อายุการใช้งาน-ห้ามลบ'!$A$2:$H$70,8,FALSE)-MIN($E304-DATE(RIGHT(D304,4),MID(D304,4,2),LEFT(D304,2)),VLOOKUP(A304,'อายุการใช้งาน-ห้ามลบ'!$A$2:$H$70,8,FALSE)*365))/365,0))*365))/30&gt;=11.49,0,(365*VLOOKUP(A304,'อายุการใช้งาน-ห้ามลบ'!$A$2:$H$70,8,FALSE)-MIN($E304-DATE(RIGHT(D304,4),MID(D304,4,2),LEFT(D304,2)),VLOOKUP(A304,'อายุการใช้งาน-ห้ามลบ'!$A$2:$H$70,8,FALSE)*365)-((ROUNDDOWN((365*VLOOKUP(A304,'อายุการใช้งาน-ห้ามลบ'!$A$2:$H$70,8,FALSE)-MIN($E304-DATE(RIGHT(D304,4),MID(D304,4,2),LEFT(D304,2)),VLOOKUP(A304,'อายุการใช้งาน-ห้ามลบ'!$A$2:$H$70,8,FALSE)*365))/365,0))*365))/30))</f>
        <v> </v>
      </c>
      <c r="N304" s="36"/>
    </row>
    <row r="305" spans="1:14" ht="22.5" customHeight="1">
      <c r="A305" s="15"/>
      <c r="B305" s="28"/>
      <c r="C305" s="17"/>
      <c r="D305" s="18"/>
      <c r="E305" s="19"/>
      <c r="F305" s="28"/>
      <c r="G305" s="21"/>
      <c r="H305" s="21"/>
      <c r="I305" s="30"/>
      <c r="J305" s="24" t="str">
        <f>IF(E305=0," ",ROUND(IF((365*VLOOKUP(A305,'อายุการใช้งาน-ห้ามลบ'!$A$2:$H$70,8,FALSE)-MIN($E305-DATE(RIGHT(D305,4),MID(D305,4,2),LEFT(D305,2)),VLOOKUP(A305,'อายุการใช้งาน-ห้ามลบ'!$A$2:$H$70,8,FALSE)*365))=0,($I305-1),($I305/VLOOKUP(A305,'อายุการใช้งาน-ห้ามลบ'!$A$2:$H$70,8,FALSE)/365)*MIN($E305-DATE(RIGHT(D305,4),MID(D305,4,2),LEFT(D305,2)),VLOOKUP(A305,'อายุการใช้งาน-ห้ามลบ'!$A$2:$H$70,8,FALSE)*365)),2)*-1)</f>
        <v> </v>
      </c>
      <c r="K305" s="25" t="str">
        <f t="shared" si="4"/>
        <v> </v>
      </c>
      <c r="L305" s="26" t="str">
        <f>IF(E305=0," ",IF((365*VLOOKUP(A305,'อายุการใช้งาน-ห้ามลบ'!$A$2:$H$70,8,FALSE)-MIN($E305-DATE(RIGHT(D305,4),MID(D305,4,2),LEFT(D305,2)),VLOOKUP(A305,'อายุการใช้งาน-ห้ามลบ'!$A$2:$H$70,8,FALSE)*365)-((ROUNDDOWN((365*VLOOKUP(A305,'อายุการใช้งาน-ห้ามลบ'!$A$2:$H$70,8,FALSE)-MIN($E305-DATE(RIGHT(D305,4),MID(D305,4,2),LEFT(D305,2)),VLOOKUP(A305,'อายุการใช้งาน-ห้ามลบ'!$A$2:$H$70,8,FALSE)*365))/365,0))*365))/30&gt;=11.49,(ROUNDDOWN((365*VLOOKUP(A305,'อายุการใช้งาน-ห้ามลบ'!$A$2:$H$70,8,FALSE)-MIN($E305-DATE(RIGHT(D305,4),MID(D305,4,2),LEFT(D305,2)),VLOOKUP(A305,'อายุการใช้งาน-ห้ามลบ'!$A$2:$H$70,8,FALSE)*365))/365,0)+1),ROUNDDOWN((365*VLOOKUP(A305,'อายุการใช้งาน-ห้ามลบ'!$A$2:$H$70,8,FALSE)-MIN($E305-DATE(RIGHT(D305,4),MID(D305,4,2),LEFT(D305,2)),VLOOKUP(A305,'อายุการใช้งาน-ห้ามลบ'!$A$2:$H$70,8,FALSE)*365))/365,0)))</f>
        <v> </v>
      </c>
      <c r="M305" s="26" t="str">
        <f>IF(E305=0," ",IF((365*VLOOKUP(A305,'อายุการใช้งาน-ห้ามลบ'!$A$2:$H$70,8,FALSE)-MIN($E305-DATE(RIGHT(D305,4),MID(D305,4,2),LEFT(D305,2)),VLOOKUP(A305,'อายุการใช้งาน-ห้ามลบ'!$A$2:$H$70,8,FALSE)*365)-((ROUNDDOWN((365*VLOOKUP(A305,'อายุการใช้งาน-ห้ามลบ'!$A$2:$H$70,8,FALSE)-MIN($E305-DATE(RIGHT(D305,4),MID(D305,4,2),LEFT(D305,2)),VLOOKUP(A305,'อายุการใช้งาน-ห้ามลบ'!$A$2:$H$70,8,FALSE)*365))/365,0))*365))/30&gt;=11.49,0,(365*VLOOKUP(A305,'อายุการใช้งาน-ห้ามลบ'!$A$2:$H$70,8,FALSE)-MIN($E305-DATE(RIGHT(D305,4),MID(D305,4,2),LEFT(D305,2)),VLOOKUP(A305,'อายุการใช้งาน-ห้ามลบ'!$A$2:$H$70,8,FALSE)*365)-((ROUNDDOWN((365*VLOOKUP(A305,'อายุการใช้งาน-ห้ามลบ'!$A$2:$H$70,8,FALSE)-MIN($E305-DATE(RIGHT(D305,4),MID(D305,4,2),LEFT(D305,2)),VLOOKUP(A305,'อายุการใช้งาน-ห้ามลบ'!$A$2:$H$70,8,FALSE)*365))/365,0))*365))/30))</f>
        <v> </v>
      </c>
      <c r="N305" s="36"/>
    </row>
    <row r="306" spans="1:14" ht="22.5" customHeight="1">
      <c r="A306" s="15"/>
      <c r="B306" s="28"/>
      <c r="C306" s="17"/>
      <c r="D306" s="18"/>
      <c r="E306" s="19"/>
      <c r="F306" s="28"/>
      <c r="G306" s="21"/>
      <c r="H306" s="21"/>
      <c r="I306" s="30"/>
      <c r="J306" s="24" t="str">
        <f>IF(E306=0," ",ROUND(IF((365*VLOOKUP(A306,'อายุการใช้งาน-ห้ามลบ'!$A$2:$H$70,8,FALSE)-MIN($E306-DATE(RIGHT(D306,4),MID(D306,4,2),LEFT(D306,2)),VLOOKUP(A306,'อายุการใช้งาน-ห้ามลบ'!$A$2:$H$70,8,FALSE)*365))=0,($I306-1),($I306/VLOOKUP(A306,'อายุการใช้งาน-ห้ามลบ'!$A$2:$H$70,8,FALSE)/365)*MIN($E306-DATE(RIGHT(D306,4),MID(D306,4,2),LEFT(D306,2)),VLOOKUP(A306,'อายุการใช้งาน-ห้ามลบ'!$A$2:$H$70,8,FALSE)*365)),2)*-1)</f>
        <v> </v>
      </c>
      <c r="K306" s="25" t="str">
        <f t="shared" si="4"/>
        <v> </v>
      </c>
      <c r="L306" s="26" t="str">
        <f>IF(E306=0," ",IF((365*VLOOKUP(A306,'อายุการใช้งาน-ห้ามลบ'!$A$2:$H$70,8,FALSE)-MIN($E306-DATE(RIGHT(D306,4),MID(D306,4,2),LEFT(D306,2)),VLOOKUP(A306,'อายุการใช้งาน-ห้ามลบ'!$A$2:$H$70,8,FALSE)*365)-((ROUNDDOWN((365*VLOOKUP(A306,'อายุการใช้งาน-ห้ามลบ'!$A$2:$H$70,8,FALSE)-MIN($E306-DATE(RIGHT(D306,4),MID(D306,4,2),LEFT(D306,2)),VLOOKUP(A306,'อายุการใช้งาน-ห้ามลบ'!$A$2:$H$70,8,FALSE)*365))/365,0))*365))/30&gt;=11.49,(ROUNDDOWN((365*VLOOKUP(A306,'อายุการใช้งาน-ห้ามลบ'!$A$2:$H$70,8,FALSE)-MIN($E306-DATE(RIGHT(D306,4),MID(D306,4,2),LEFT(D306,2)),VLOOKUP(A306,'อายุการใช้งาน-ห้ามลบ'!$A$2:$H$70,8,FALSE)*365))/365,0)+1),ROUNDDOWN((365*VLOOKUP(A306,'อายุการใช้งาน-ห้ามลบ'!$A$2:$H$70,8,FALSE)-MIN($E306-DATE(RIGHT(D306,4),MID(D306,4,2),LEFT(D306,2)),VLOOKUP(A306,'อายุการใช้งาน-ห้ามลบ'!$A$2:$H$70,8,FALSE)*365))/365,0)))</f>
        <v> </v>
      </c>
      <c r="M306" s="26" t="str">
        <f>IF(E306=0," ",IF((365*VLOOKUP(A306,'อายุการใช้งาน-ห้ามลบ'!$A$2:$H$70,8,FALSE)-MIN($E306-DATE(RIGHT(D306,4),MID(D306,4,2),LEFT(D306,2)),VLOOKUP(A306,'อายุการใช้งาน-ห้ามลบ'!$A$2:$H$70,8,FALSE)*365)-((ROUNDDOWN((365*VLOOKUP(A306,'อายุการใช้งาน-ห้ามลบ'!$A$2:$H$70,8,FALSE)-MIN($E306-DATE(RIGHT(D306,4),MID(D306,4,2),LEFT(D306,2)),VLOOKUP(A306,'อายุการใช้งาน-ห้ามลบ'!$A$2:$H$70,8,FALSE)*365))/365,0))*365))/30&gt;=11.49,0,(365*VLOOKUP(A306,'อายุการใช้งาน-ห้ามลบ'!$A$2:$H$70,8,FALSE)-MIN($E306-DATE(RIGHT(D306,4),MID(D306,4,2),LEFT(D306,2)),VLOOKUP(A306,'อายุการใช้งาน-ห้ามลบ'!$A$2:$H$70,8,FALSE)*365)-((ROUNDDOWN((365*VLOOKUP(A306,'อายุการใช้งาน-ห้ามลบ'!$A$2:$H$70,8,FALSE)-MIN($E306-DATE(RIGHT(D306,4),MID(D306,4,2),LEFT(D306,2)),VLOOKUP(A306,'อายุการใช้งาน-ห้ามลบ'!$A$2:$H$70,8,FALSE)*365))/365,0))*365))/30))</f>
        <v> </v>
      </c>
      <c r="N306" s="36"/>
    </row>
    <row r="307" spans="1:14" ht="22.5" customHeight="1">
      <c r="A307" s="15"/>
      <c r="B307" s="28"/>
      <c r="C307" s="17"/>
      <c r="D307" s="18"/>
      <c r="E307" s="19"/>
      <c r="F307" s="28"/>
      <c r="G307" s="21"/>
      <c r="H307" s="21"/>
      <c r="I307" s="30"/>
      <c r="J307" s="24" t="str">
        <f>IF(E307=0," ",ROUND(IF((365*VLOOKUP(A307,'อายุการใช้งาน-ห้ามลบ'!$A$2:$H$70,8,FALSE)-MIN($E307-DATE(RIGHT(D307,4),MID(D307,4,2),LEFT(D307,2)),VLOOKUP(A307,'อายุการใช้งาน-ห้ามลบ'!$A$2:$H$70,8,FALSE)*365))=0,($I307-1),($I307/VLOOKUP(A307,'อายุการใช้งาน-ห้ามลบ'!$A$2:$H$70,8,FALSE)/365)*MIN($E307-DATE(RIGHT(D307,4),MID(D307,4,2),LEFT(D307,2)),VLOOKUP(A307,'อายุการใช้งาน-ห้ามลบ'!$A$2:$H$70,8,FALSE)*365)),2)*-1)</f>
        <v> </v>
      </c>
      <c r="K307" s="25" t="str">
        <f t="shared" si="4"/>
        <v> </v>
      </c>
      <c r="L307" s="26" t="str">
        <f>IF(E307=0," ",IF((365*VLOOKUP(A307,'อายุการใช้งาน-ห้ามลบ'!$A$2:$H$70,8,FALSE)-MIN($E307-DATE(RIGHT(D307,4),MID(D307,4,2),LEFT(D307,2)),VLOOKUP(A307,'อายุการใช้งาน-ห้ามลบ'!$A$2:$H$70,8,FALSE)*365)-((ROUNDDOWN((365*VLOOKUP(A307,'อายุการใช้งาน-ห้ามลบ'!$A$2:$H$70,8,FALSE)-MIN($E307-DATE(RIGHT(D307,4),MID(D307,4,2),LEFT(D307,2)),VLOOKUP(A307,'อายุการใช้งาน-ห้ามลบ'!$A$2:$H$70,8,FALSE)*365))/365,0))*365))/30&gt;=11.49,(ROUNDDOWN((365*VLOOKUP(A307,'อายุการใช้งาน-ห้ามลบ'!$A$2:$H$70,8,FALSE)-MIN($E307-DATE(RIGHT(D307,4),MID(D307,4,2),LEFT(D307,2)),VLOOKUP(A307,'อายุการใช้งาน-ห้ามลบ'!$A$2:$H$70,8,FALSE)*365))/365,0)+1),ROUNDDOWN((365*VLOOKUP(A307,'อายุการใช้งาน-ห้ามลบ'!$A$2:$H$70,8,FALSE)-MIN($E307-DATE(RIGHT(D307,4),MID(D307,4,2),LEFT(D307,2)),VLOOKUP(A307,'อายุการใช้งาน-ห้ามลบ'!$A$2:$H$70,8,FALSE)*365))/365,0)))</f>
        <v> </v>
      </c>
      <c r="M307" s="26" t="str">
        <f>IF(E307=0," ",IF((365*VLOOKUP(A307,'อายุการใช้งาน-ห้ามลบ'!$A$2:$H$70,8,FALSE)-MIN($E307-DATE(RIGHT(D307,4),MID(D307,4,2),LEFT(D307,2)),VLOOKUP(A307,'อายุการใช้งาน-ห้ามลบ'!$A$2:$H$70,8,FALSE)*365)-((ROUNDDOWN((365*VLOOKUP(A307,'อายุการใช้งาน-ห้ามลบ'!$A$2:$H$70,8,FALSE)-MIN($E307-DATE(RIGHT(D307,4),MID(D307,4,2),LEFT(D307,2)),VLOOKUP(A307,'อายุการใช้งาน-ห้ามลบ'!$A$2:$H$70,8,FALSE)*365))/365,0))*365))/30&gt;=11.49,0,(365*VLOOKUP(A307,'อายุการใช้งาน-ห้ามลบ'!$A$2:$H$70,8,FALSE)-MIN($E307-DATE(RIGHT(D307,4),MID(D307,4,2),LEFT(D307,2)),VLOOKUP(A307,'อายุการใช้งาน-ห้ามลบ'!$A$2:$H$70,8,FALSE)*365)-((ROUNDDOWN((365*VLOOKUP(A307,'อายุการใช้งาน-ห้ามลบ'!$A$2:$H$70,8,FALSE)-MIN($E307-DATE(RIGHT(D307,4),MID(D307,4,2),LEFT(D307,2)),VLOOKUP(A307,'อายุการใช้งาน-ห้ามลบ'!$A$2:$H$70,8,FALSE)*365))/365,0))*365))/30))</f>
        <v> </v>
      </c>
      <c r="N307" s="36"/>
    </row>
    <row r="308" spans="1:14" ht="22.5" customHeight="1">
      <c r="A308" s="15"/>
      <c r="B308" s="28"/>
      <c r="C308" s="17"/>
      <c r="D308" s="18"/>
      <c r="E308" s="19"/>
      <c r="F308" s="28"/>
      <c r="G308" s="21"/>
      <c r="H308" s="21"/>
      <c r="I308" s="30"/>
      <c r="J308" s="24" t="str">
        <f>IF(E308=0," ",ROUND(IF((365*VLOOKUP(A308,'อายุการใช้งาน-ห้ามลบ'!$A$2:$H$70,8,FALSE)-MIN($E308-DATE(RIGHT(D308,4),MID(D308,4,2),LEFT(D308,2)),VLOOKUP(A308,'อายุการใช้งาน-ห้ามลบ'!$A$2:$H$70,8,FALSE)*365))=0,($I308-1),($I308/VLOOKUP(A308,'อายุการใช้งาน-ห้ามลบ'!$A$2:$H$70,8,FALSE)/365)*MIN($E308-DATE(RIGHT(D308,4),MID(D308,4,2),LEFT(D308,2)),VLOOKUP(A308,'อายุการใช้งาน-ห้ามลบ'!$A$2:$H$70,8,FALSE)*365)),2)*-1)</f>
        <v> </v>
      </c>
      <c r="K308" s="25" t="str">
        <f t="shared" si="4"/>
        <v> </v>
      </c>
      <c r="L308" s="26" t="str">
        <f>IF(E308=0," ",IF((365*VLOOKUP(A308,'อายุการใช้งาน-ห้ามลบ'!$A$2:$H$70,8,FALSE)-MIN($E308-DATE(RIGHT(D308,4),MID(D308,4,2),LEFT(D308,2)),VLOOKUP(A308,'อายุการใช้งาน-ห้ามลบ'!$A$2:$H$70,8,FALSE)*365)-((ROUNDDOWN((365*VLOOKUP(A308,'อายุการใช้งาน-ห้ามลบ'!$A$2:$H$70,8,FALSE)-MIN($E308-DATE(RIGHT(D308,4),MID(D308,4,2),LEFT(D308,2)),VLOOKUP(A308,'อายุการใช้งาน-ห้ามลบ'!$A$2:$H$70,8,FALSE)*365))/365,0))*365))/30&gt;=11.49,(ROUNDDOWN((365*VLOOKUP(A308,'อายุการใช้งาน-ห้ามลบ'!$A$2:$H$70,8,FALSE)-MIN($E308-DATE(RIGHT(D308,4),MID(D308,4,2),LEFT(D308,2)),VLOOKUP(A308,'อายุการใช้งาน-ห้ามลบ'!$A$2:$H$70,8,FALSE)*365))/365,0)+1),ROUNDDOWN((365*VLOOKUP(A308,'อายุการใช้งาน-ห้ามลบ'!$A$2:$H$70,8,FALSE)-MIN($E308-DATE(RIGHT(D308,4),MID(D308,4,2),LEFT(D308,2)),VLOOKUP(A308,'อายุการใช้งาน-ห้ามลบ'!$A$2:$H$70,8,FALSE)*365))/365,0)))</f>
        <v> </v>
      </c>
      <c r="M308" s="26" t="str">
        <f>IF(E308=0," ",IF((365*VLOOKUP(A308,'อายุการใช้งาน-ห้ามลบ'!$A$2:$H$70,8,FALSE)-MIN($E308-DATE(RIGHT(D308,4),MID(D308,4,2),LEFT(D308,2)),VLOOKUP(A308,'อายุการใช้งาน-ห้ามลบ'!$A$2:$H$70,8,FALSE)*365)-((ROUNDDOWN((365*VLOOKUP(A308,'อายุการใช้งาน-ห้ามลบ'!$A$2:$H$70,8,FALSE)-MIN($E308-DATE(RIGHT(D308,4),MID(D308,4,2),LEFT(D308,2)),VLOOKUP(A308,'อายุการใช้งาน-ห้ามลบ'!$A$2:$H$70,8,FALSE)*365))/365,0))*365))/30&gt;=11.49,0,(365*VLOOKUP(A308,'อายุการใช้งาน-ห้ามลบ'!$A$2:$H$70,8,FALSE)-MIN($E308-DATE(RIGHT(D308,4),MID(D308,4,2),LEFT(D308,2)),VLOOKUP(A308,'อายุการใช้งาน-ห้ามลบ'!$A$2:$H$70,8,FALSE)*365)-((ROUNDDOWN((365*VLOOKUP(A308,'อายุการใช้งาน-ห้ามลบ'!$A$2:$H$70,8,FALSE)-MIN($E308-DATE(RIGHT(D308,4),MID(D308,4,2),LEFT(D308,2)),VLOOKUP(A308,'อายุการใช้งาน-ห้ามลบ'!$A$2:$H$70,8,FALSE)*365))/365,0))*365))/30))</f>
        <v> </v>
      </c>
      <c r="N308" s="36"/>
    </row>
    <row r="309" spans="1:14" ht="22.5" customHeight="1">
      <c r="A309" s="15"/>
      <c r="B309" s="28"/>
      <c r="C309" s="17"/>
      <c r="D309" s="18"/>
      <c r="E309" s="19"/>
      <c r="F309" s="28"/>
      <c r="G309" s="21"/>
      <c r="H309" s="21"/>
      <c r="I309" s="30"/>
      <c r="J309" s="24" t="str">
        <f>IF(E309=0," ",ROUND(IF((365*VLOOKUP(A309,'อายุการใช้งาน-ห้ามลบ'!$A$2:$H$70,8,FALSE)-MIN($E309-DATE(RIGHT(D309,4),MID(D309,4,2),LEFT(D309,2)),VLOOKUP(A309,'อายุการใช้งาน-ห้ามลบ'!$A$2:$H$70,8,FALSE)*365))=0,($I309-1),($I309/VLOOKUP(A309,'อายุการใช้งาน-ห้ามลบ'!$A$2:$H$70,8,FALSE)/365)*MIN($E309-DATE(RIGHT(D309,4),MID(D309,4,2),LEFT(D309,2)),VLOOKUP(A309,'อายุการใช้งาน-ห้ามลบ'!$A$2:$H$70,8,FALSE)*365)),2)*-1)</f>
        <v> </v>
      </c>
      <c r="K309" s="25" t="str">
        <f t="shared" si="4"/>
        <v> </v>
      </c>
      <c r="L309" s="26" t="str">
        <f>IF(E309=0," ",IF((365*VLOOKUP(A309,'อายุการใช้งาน-ห้ามลบ'!$A$2:$H$70,8,FALSE)-MIN($E309-DATE(RIGHT(D309,4),MID(D309,4,2),LEFT(D309,2)),VLOOKUP(A309,'อายุการใช้งาน-ห้ามลบ'!$A$2:$H$70,8,FALSE)*365)-((ROUNDDOWN((365*VLOOKUP(A309,'อายุการใช้งาน-ห้ามลบ'!$A$2:$H$70,8,FALSE)-MIN($E309-DATE(RIGHT(D309,4),MID(D309,4,2),LEFT(D309,2)),VLOOKUP(A309,'อายุการใช้งาน-ห้ามลบ'!$A$2:$H$70,8,FALSE)*365))/365,0))*365))/30&gt;=11.49,(ROUNDDOWN((365*VLOOKUP(A309,'อายุการใช้งาน-ห้ามลบ'!$A$2:$H$70,8,FALSE)-MIN($E309-DATE(RIGHT(D309,4),MID(D309,4,2),LEFT(D309,2)),VLOOKUP(A309,'อายุการใช้งาน-ห้ามลบ'!$A$2:$H$70,8,FALSE)*365))/365,0)+1),ROUNDDOWN((365*VLOOKUP(A309,'อายุการใช้งาน-ห้ามลบ'!$A$2:$H$70,8,FALSE)-MIN($E309-DATE(RIGHT(D309,4),MID(D309,4,2),LEFT(D309,2)),VLOOKUP(A309,'อายุการใช้งาน-ห้ามลบ'!$A$2:$H$70,8,FALSE)*365))/365,0)))</f>
        <v> </v>
      </c>
      <c r="M309" s="26" t="str">
        <f>IF(E309=0," ",IF((365*VLOOKUP(A309,'อายุการใช้งาน-ห้ามลบ'!$A$2:$H$70,8,FALSE)-MIN($E309-DATE(RIGHT(D309,4),MID(D309,4,2),LEFT(D309,2)),VLOOKUP(A309,'อายุการใช้งาน-ห้ามลบ'!$A$2:$H$70,8,FALSE)*365)-((ROUNDDOWN((365*VLOOKUP(A309,'อายุการใช้งาน-ห้ามลบ'!$A$2:$H$70,8,FALSE)-MIN($E309-DATE(RIGHT(D309,4),MID(D309,4,2),LEFT(D309,2)),VLOOKUP(A309,'อายุการใช้งาน-ห้ามลบ'!$A$2:$H$70,8,FALSE)*365))/365,0))*365))/30&gt;=11.49,0,(365*VLOOKUP(A309,'อายุการใช้งาน-ห้ามลบ'!$A$2:$H$70,8,FALSE)-MIN($E309-DATE(RIGHT(D309,4),MID(D309,4,2),LEFT(D309,2)),VLOOKUP(A309,'อายุการใช้งาน-ห้ามลบ'!$A$2:$H$70,8,FALSE)*365)-((ROUNDDOWN((365*VLOOKUP(A309,'อายุการใช้งาน-ห้ามลบ'!$A$2:$H$70,8,FALSE)-MIN($E309-DATE(RIGHT(D309,4),MID(D309,4,2),LEFT(D309,2)),VLOOKUP(A309,'อายุการใช้งาน-ห้ามลบ'!$A$2:$H$70,8,FALSE)*365))/365,0))*365))/30))</f>
        <v> </v>
      </c>
      <c r="N309" s="36"/>
    </row>
    <row r="310" spans="1:14" ht="22.5" customHeight="1">
      <c r="A310" s="15"/>
      <c r="B310" s="28"/>
      <c r="C310" s="17"/>
      <c r="D310" s="18"/>
      <c r="E310" s="19"/>
      <c r="F310" s="28"/>
      <c r="G310" s="21"/>
      <c r="H310" s="21"/>
      <c r="I310" s="30"/>
      <c r="J310" s="24" t="str">
        <f>IF(E310=0," ",ROUND(IF((365*VLOOKUP(A310,'อายุการใช้งาน-ห้ามลบ'!$A$2:$H$70,8,FALSE)-MIN($E310-DATE(RIGHT(D310,4),MID(D310,4,2),LEFT(D310,2)),VLOOKUP(A310,'อายุการใช้งาน-ห้ามลบ'!$A$2:$H$70,8,FALSE)*365))=0,($I310-1),($I310/VLOOKUP(A310,'อายุการใช้งาน-ห้ามลบ'!$A$2:$H$70,8,FALSE)/365)*MIN($E310-DATE(RIGHT(D310,4),MID(D310,4,2),LEFT(D310,2)),VLOOKUP(A310,'อายุการใช้งาน-ห้ามลบ'!$A$2:$H$70,8,FALSE)*365)),2)*-1)</f>
        <v> </v>
      </c>
      <c r="K310" s="25" t="str">
        <f t="shared" si="4"/>
        <v> </v>
      </c>
      <c r="L310" s="26" t="str">
        <f>IF(E310=0," ",IF((365*VLOOKUP(A310,'อายุการใช้งาน-ห้ามลบ'!$A$2:$H$70,8,FALSE)-MIN($E310-DATE(RIGHT(D310,4),MID(D310,4,2),LEFT(D310,2)),VLOOKUP(A310,'อายุการใช้งาน-ห้ามลบ'!$A$2:$H$70,8,FALSE)*365)-((ROUNDDOWN((365*VLOOKUP(A310,'อายุการใช้งาน-ห้ามลบ'!$A$2:$H$70,8,FALSE)-MIN($E310-DATE(RIGHT(D310,4),MID(D310,4,2),LEFT(D310,2)),VLOOKUP(A310,'อายุการใช้งาน-ห้ามลบ'!$A$2:$H$70,8,FALSE)*365))/365,0))*365))/30&gt;=11.49,(ROUNDDOWN((365*VLOOKUP(A310,'อายุการใช้งาน-ห้ามลบ'!$A$2:$H$70,8,FALSE)-MIN($E310-DATE(RIGHT(D310,4),MID(D310,4,2),LEFT(D310,2)),VLOOKUP(A310,'อายุการใช้งาน-ห้ามลบ'!$A$2:$H$70,8,FALSE)*365))/365,0)+1),ROUNDDOWN((365*VLOOKUP(A310,'อายุการใช้งาน-ห้ามลบ'!$A$2:$H$70,8,FALSE)-MIN($E310-DATE(RIGHT(D310,4),MID(D310,4,2),LEFT(D310,2)),VLOOKUP(A310,'อายุการใช้งาน-ห้ามลบ'!$A$2:$H$70,8,FALSE)*365))/365,0)))</f>
        <v> </v>
      </c>
      <c r="M310" s="26" t="str">
        <f>IF(E310=0," ",IF((365*VLOOKUP(A310,'อายุการใช้งาน-ห้ามลบ'!$A$2:$H$70,8,FALSE)-MIN($E310-DATE(RIGHT(D310,4),MID(D310,4,2),LEFT(D310,2)),VLOOKUP(A310,'อายุการใช้งาน-ห้ามลบ'!$A$2:$H$70,8,FALSE)*365)-((ROUNDDOWN((365*VLOOKUP(A310,'อายุการใช้งาน-ห้ามลบ'!$A$2:$H$70,8,FALSE)-MIN($E310-DATE(RIGHT(D310,4),MID(D310,4,2),LEFT(D310,2)),VLOOKUP(A310,'อายุการใช้งาน-ห้ามลบ'!$A$2:$H$70,8,FALSE)*365))/365,0))*365))/30&gt;=11.49,0,(365*VLOOKUP(A310,'อายุการใช้งาน-ห้ามลบ'!$A$2:$H$70,8,FALSE)-MIN($E310-DATE(RIGHT(D310,4),MID(D310,4,2),LEFT(D310,2)),VLOOKUP(A310,'อายุการใช้งาน-ห้ามลบ'!$A$2:$H$70,8,FALSE)*365)-((ROUNDDOWN((365*VLOOKUP(A310,'อายุการใช้งาน-ห้ามลบ'!$A$2:$H$70,8,FALSE)-MIN($E310-DATE(RIGHT(D310,4),MID(D310,4,2),LEFT(D310,2)),VLOOKUP(A310,'อายุการใช้งาน-ห้ามลบ'!$A$2:$H$70,8,FALSE)*365))/365,0))*365))/30))</f>
        <v> </v>
      </c>
      <c r="N310" s="36"/>
    </row>
    <row r="311" spans="1:14" ht="22.5" customHeight="1">
      <c r="A311" s="15"/>
      <c r="B311" s="28"/>
      <c r="C311" s="17"/>
      <c r="D311" s="18"/>
      <c r="E311" s="19"/>
      <c r="F311" s="28"/>
      <c r="G311" s="21"/>
      <c r="H311" s="21"/>
      <c r="I311" s="30"/>
      <c r="J311" s="24" t="str">
        <f>IF(E311=0," ",ROUND(IF((365*VLOOKUP(A311,'อายุการใช้งาน-ห้ามลบ'!$A$2:$H$70,8,FALSE)-MIN($E311-DATE(RIGHT(D311,4),MID(D311,4,2),LEFT(D311,2)),VLOOKUP(A311,'อายุการใช้งาน-ห้ามลบ'!$A$2:$H$70,8,FALSE)*365))=0,($I311-1),($I311/VLOOKUP(A311,'อายุการใช้งาน-ห้ามลบ'!$A$2:$H$70,8,FALSE)/365)*MIN($E311-DATE(RIGHT(D311,4),MID(D311,4,2),LEFT(D311,2)),VLOOKUP(A311,'อายุการใช้งาน-ห้ามลบ'!$A$2:$H$70,8,FALSE)*365)),2)*-1)</f>
        <v> </v>
      </c>
      <c r="K311" s="25" t="str">
        <f t="shared" si="4"/>
        <v> </v>
      </c>
      <c r="L311" s="26" t="str">
        <f>IF(E311=0," ",IF((365*VLOOKUP(A311,'อายุการใช้งาน-ห้ามลบ'!$A$2:$H$70,8,FALSE)-MIN($E311-DATE(RIGHT(D311,4),MID(D311,4,2),LEFT(D311,2)),VLOOKUP(A311,'อายุการใช้งาน-ห้ามลบ'!$A$2:$H$70,8,FALSE)*365)-((ROUNDDOWN((365*VLOOKUP(A311,'อายุการใช้งาน-ห้ามลบ'!$A$2:$H$70,8,FALSE)-MIN($E311-DATE(RIGHT(D311,4),MID(D311,4,2),LEFT(D311,2)),VLOOKUP(A311,'อายุการใช้งาน-ห้ามลบ'!$A$2:$H$70,8,FALSE)*365))/365,0))*365))/30&gt;=11.49,(ROUNDDOWN((365*VLOOKUP(A311,'อายุการใช้งาน-ห้ามลบ'!$A$2:$H$70,8,FALSE)-MIN($E311-DATE(RIGHT(D311,4),MID(D311,4,2),LEFT(D311,2)),VLOOKUP(A311,'อายุการใช้งาน-ห้ามลบ'!$A$2:$H$70,8,FALSE)*365))/365,0)+1),ROUNDDOWN((365*VLOOKUP(A311,'อายุการใช้งาน-ห้ามลบ'!$A$2:$H$70,8,FALSE)-MIN($E311-DATE(RIGHT(D311,4),MID(D311,4,2),LEFT(D311,2)),VLOOKUP(A311,'อายุการใช้งาน-ห้ามลบ'!$A$2:$H$70,8,FALSE)*365))/365,0)))</f>
        <v> </v>
      </c>
      <c r="M311" s="26" t="str">
        <f>IF(E311=0," ",IF((365*VLOOKUP(A311,'อายุการใช้งาน-ห้ามลบ'!$A$2:$H$70,8,FALSE)-MIN($E311-DATE(RIGHT(D311,4),MID(D311,4,2),LEFT(D311,2)),VLOOKUP(A311,'อายุการใช้งาน-ห้ามลบ'!$A$2:$H$70,8,FALSE)*365)-((ROUNDDOWN((365*VLOOKUP(A311,'อายุการใช้งาน-ห้ามลบ'!$A$2:$H$70,8,FALSE)-MIN($E311-DATE(RIGHT(D311,4),MID(D311,4,2),LEFT(D311,2)),VLOOKUP(A311,'อายุการใช้งาน-ห้ามลบ'!$A$2:$H$70,8,FALSE)*365))/365,0))*365))/30&gt;=11.49,0,(365*VLOOKUP(A311,'อายุการใช้งาน-ห้ามลบ'!$A$2:$H$70,8,FALSE)-MIN($E311-DATE(RIGHT(D311,4),MID(D311,4,2),LEFT(D311,2)),VLOOKUP(A311,'อายุการใช้งาน-ห้ามลบ'!$A$2:$H$70,8,FALSE)*365)-((ROUNDDOWN((365*VLOOKUP(A311,'อายุการใช้งาน-ห้ามลบ'!$A$2:$H$70,8,FALSE)-MIN($E311-DATE(RIGHT(D311,4),MID(D311,4,2),LEFT(D311,2)),VLOOKUP(A311,'อายุการใช้งาน-ห้ามลบ'!$A$2:$H$70,8,FALSE)*365))/365,0))*365))/30))</f>
        <v> </v>
      </c>
      <c r="N311" s="36"/>
    </row>
    <row r="312" spans="1:14" ht="22.5" customHeight="1">
      <c r="A312" s="15"/>
      <c r="B312" s="28"/>
      <c r="C312" s="17"/>
      <c r="D312" s="18"/>
      <c r="E312" s="19"/>
      <c r="F312" s="28"/>
      <c r="G312" s="21"/>
      <c r="H312" s="21"/>
      <c r="I312" s="30"/>
      <c r="J312" s="24" t="str">
        <f>IF(E312=0," ",ROUND(IF((365*VLOOKUP(A312,'อายุการใช้งาน-ห้ามลบ'!$A$2:$H$70,8,FALSE)-MIN($E312-DATE(RIGHT(D312,4),MID(D312,4,2),LEFT(D312,2)),VLOOKUP(A312,'อายุการใช้งาน-ห้ามลบ'!$A$2:$H$70,8,FALSE)*365))=0,($I312-1),($I312/VLOOKUP(A312,'อายุการใช้งาน-ห้ามลบ'!$A$2:$H$70,8,FALSE)/365)*MIN($E312-DATE(RIGHT(D312,4),MID(D312,4,2),LEFT(D312,2)),VLOOKUP(A312,'อายุการใช้งาน-ห้ามลบ'!$A$2:$H$70,8,FALSE)*365)),2)*-1)</f>
        <v> </v>
      </c>
      <c r="K312" s="25" t="str">
        <f t="shared" si="4"/>
        <v> </v>
      </c>
      <c r="L312" s="26" t="str">
        <f>IF(E312=0," ",IF((365*VLOOKUP(A312,'อายุการใช้งาน-ห้ามลบ'!$A$2:$H$70,8,FALSE)-MIN($E312-DATE(RIGHT(D312,4),MID(D312,4,2),LEFT(D312,2)),VLOOKUP(A312,'อายุการใช้งาน-ห้ามลบ'!$A$2:$H$70,8,FALSE)*365)-((ROUNDDOWN((365*VLOOKUP(A312,'อายุการใช้งาน-ห้ามลบ'!$A$2:$H$70,8,FALSE)-MIN($E312-DATE(RIGHT(D312,4),MID(D312,4,2),LEFT(D312,2)),VLOOKUP(A312,'อายุการใช้งาน-ห้ามลบ'!$A$2:$H$70,8,FALSE)*365))/365,0))*365))/30&gt;=11.49,(ROUNDDOWN((365*VLOOKUP(A312,'อายุการใช้งาน-ห้ามลบ'!$A$2:$H$70,8,FALSE)-MIN($E312-DATE(RIGHT(D312,4),MID(D312,4,2),LEFT(D312,2)),VLOOKUP(A312,'อายุการใช้งาน-ห้ามลบ'!$A$2:$H$70,8,FALSE)*365))/365,0)+1),ROUNDDOWN((365*VLOOKUP(A312,'อายุการใช้งาน-ห้ามลบ'!$A$2:$H$70,8,FALSE)-MIN($E312-DATE(RIGHT(D312,4),MID(D312,4,2),LEFT(D312,2)),VLOOKUP(A312,'อายุการใช้งาน-ห้ามลบ'!$A$2:$H$70,8,FALSE)*365))/365,0)))</f>
        <v> </v>
      </c>
      <c r="M312" s="26" t="str">
        <f>IF(E312=0," ",IF((365*VLOOKUP(A312,'อายุการใช้งาน-ห้ามลบ'!$A$2:$H$70,8,FALSE)-MIN($E312-DATE(RIGHT(D312,4),MID(D312,4,2),LEFT(D312,2)),VLOOKUP(A312,'อายุการใช้งาน-ห้ามลบ'!$A$2:$H$70,8,FALSE)*365)-((ROUNDDOWN((365*VLOOKUP(A312,'อายุการใช้งาน-ห้ามลบ'!$A$2:$H$70,8,FALSE)-MIN($E312-DATE(RIGHT(D312,4),MID(D312,4,2),LEFT(D312,2)),VLOOKUP(A312,'อายุการใช้งาน-ห้ามลบ'!$A$2:$H$70,8,FALSE)*365))/365,0))*365))/30&gt;=11.49,0,(365*VLOOKUP(A312,'อายุการใช้งาน-ห้ามลบ'!$A$2:$H$70,8,FALSE)-MIN($E312-DATE(RIGHT(D312,4),MID(D312,4,2),LEFT(D312,2)),VLOOKUP(A312,'อายุการใช้งาน-ห้ามลบ'!$A$2:$H$70,8,FALSE)*365)-((ROUNDDOWN((365*VLOOKUP(A312,'อายุการใช้งาน-ห้ามลบ'!$A$2:$H$70,8,FALSE)-MIN($E312-DATE(RIGHT(D312,4),MID(D312,4,2),LEFT(D312,2)),VLOOKUP(A312,'อายุการใช้งาน-ห้ามลบ'!$A$2:$H$70,8,FALSE)*365))/365,0))*365))/30))</f>
        <v> </v>
      </c>
      <c r="N312" s="36"/>
    </row>
    <row r="313" spans="1:14" ht="22.5" customHeight="1">
      <c r="A313" s="15"/>
      <c r="B313" s="28"/>
      <c r="C313" s="17"/>
      <c r="D313" s="18"/>
      <c r="E313" s="19"/>
      <c r="F313" s="28"/>
      <c r="G313" s="21"/>
      <c r="H313" s="21"/>
      <c r="I313" s="30"/>
      <c r="J313" s="24" t="str">
        <f>IF(E313=0," ",ROUND(IF((365*VLOOKUP(A313,'อายุการใช้งาน-ห้ามลบ'!$A$2:$H$70,8,FALSE)-MIN($E313-DATE(RIGHT(D313,4),MID(D313,4,2),LEFT(D313,2)),VLOOKUP(A313,'อายุการใช้งาน-ห้ามลบ'!$A$2:$H$70,8,FALSE)*365))=0,($I313-1),($I313/VLOOKUP(A313,'อายุการใช้งาน-ห้ามลบ'!$A$2:$H$70,8,FALSE)/365)*MIN($E313-DATE(RIGHT(D313,4),MID(D313,4,2),LEFT(D313,2)),VLOOKUP(A313,'อายุการใช้งาน-ห้ามลบ'!$A$2:$H$70,8,FALSE)*365)),2)*-1)</f>
        <v> </v>
      </c>
      <c r="K313" s="25" t="str">
        <f t="shared" si="4"/>
        <v> </v>
      </c>
      <c r="L313" s="26" t="str">
        <f>IF(E313=0," ",IF((365*VLOOKUP(A313,'อายุการใช้งาน-ห้ามลบ'!$A$2:$H$70,8,FALSE)-MIN($E313-DATE(RIGHT(D313,4),MID(D313,4,2),LEFT(D313,2)),VLOOKUP(A313,'อายุการใช้งาน-ห้ามลบ'!$A$2:$H$70,8,FALSE)*365)-((ROUNDDOWN((365*VLOOKUP(A313,'อายุการใช้งาน-ห้ามลบ'!$A$2:$H$70,8,FALSE)-MIN($E313-DATE(RIGHT(D313,4),MID(D313,4,2),LEFT(D313,2)),VLOOKUP(A313,'อายุการใช้งาน-ห้ามลบ'!$A$2:$H$70,8,FALSE)*365))/365,0))*365))/30&gt;=11.49,(ROUNDDOWN((365*VLOOKUP(A313,'อายุการใช้งาน-ห้ามลบ'!$A$2:$H$70,8,FALSE)-MIN($E313-DATE(RIGHT(D313,4),MID(D313,4,2),LEFT(D313,2)),VLOOKUP(A313,'อายุการใช้งาน-ห้ามลบ'!$A$2:$H$70,8,FALSE)*365))/365,0)+1),ROUNDDOWN((365*VLOOKUP(A313,'อายุการใช้งาน-ห้ามลบ'!$A$2:$H$70,8,FALSE)-MIN($E313-DATE(RIGHT(D313,4),MID(D313,4,2),LEFT(D313,2)),VLOOKUP(A313,'อายุการใช้งาน-ห้ามลบ'!$A$2:$H$70,8,FALSE)*365))/365,0)))</f>
        <v> </v>
      </c>
      <c r="M313" s="26" t="str">
        <f>IF(E313=0," ",IF((365*VLOOKUP(A313,'อายุการใช้งาน-ห้ามลบ'!$A$2:$H$70,8,FALSE)-MIN($E313-DATE(RIGHT(D313,4),MID(D313,4,2),LEFT(D313,2)),VLOOKUP(A313,'อายุการใช้งาน-ห้ามลบ'!$A$2:$H$70,8,FALSE)*365)-((ROUNDDOWN((365*VLOOKUP(A313,'อายุการใช้งาน-ห้ามลบ'!$A$2:$H$70,8,FALSE)-MIN($E313-DATE(RIGHT(D313,4),MID(D313,4,2),LEFT(D313,2)),VLOOKUP(A313,'อายุการใช้งาน-ห้ามลบ'!$A$2:$H$70,8,FALSE)*365))/365,0))*365))/30&gt;=11.49,0,(365*VLOOKUP(A313,'อายุการใช้งาน-ห้ามลบ'!$A$2:$H$70,8,FALSE)-MIN($E313-DATE(RIGHT(D313,4),MID(D313,4,2),LEFT(D313,2)),VLOOKUP(A313,'อายุการใช้งาน-ห้ามลบ'!$A$2:$H$70,8,FALSE)*365)-((ROUNDDOWN((365*VLOOKUP(A313,'อายุการใช้งาน-ห้ามลบ'!$A$2:$H$70,8,FALSE)-MIN($E313-DATE(RIGHT(D313,4),MID(D313,4,2),LEFT(D313,2)),VLOOKUP(A313,'อายุการใช้งาน-ห้ามลบ'!$A$2:$H$70,8,FALSE)*365))/365,0))*365))/30))</f>
        <v> </v>
      </c>
      <c r="N313" s="36"/>
    </row>
    <row r="314" spans="1:14" ht="22.5" customHeight="1">
      <c r="A314" s="15"/>
      <c r="B314" s="28"/>
      <c r="C314" s="17"/>
      <c r="D314" s="18"/>
      <c r="E314" s="19"/>
      <c r="F314" s="28"/>
      <c r="G314" s="21"/>
      <c r="H314" s="21"/>
      <c r="I314" s="30"/>
      <c r="J314" s="24" t="str">
        <f>IF(E314=0," ",ROUND(IF((365*VLOOKUP(A314,'อายุการใช้งาน-ห้ามลบ'!$A$2:$H$70,8,FALSE)-MIN($E314-DATE(RIGHT(D314,4),MID(D314,4,2),LEFT(D314,2)),VLOOKUP(A314,'อายุการใช้งาน-ห้ามลบ'!$A$2:$H$70,8,FALSE)*365))=0,($I314-1),($I314/VLOOKUP(A314,'อายุการใช้งาน-ห้ามลบ'!$A$2:$H$70,8,FALSE)/365)*MIN($E314-DATE(RIGHT(D314,4),MID(D314,4,2),LEFT(D314,2)),VLOOKUP(A314,'อายุการใช้งาน-ห้ามลบ'!$A$2:$H$70,8,FALSE)*365)),2)*-1)</f>
        <v> </v>
      </c>
      <c r="K314" s="25" t="str">
        <f t="shared" si="4"/>
        <v> </v>
      </c>
      <c r="L314" s="26" t="str">
        <f>IF(E314=0," ",IF((365*VLOOKUP(A314,'อายุการใช้งาน-ห้ามลบ'!$A$2:$H$70,8,FALSE)-MIN($E314-DATE(RIGHT(D314,4),MID(D314,4,2),LEFT(D314,2)),VLOOKUP(A314,'อายุการใช้งาน-ห้ามลบ'!$A$2:$H$70,8,FALSE)*365)-((ROUNDDOWN((365*VLOOKUP(A314,'อายุการใช้งาน-ห้ามลบ'!$A$2:$H$70,8,FALSE)-MIN($E314-DATE(RIGHT(D314,4),MID(D314,4,2),LEFT(D314,2)),VLOOKUP(A314,'อายุการใช้งาน-ห้ามลบ'!$A$2:$H$70,8,FALSE)*365))/365,0))*365))/30&gt;=11.49,(ROUNDDOWN((365*VLOOKUP(A314,'อายุการใช้งาน-ห้ามลบ'!$A$2:$H$70,8,FALSE)-MIN($E314-DATE(RIGHT(D314,4),MID(D314,4,2),LEFT(D314,2)),VLOOKUP(A314,'อายุการใช้งาน-ห้ามลบ'!$A$2:$H$70,8,FALSE)*365))/365,0)+1),ROUNDDOWN((365*VLOOKUP(A314,'อายุการใช้งาน-ห้ามลบ'!$A$2:$H$70,8,FALSE)-MIN($E314-DATE(RIGHT(D314,4),MID(D314,4,2),LEFT(D314,2)),VLOOKUP(A314,'อายุการใช้งาน-ห้ามลบ'!$A$2:$H$70,8,FALSE)*365))/365,0)))</f>
        <v> </v>
      </c>
      <c r="M314" s="26" t="str">
        <f>IF(E314=0," ",IF((365*VLOOKUP(A314,'อายุการใช้งาน-ห้ามลบ'!$A$2:$H$70,8,FALSE)-MIN($E314-DATE(RIGHT(D314,4),MID(D314,4,2),LEFT(D314,2)),VLOOKUP(A314,'อายุการใช้งาน-ห้ามลบ'!$A$2:$H$70,8,FALSE)*365)-((ROUNDDOWN((365*VLOOKUP(A314,'อายุการใช้งาน-ห้ามลบ'!$A$2:$H$70,8,FALSE)-MIN($E314-DATE(RIGHT(D314,4),MID(D314,4,2),LEFT(D314,2)),VLOOKUP(A314,'อายุการใช้งาน-ห้ามลบ'!$A$2:$H$70,8,FALSE)*365))/365,0))*365))/30&gt;=11.49,0,(365*VLOOKUP(A314,'อายุการใช้งาน-ห้ามลบ'!$A$2:$H$70,8,FALSE)-MIN($E314-DATE(RIGHT(D314,4),MID(D314,4,2),LEFT(D314,2)),VLOOKUP(A314,'อายุการใช้งาน-ห้ามลบ'!$A$2:$H$70,8,FALSE)*365)-((ROUNDDOWN((365*VLOOKUP(A314,'อายุการใช้งาน-ห้ามลบ'!$A$2:$H$70,8,FALSE)-MIN($E314-DATE(RIGHT(D314,4),MID(D314,4,2),LEFT(D314,2)),VLOOKUP(A314,'อายุการใช้งาน-ห้ามลบ'!$A$2:$H$70,8,FALSE)*365))/365,0))*365))/30))</f>
        <v> </v>
      </c>
      <c r="N314" s="36"/>
    </row>
    <row r="315" spans="1:14" ht="22.5" customHeight="1">
      <c r="A315" s="15"/>
      <c r="B315" s="28"/>
      <c r="C315" s="17"/>
      <c r="D315" s="18"/>
      <c r="E315" s="19"/>
      <c r="F315" s="28"/>
      <c r="G315" s="21"/>
      <c r="H315" s="21"/>
      <c r="I315" s="30"/>
      <c r="J315" s="24" t="str">
        <f>IF(E315=0," ",ROUND(IF((365*VLOOKUP(A315,'อายุการใช้งาน-ห้ามลบ'!$A$2:$H$70,8,FALSE)-MIN($E315-DATE(RIGHT(D315,4),MID(D315,4,2),LEFT(D315,2)),VLOOKUP(A315,'อายุการใช้งาน-ห้ามลบ'!$A$2:$H$70,8,FALSE)*365))=0,($I315-1),($I315/VLOOKUP(A315,'อายุการใช้งาน-ห้ามลบ'!$A$2:$H$70,8,FALSE)/365)*MIN($E315-DATE(RIGHT(D315,4),MID(D315,4,2),LEFT(D315,2)),VLOOKUP(A315,'อายุการใช้งาน-ห้ามลบ'!$A$2:$H$70,8,FALSE)*365)),2)*-1)</f>
        <v> </v>
      </c>
      <c r="K315" s="25" t="str">
        <f t="shared" si="4"/>
        <v> </v>
      </c>
      <c r="L315" s="26" t="str">
        <f>IF(E315=0," ",IF((365*VLOOKUP(A315,'อายุการใช้งาน-ห้ามลบ'!$A$2:$H$70,8,FALSE)-MIN($E315-DATE(RIGHT(D315,4),MID(D315,4,2),LEFT(D315,2)),VLOOKUP(A315,'อายุการใช้งาน-ห้ามลบ'!$A$2:$H$70,8,FALSE)*365)-((ROUNDDOWN((365*VLOOKUP(A315,'อายุการใช้งาน-ห้ามลบ'!$A$2:$H$70,8,FALSE)-MIN($E315-DATE(RIGHT(D315,4),MID(D315,4,2),LEFT(D315,2)),VLOOKUP(A315,'อายุการใช้งาน-ห้ามลบ'!$A$2:$H$70,8,FALSE)*365))/365,0))*365))/30&gt;=11.49,(ROUNDDOWN((365*VLOOKUP(A315,'อายุการใช้งาน-ห้ามลบ'!$A$2:$H$70,8,FALSE)-MIN($E315-DATE(RIGHT(D315,4),MID(D315,4,2),LEFT(D315,2)),VLOOKUP(A315,'อายุการใช้งาน-ห้ามลบ'!$A$2:$H$70,8,FALSE)*365))/365,0)+1),ROUNDDOWN((365*VLOOKUP(A315,'อายุการใช้งาน-ห้ามลบ'!$A$2:$H$70,8,FALSE)-MIN($E315-DATE(RIGHT(D315,4),MID(D315,4,2),LEFT(D315,2)),VLOOKUP(A315,'อายุการใช้งาน-ห้ามลบ'!$A$2:$H$70,8,FALSE)*365))/365,0)))</f>
        <v> </v>
      </c>
      <c r="M315" s="26" t="str">
        <f>IF(E315=0," ",IF((365*VLOOKUP(A315,'อายุการใช้งาน-ห้ามลบ'!$A$2:$H$70,8,FALSE)-MIN($E315-DATE(RIGHT(D315,4),MID(D315,4,2),LEFT(D315,2)),VLOOKUP(A315,'อายุการใช้งาน-ห้ามลบ'!$A$2:$H$70,8,FALSE)*365)-((ROUNDDOWN((365*VLOOKUP(A315,'อายุการใช้งาน-ห้ามลบ'!$A$2:$H$70,8,FALSE)-MIN($E315-DATE(RIGHT(D315,4),MID(D315,4,2),LEFT(D315,2)),VLOOKUP(A315,'อายุการใช้งาน-ห้ามลบ'!$A$2:$H$70,8,FALSE)*365))/365,0))*365))/30&gt;=11.49,0,(365*VLOOKUP(A315,'อายุการใช้งาน-ห้ามลบ'!$A$2:$H$70,8,FALSE)-MIN($E315-DATE(RIGHT(D315,4),MID(D315,4,2),LEFT(D315,2)),VLOOKUP(A315,'อายุการใช้งาน-ห้ามลบ'!$A$2:$H$70,8,FALSE)*365)-((ROUNDDOWN((365*VLOOKUP(A315,'อายุการใช้งาน-ห้ามลบ'!$A$2:$H$70,8,FALSE)-MIN($E315-DATE(RIGHT(D315,4),MID(D315,4,2),LEFT(D315,2)),VLOOKUP(A315,'อายุการใช้งาน-ห้ามลบ'!$A$2:$H$70,8,FALSE)*365))/365,0))*365))/30))</f>
        <v> </v>
      </c>
      <c r="N315" s="36"/>
    </row>
    <row r="316" spans="1:14" ht="22.5" customHeight="1">
      <c r="A316" s="15"/>
      <c r="B316" s="28"/>
      <c r="C316" s="17"/>
      <c r="D316" s="18"/>
      <c r="E316" s="19"/>
      <c r="F316" s="28"/>
      <c r="G316" s="21"/>
      <c r="H316" s="21"/>
      <c r="I316" s="30"/>
      <c r="J316" s="24" t="str">
        <f>IF(E316=0," ",ROUND(IF((365*VLOOKUP(A316,'อายุการใช้งาน-ห้ามลบ'!$A$2:$H$70,8,FALSE)-MIN($E316-DATE(RIGHT(D316,4),MID(D316,4,2),LEFT(D316,2)),VLOOKUP(A316,'อายุการใช้งาน-ห้ามลบ'!$A$2:$H$70,8,FALSE)*365))=0,($I316-1),($I316/VLOOKUP(A316,'อายุการใช้งาน-ห้ามลบ'!$A$2:$H$70,8,FALSE)/365)*MIN($E316-DATE(RIGHT(D316,4),MID(D316,4,2),LEFT(D316,2)),VLOOKUP(A316,'อายุการใช้งาน-ห้ามลบ'!$A$2:$H$70,8,FALSE)*365)),2)*-1)</f>
        <v> </v>
      </c>
      <c r="K316" s="25" t="str">
        <f t="shared" si="4"/>
        <v> </v>
      </c>
      <c r="L316" s="26" t="str">
        <f>IF(E316=0," ",IF((365*VLOOKUP(A316,'อายุการใช้งาน-ห้ามลบ'!$A$2:$H$70,8,FALSE)-MIN($E316-DATE(RIGHT(D316,4),MID(D316,4,2),LEFT(D316,2)),VLOOKUP(A316,'อายุการใช้งาน-ห้ามลบ'!$A$2:$H$70,8,FALSE)*365)-((ROUNDDOWN((365*VLOOKUP(A316,'อายุการใช้งาน-ห้ามลบ'!$A$2:$H$70,8,FALSE)-MIN($E316-DATE(RIGHT(D316,4),MID(D316,4,2),LEFT(D316,2)),VLOOKUP(A316,'อายุการใช้งาน-ห้ามลบ'!$A$2:$H$70,8,FALSE)*365))/365,0))*365))/30&gt;=11.49,(ROUNDDOWN((365*VLOOKUP(A316,'อายุการใช้งาน-ห้ามลบ'!$A$2:$H$70,8,FALSE)-MIN($E316-DATE(RIGHT(D316,4),MID(D316,4,2),LEFT(D316,2)),VLOOKUP(A316,'อายุการใช้งาน-ห้ามลบ'!$A$2:$H$70,8,FALSE)*365))/365,0)+1),ROUNDDOWN((365*VLOOKUP(A316,'อายุการใช้งาน-ห้ามลบ'!$A$2:$H$70,8,FALSE)-MIN($E316-DATE(RIGHT(D316,4),MID(D316,4,2),LEFT(D316,2)),VLOOKUP(A316,'อายุการใช้งาน-ห้ามลบ'!$A$2:$H$70,8,FALSE)*365))/365,0)))</f>
        <v> </v>
      </c>
      <c r="M316" s="26" t="str">
        <f>IF(E316=0," ",IF((365*VLOOKUP(A316,'อายุการใช้งาน-ห้ามลบ'!$A$2:$H$70,8,FALSE)-MIN($E316-DATE(RIGHT(D316,4),MID(D316,4,2),LEFT(D316,2)),VLOOKUP(A316,'อายุการใช้งาน-ห้ามลบ'!$A$2:$H$70,8,FALSE)*365)-((ROUNDDOWN((365*VLOOKUP(A316,'อายุการใช้งาน-ห้ามลบ'!$A$2:$H$70,8,FALSE)-MIN($E316-DATE(RIGHT(D316,4),MID(D316,4,2),LEFT(D316,2)),VLOOKUP(A316,'อายุการใช้งาน-ห้ามลบ'!$A$2:$H$70,8,FALSE)*365))/365,0))*365))/30&gt;=11.49,0,(365*VLOOKUP(A316,'อายุการใช้งาน-ห้ามลบ'!$A$2:$H$70,8,FALSE)-MIN($E316-DATE(RIGHT(D316,4),MID(D316,4,2),LEFT(D316,2)),VLOOKUP(A316,'อายุการใช้งาน-ห้ามลบ'!$A$2:$H$70,8,FALSE)*365)-((ROUNDDOWN((365*VLOOKUP(A316,'อายุการใช้งาน-ห้ามลบ'!$A$2:$H$70,8,FALSE)-MIN($E316-DATE(RIGHT(D316,4),MID(D316,4,2),LEFT(D316,2)),VLOOKUP(A316,'อายุการใช้งาน-ห้ามลบ'!$A$2:$H$70,8,FALSE)*365))/365,0))*365))/30))</f>
        <v> </v>
      </c>
      <c r="N316" s="36"/>
    </row>
    <row r="317" spans="1:14" ht="22.5" customHeight="1">
      <c r="A317" s="15"/>
      <c r="B317" s="28"/>
      <c r="C317" s="17"/>
      <c r="D317" s="18"/>
      <c r="E317" s="19"/>
      <c r="F317" s="28"/>
      <c r="G317" s="21"/>
      <c r="H317" s="21"/>
      <c r="I317" s="30"/>
      <c r="J317" s="24" t="str">
        <f>IF(E317=0," ",ROUND(IF((365*VLOOKUP(A317,'อายุการใช้งาน-ห้ามลบ'!$A$2:$H$70,8,FALSE)-MIN($E317-DATE(RIGHT(D317,4),MID(D317,4,2),LEFT(D317,2)),VLOOKUP(A317,'อายุการใช้งาน-ห้ามลบ'!$A$2:$H$70,8,FALSE)*365))=0,($I317-1),($I317/VLOOKUP(A317,'อายุการใช้งาน-ห้ามลบ'!$A$2:$H$70,8,FALSE)/365)*MIN($E317-DATE(RIGHT(D317,4),MID(D317,4,2),LEFT(D317,2)),VLOOKUP(A317,'อายุการใช้งาน-ห้ามลบ'!$A$2:$H$70,8,FALSE)*365)),2)*-1)</f>
        <v> </v>
      </c>
      <c r="K317" s="25" t="str">
        <f t="shared" si="4"/>
        <v> </v>
      </c>
      <c r="L317" s="26" t="str">
        <f>IF(E317=0," ",IF((365*VLOOKUP(A317,'อายุการใช้งาน-ห้ามลบ'!$A$2:$H$70,8,FALSE)-MIN($E317-DATE(RIGHT(D317,4),MID(D317,4,2),LEFT(D317,2)),VLOOKUP(A317,'อายุการใช้งาน-ห้ามลบ'!$A$2:$H$70,8,FALSE)*365)-((ROUNDDOWN((365*VLOOKUP(A317,'อายุการใช้งาน-ห้ามลบ'!$A$2:$H$70,8,FALSE)-MIN($E317-DATE(RIGHT(D317,4),MID(D317,4,2),LEFT(D317,2)),VLOOKUP(A317,'อายุการใช้งาน-ห้ามลบ'!$A$2:$H$70,8,FALSE)*365))/365,0))*365))/30&gt;=11.49,(ROUNDDOWN((365*VLOOKUP(A317,'อายุการใช้งาน-ห้ามลบ'!$A$2:$H$70,8,FALSE)-MIN($E317-DATE(RIGHT(D317,4),MID(D317,4,2),LEFT(D317,2)),VLOOKUP(A317,'อายุการใช้งาน-ห้ามลบ'!$A$2:$H$70,8,FALSE)*365))/365,0)+1),ROUNDDOWN((365*VLOOKUP(A317,'อายุการใช้งาน-ห้ามลบ'!$A$2:$H$70,8,FALSE)-MIN($E317-DATE(RIGHT(D317,4),MID(D317,4,2),LEFT(D317,2)),VLOOKUP(A317,'อายุการใช้งาน-ห้ามลบ'!$A$2:$H$70,8,FALSE)*365))/365,0)))</f>
        <v> </v>
      </c>
      <c r="M317" s="26" t="str">
        <f>IF(E317=0," ",IF((365*VLOOKUP(A317,'อายุการใช้งาน-ห้ามลบ'!$A$2:$H$70,8,FALSE)-MIN($E317-DATE(RIGHT(D317,4),MID(D317,4,2),LEFT(D317,2)),VLOOKUP(A317,'อายุการใช้งาน-ห้ามลบ'!$A$2:$H$70,8,FALSE)*365)-((ROUNDDOWN((365*VLOOKUP(A317,'อายุการใช้งาน-ห้ามลบ'!$A$2:$H$70,8,FALSE)-MIN($E317-DATE(RIGHT(D317,4),MID(D317,4,2),LEFT(D317,2)),VLOOKUP(A317,'อายุการใช้งาน-ห้ามลบ'!$A$2:$H$70,8,FALSE)*365))/365,0))*365))/30&gt;=11.49,0,(365*VLOOKUP(A317,'อายุการใช้งาน-ห้ามลบ'!$A$2:$H$70,8,FALSE)-MIN($E317-DATE(RIGHT(D317,4),MID(D317,4,2),LEFT(D317,2)),VLOOKUP(A317,'อายุการใช้งาน-ห้ามลบ'!$A$2:$H$70,8,FALSE)*365)-((ROUNDDOWN((365*VLOOKUP(A317,'อายุการใช้งาน-ห้ามลบ'!$A$2:$H$70,8,FALSE)-MIN($E317-DATE(RIGHT(D317,4),MID(D317,4,2),LEFT(D317,2)),VLOOKUP(A317,'อายุการใช้งาน-ห้ามลบ'!$A$2:$H$70,8,FALSE)*365))/365,0))*365))/30))</f>
        <v> </v>
      </c>
      <c r="N317" s="36"/>
    </row>
    <row r="318" spans="1:14" ht="22.5" customHeight="1">
      <c r="A318" s="15"/>
      <c r="B318" s="28"/>
      <c r="C318" s="17"/>
      <c r="D318" s="18"/>
      <c r="E318" s="19"/>
      <c r="F318" s="28"/>
      <c r="G318" s="21"/>
      <c r="H318" s="21"/>
      <c r="I318" s="30"/>
      <c r="J318" s="24" t="str">
        <f>IF(E318=0," ",ROUND(IF((365*VLOOKUP(A318,'อายุการใช้งาน-ห้ามลบ'!$A$2:$H$70,8,FALSE)-MIN($E318-DATE(RIGHT(D318,4),MID(D318,4,2),LEFT(D318,2)),VLOOKUP(A318,'อายุการใช้งาน-ห้ามลบ'!$A$2:$H$70,8,FALSE)*365))=0,($I318-1),($I318/VLOOKUP(A318,'อายุการใช้งาน-ห้ามลบ'!$A$2:$H$70,8,FALSE)/365)*MIN($E318-DATE(RIGHT(D318,4),MID(D318,4,2),LEFT(D318,2)),VLOOKUP(A318,'อายุการใช้งาน-ห้ามลบ'!$A$2:$H$70,8,FALSE)*365)),2)*-1)</f>
        <v> </v>
      </c>
      <c r="K318" s="25" t="str">
        <f t="shared" si="4"/>
        <v> </v>
      </c>
      <c r="L318" s="26" t="str">
        <f>IF(E318=0," ",IF((365*VLOOKUP(A318,'อายุการใช้งาน-ห้ามลบ'!$A$2:$H$70,8,FALSE)-MIN($E318-DATE(RIGHT(D318,4),MID(D318,4,2),LEFT(D318,2)),VLOOKUP(A318,'อายุการใช้งาน-ห้ามลบ'!$A$2:$H$70,8,FALSE)*365)-((ROUNDDOWN((365*VLOOKUP(A318,'อายุการใช้งาน-ห้ามลบ'!$A$2:$H$70,8,FALSE)-MIN($E318-DATE(RIGHT(D318,4),MID(D318,4,2),LEFT(D318,2)),VLOOKUP(A318,'อายุการใช้งาน-ห้ามลบ'!$A$2:$H$70,8,FALSE)*365))/365,0))*365))/30&gt;=11.49,(ROUNDDOWN((365*VLOOKUP(A318,'อายุการใช้งาน-ห้ามลบ'!$A$2:$H$70,8,FALSE)-MIN($E318-DATE(RIGHT(D318,4),MID(D318,4,2),LEFT(D318,2)),VLOOKUP(A318,'อายุการใช้งาน-ห้ามลบ'!$A$2:$H$70,8,FALSE)*365))/365,0)+1),ROUNDDOWN((365*VLOOKUP(A318,'อายุการใช้งาน-ห้ามลบ'!$A$2:$H$70,8,FALSE)-MIN($E318-DATE(RIGHT(D318,4),MID(D318,4,2),LEFT(D318,2)),VLOOKUP(A318,'อายุการใช้งาน-ห้ามลบ'!$A$2:$H$70,8,FALSE)*365))/365,0)))</f>
        <v> </v>
      </c>
      <c r="M318" s="26" t="str">
        <f>IF(E318=0," ",IF((365*VLOOKUP(A318,'อายุการใช้งาน-ห้ามลบ'!$A$2:$H$70,8,FALSE)-MIN($E318-DATE(RIGHT(D318,4),MID(D318,4,2),LEFT(D318,2)),VLOOKUP(A318,'อายุการใช้งาน-ห้ามลบ'!$A$2:$H$70,8,FALSE)*365)-((ROUNDDOWN((365*VLOOKUP(A318,'อายุการใช้งาน-ห้ามลบ'!$A$2:$H$70,8,FALSE)-MIN($E318-DATE(RIGHT(D318,4),MID(D318,4,2),LEFT(D318,2)),VLOOKUP(A318,'อายุการใช้งาน-ห้ามลบ'!$A$2:$H$70,8,FALSE)*365))/365,0))*365))/30&gt;=11.49,0,(365*VLOOKUP(A318,'อายุการใช้งาน-ห้ามลบ'!$A$2:$H$70,8,FALSE)-MIN($E318-DATE(RIGHT(D318,4),MID(D318,4,2),LEFT(D318,2)),VLOOKUP(A318,'อายุการใช้งาน-ห้ามลบ'!$A$2:$H$70,8,FALSE)*365)-((ROUNDDOWN((365*VLOOKUP(A318,'อายุการใช้งาน-ห้ามลบ'!$A$2:$H$70,8,FALSE)-MIN($E318-DATE(RIGHT(D318,4),MID(D318,4,2),LEFT(D318,2)),VLOOKUP(A318,'อายุการใช้งาน-ห้ามลบ'!$A$2:$H$70,8,FALSE)*365))/365,0))*365))/30))</f>
        <v> </v>
      </c>
      <c r="N318" s="36"/>
    </row>
    <row r="319" spans="1:14" ht="22.5" customHeight="1">
      <c r="A319" s="15"/>
      <c r="B319" s="28"/>
      <c r="C319" s="17"/>
      <c r="D319" s="18"/>
      <c r="E319" s="19"/>
      <c r="F319" s="28"/>
      <c r="G319" s="21"/>
      <c r="H319" s="21"/>
      <c r="I319" s="30"/>
      <c r="J319" s="24" t="str">
        <f>IF(E319=0," ",ROUND(IF((365*VLOOKUP(A319,'อายุการใช้งาน-ห้ามลบ'!$A$2:$H$70,8,FALSE)-MIN($E319-DATE(RIGHT(D319,4),MID(D319,4,2),LEFT(D319,2)),VLOOKUP(A319,'อายุการใช้งาน-ห้ามลบ'!$A$2:$H$70,8,FALSE)*365))=0,($I319-1),($I319/VLOOKUP(A319,'อายุการใช้งาน-ห้ามลบ'!$A$2:$H$70,8,FALSE)/365)*MIN($E319-DATE(RIGHT(D319,4),MID(D319,4,2),LEFT(D319,2)),VLOOKUP(A319,'อายุการใช้งาน-ห้ามลบ'!$A$2:$H$70,8,FALSE)*365)),2)*-1)</f>
        <v> </v>
      </c>
      <c r="K319" s="25" t="str">
        <f t="shared" si="4"/>
        <v> </v>
      </c>
      <c r="L319" s="26" t="str">
        <f>IF(E319=0," ",IF((365*VLOOKUP(A319,'อายุการใช้งาน-ห้ามลบ'!$A$2:$H$70,8,FALSE)-MIN($E319-DATE(RIGHT(D319,4),MID(D319,4,2),LEFT(D319,2)),VLOOKUP(A319,'อายุการใช้งาน-ห้ามลบ'!$A$2:$H$70,8,FALSE)*365)-((ROUNDDOWN((365*VLOOKUP(A319,'อายุการใช้งาน-ห้ามลบ'!$A$2:$H$70,8,FALSE)-MIN($E319-DATE(RIGHT(D319,4),MID(D319,4,2),LEFT(D319,2)),VLOOKUP(A319,'อายุการใช้งาน-ห้ามลบ'!$A$2:$H$70,8,FALSE)*365))/365,0))*365))/30&gt;=11.49,(ROUNDDOWN((365*VLOOKUP(A319,'อายุการใช้งาน-ห้ามลบ'!$A$2:$H$70,8,FALSE)-MIN($E319-DATE(RIGHT(D319,4),MID(D319,4,2),LEFT(D319,2)),VLOOKUP(A319,'อายุการใช้งาน-ห้ามลบ'!$A$2:$H$70,8,FALSE)*365))/365,0)+1),ROUNDDOWN((365*VLOOKUP(A319,'อายุการใช้งาน-ห้ามลบ'!$A$2:$H$70,8,FALSE)-MIN($E319-DATE(RIGHT(D319,4),MID(D319,4,2),LEFT(D319,2)),VLOOKUP(A319,'อายุการใช้งาน-ห้ามลบ'!$A$2:$H$70,8,FALSE)*365))/365,0)))</f>
        <v> </v>
      </c>
      <c r="M319" s="26" t="str">
        <f>IF(E319=0," ",IF((365*VLOOKUP(A319,'อายุการใช้งาน-ห้ามลบ'!$A$2:$H$70,8,FALSE)-MIN($E319-DATE(RIGHT(D319,4),MID(D319,4,2),LEFT(D319,2)),VLOOKUP(A319,'อายุการใช้งาน-ห้ามลบ'!$A$2:$H$70,8,FALSE)*365)-((ROUNDDOWN((365*VLOOKUP(A319,'อายุการใช้งาน-ห้ามลบ'!$A$2:$H$70,8,FALSE)-MIN($E319-DATE(RIGHT(D319,4),MID(D319,4,2),LEFT(D319,2)),VLOOKUP(A319,'อายุการใช้งาน-ห้ามลบ'!$A$2:$H$70,8,FALSE)*365))/365,0))*365))/30&gt;=11.49,0,(365*VLOOKUP(A319,'อายุการใช้งาน-ห้ามลบ'!$A$2:$H$70,8,FALSE)-MIN($E319-DATE(RIGHT(D319,4),MID(D319,4,2),LEFT(D319,2)),VLOOKUP(A319,'อายุการใช้งาน-ห้ามลบ'!$A$2:$H$70,8,FALSE)*365)-((ROUNDDOWN((365*VLOOKUP(A319,'อายุการใช้งาน-ห้ามลบ'!$A$2:$H$70,8,FALSE)-MIN($E319-DATE(RIGHT(D319,4),MID(D319,4,2),LEFT(D319,2)),VLOOKUP(A319,'อายุการใช้งาน-ห้ามลบ'!$A$2:$H$70,8,FALSE)*365))/365,0))*365))/30))</f>
        <v> </v>
      </c>
      <c r="N319" s="36"/>
    </row>
    <row r="320" spans="1:14" ht="22.5" customHeight="1">
      <c r="A320" s="15"/>
      <c r="B320" s="28"/>
      <c r="C320" s="17"/>
      <c r="D320" s="18"/>
      <c r="E320" s="19"/>
      <c r="F320" s="28"/>
      <c r="G320" s="21"/>
      <c r="H320" s="21"/>
      <c r="I320" s="30"/>
      <c r="J320" s="24" t="str">
        <f>IF(E320=0," ",ROUND(IF((365*VLOOKUP(A320,'อายุการใช้งาน-ห้ามลบ'!$A$2:$H$70,8,FALSE)-MIN($E320-DATE(RIGHT(D320,4),MID(D320,4,2),LEFT(D320,2)),VLOOKUP(A320,'อายุการใช้งาน-ห้ามลบ'!$A$2:$H$70,8,FALSE)*365))=0,($I320-1),($I320/VLOOKUP(A320,'อายุการใช้งาน-ห้ามลบ'!$A$2:$H$70,8,FALSE)/365)*MIN($E320-DATE(RIGHT(D320,4),MID(D320,4,2),LEFT(D320,2)),VLOOKUP(A320,'อายุการใช้งาน-ห้ามลบ'!$A$2:$H$70,8,FALSE)*365)),2)*-1)</f>
        <v> </v>
      </c>
      <c r="K320" s="25" t="str">
        <f t="shared" si="4"/>
        <v> </v>
      </c>
      <c r="L320" s="26" t="str">
        <f>IF(E320=0," ",IF((365*VLOOKUP(A320,'อายุการใช้งาน-ห้ามลบ'!$A$2:$H$70,8,FALSE)-MIN($E320-DATE(RIGHT(D320,4),MID(D320,4,2),LEFT(D320,2)),VLOOKUP(A320,'อายุการใช้งาน-ห้ามลบ'!$A$2:$H$70,8,FALSE)*365)-((ROUNDDOWN((365*VLOOKUP(A320,'อายุการใช้งาน-ห้ามลบ'!$A$2:$H$70,8,FALSE)-MIN($E320-DATE(RIGHT(D320,4),MID(D320,4,2),LEFT(D320,2)),VLOOKUP(A320,'อายุการใช้งาน-ห้ามลบ'!$A$2:$H$70,8,FALSE)*365))/365,0))*365))/30&gt;=11.49,(ROUNDDOWN((365*VLOOKUP(A320,'อายุการใช้งาน-ห้ามลบ'!$A$2:$H$70,8,FALSE)-MIN($E320-DATE(RIGHT(D320,4),MID(D320,4,2),LEFT(D320,2)),VLOOKUP(A320,'อายุการใช้งาน-ห้ามลบ'!$A$2:$H$70,8,FALSE)*365))/365,0)+1),ROUNDDOWN((365*VLOOKUP(A320,'อายุการใช้งาน-ห้ามลบ'!$A$2:$H$70,8,FALSE)-MIN($E320-DATE(RIGHT(D320,4),MID(D320,4,2),LEFT(D320,2)),VLOOKUP(A320,'อายุการใช้งาน-ห้ามลบ'!$A$2:$H$70,8,FALSE)*365))/365,0)))</f>
        <v> </v>
      </c>
      <c r="M320" s="26" t="str">
        <f>IF(E320=0," ",IF((365*VLOOKUP(A320,'อายุการใช้งาน-ห้ามลบ'!$A$2:$H$70,8,FALSE)-MIN($E320-DATE(RIGHT(D320,4),MID(D320,4,2),LEFT(D320,2)),VLOOKUP(A320,'อายุการใช้งาน-ห้ามลบ'!$A$2:$H$70,8,FALSE)*365)-((ROUNDDOWN((365*VLOOKUP(A320,'อายุการใช้งาน-ห้ามลบ'!$A$2:$H$70,8,FALSE)-MIN($E320-DATE(RIGHT(D320,4),MID(D320,4,2),LEFT(D320,2)),VLOOKUP(A320,'อายุการใช้งาน-ห้ามลบ'!$A$2:$H$70,8,FALSE)*365))/365,0))*365))/30&gt;=11.49,0,(365*VLOOKUP(A320,'อายุการใช้งาน-ห้ามลบ'!$A$2:$H$70,8,FALSE)-MIN($E320-DATE(RIGHT(D320,4),MID(D320,4,2),LEFT(D320,2)),VLOOKUP(A320,'อายุการใช้งาน-ห้ามลบ'!$A$2:$H$70,8,FALSE)*365)-((ROUNDDOWN((365*VLOOKUP(A320,'อายุการใช้งาน-ห้ามลบ'!$A$2:$H$70,8,FALSE)-MIN($E320-DATE(RIGHT(D320,4),MID(D320,4,2),LEFT(D320,2)),VLOOKUP(A320,'อายุการใช้งาน-ห้ามลบ'!$A$2:$H$70,8,FALSE)*365))/365,0))*365))/30))</f>
        <v> </v>
      </c>
      <c r="N320" s="36"/>
    </row>
    <row r="321" spans="1:14" ht="22.5" customHeight="1">
      <c r="A321" s="15"/>
      <c r="B321" s="28"/>
      <c r="C321" s="17"/>
      <c r="D321" s="18"/>
      <c r="E321" s="19"/>
      <c r="F321" s="28"/>
      <c r="G321" s="21"/>
      <c r="H321" s="21"/>
      <c r="I321" s="30"/>
      <c r="J321" s="24" t="str">
        <f>IF(E321=0," ",ROUND(IF((365*VLOOKUP(A321,'อายุการใช้งาน-ห้ามลบ'!$A$2:$H$70,8,FALSE)-MIN($E321-DATE(RIGHT(D321,4),MID(D321,4,2),LEFT(D321,2)),VLOOKUP(A321,'อายุการใช้งาน-ห้ามลบ'!$A$2:$H$70,8,FALSE)*365))=0,($I321-1),($I321/VLOOKUP(A321,'อายุการใช้งาน-ห้ามลบ'!$A$2:$H$70,8,FALSE)/365)*MIN($E321-DATE(RIGHT(D321,4),MID(D321,4,2),LEFT(D321,2)),VLOOKUP(A321,'อายุการใช้งาน-ห้ามลบ'!$A$2:$H$70,8,FALSE)*365)),2)*-1)</f>
        <v> </v>
      </c>
      <c r="K321" s="25" t="str">
        <f t="shared" si="4"/>
        <v> </v>
      </c>
      <c r="L321" s="26" t="str">
        <f>IF(E321=0," ",IF((365*VLOOKUP(A321,'อายุการใช้งาน-ห้ามลบ'!$A$2:$H$70,8,FALSE)-MIN($E321-DATE(RIGHT(D321,4),MID(D321,4,2),LEFT(D321,2)),VLOOKUP(A321,'อายุการใช้งาน-ห้ามลบ'!$A$2:$H$70,8,FALSE)*365)-((ROUNDDOWN((365*VLOOKUP(A321,'อายุการใช้งาน-ห้ามลบ'!$A$2:$H$70,8,FALSE)-MIN($E321-DATE(RIGHT(D321,4),MID(D321,4,2),LEFT(D321,2)),VLOOKUP(A321,'อายุการใช้งาน-ห้ามลบ'!$A$2:$H$70,8,FALSE)*365))/365,0))*365))/30&gt;=11.49,(ROUNDDOWN((365*VLOOKUP(A321,'อายุการใช้งาน-ห้ามลบ'!$A$2:$H$70,8,FALSE)-MIN($E321-DATE(RIGHT(D321,4),MID(D321,4,2),LEFT(D321,2)),VLOOKUP(A321,'อายุการใช้งาน-ห้ามลบ'!$A$2:$H$70,8,FALSE)*365))/365,0)+1),ROUNDDOWN((365*VLOOKUP(A321,'อายุการใช้งาน-ห้ามลบ'!$A$2:$H$70,8,FALSE)-MIN($E321-DATE(RIGHT(D321,4),MID(D321,4,2),LEFT(D321,2)),VLOOKUP(A321,'อายุการใช้งาน-ห้ามลบ'!$A$2:$H$70,8,FALSE)*365))/365,0)))</f>
        <v> </v>
      </c>
      <c r="M321" s="26" t="str">
        <f>IF(E321=0," ",IF((365*VLOOKUP(A321,'อายุการใช้งาน-ห้ามลบ'!$A$2:$H$70,8,FALSE)-MIN($E321-DATE(RIGHT(D321,4),MID(D321,4,2),LEFT(D321,2)),VLOOKUP(A321,'อายุการใช้งาน-ห้ามลบ'!$A$2:$H$70,8,FALSE)*365)-((ROUNDDOWN((365*VLOOKUP(A321,'อายุการใช้งาน-ห้ามลบ'!$A$2:$H$70,8,FALSE)-MIN($E321-DATE(RIGHT(D321,4),MID(D321,4,2),LEFT(D321,2)),VLOOKUP(A321,'อายุการใช้งาน-ห้ามลบ'!$A$2:$H$70,8,FALSE)*365))/365,0))*365))/30&gt;=11.49,0,(365*VLOOKUP(A321,'อายุการใช้งาน-ห้ามลบ'!$A$2:$H$70,8,FALSE)-MIN($E321-DATE(RIGHT(D321,4),MID(D321,4,2),LEFT(D321,2)),VLOOKUP(A321,'อายุการใช้งาน-ห้ามลบ'!$A$2:$H$70,8,FALSE)*365)-((ROUNDDOWN((365*VLOOKUP(A321,'อายุการใช้งาน-ห้ามลบ'!$A$2:$H$70,8,FALSE)-MIN($E321-DATE(RIGHT(D321,4),MID(D321,4,2),LEFT(D321,2)),VLOOKUP(A321,'อายุการใช้งาน-ห้ามลบ'!$A$2:$H$70,8,FALSE)*365))/365,0))*365))/30))</f>
        <v> </v>
      </c>
      <c r="N321" s="36"/>
    </row>
    <row r="322" spans="1:14" ht="22.5" customHeight="1">
      <c r="A322" s="15"/>
      <c r="B322" s="28"/>
      <c r="C322" s="17"/>
      <c r="D322" s="18"/>
      <c r="E322" s="19"/>
      <c r="F322" s="28"/>
      <c r="G322" s="21"/>
      <c r="H322" s="21"/>
      <c r="I322" s="30"/>
      <c r="J322" s="24" t="str">
        <f>IF(E322=0," ",ROUND(IF((365*VLOOKUP(A322,'อายุการใช้งาน-ห้ามลบ'!$A$2:$H$70,8,FALSE)-MIN($E322-DATE(RIGHT(D322,4),MID(D322,4,2),LEFT(D322,2)),VLOOKUP(A322,'อายุการใช้งาน-ห้ามลบ'!$A$2:$H$70,8,FALSE)*365))=0,($I322-1),($I322/VLOOKUP(A322,'อายุการใช้งาน-ห้ามลบ'!$A$2:$H$70,8,FALSE)/365)*MIN($E322-DATE(RIGHT(D322,4),MID(D322,4,2),LEFT(D322,2)),VLOOKUP(A322,'อายุการใช้งาน-ห้ามลบ'!$A$2:$H$70,8,FALSE)*365)),2)*-1)</f>
        <v> </v>
      </c>
      <c r="K322" s="25" t="str">
        <f t="shared" si="4"/>
        <v> </v>
      </c>
      <c r="L322" s="26" t="str">
        <f>IF(E322=0," ",IF((365*VLOOKUP(A322,'อายุการใช้งาน-ห้ามลบ'!$A$2:$H$70,8,FALSE)-MIN($E322-DATE(RIGHT(D322,4),MID(D322,4,2),LEFT(D322,2)),VLOOKUP(A322,'อายุการใช้งาน-ห้ามลบ'!$A$2:$H$70,8,FALSE)*365)-((ROUNDDOWN((365*VLOOKUP(A322,'อายุการใช้งาน-ห้ามลบ'!$A$2:$H$70,8,FALSE)-MIN($E322-DATE(RIGHT(D322,4),MID(D322,4,2),LEFT(D322,2)),VLOOKUP(A322,'อายุการใช้งาน-ห้ามลบ'!$A$2:$H$70,8,FALSE)*365))/365,0))*365))/30&gt;=11.49,(ROUNDDOWN((365*VLOOKUP(A322,'อายุการใช้งาน-ห้ามลบ'!$A$2:$H$70,8,FALSE)-MIN($E322-DATE(RIGHT(D322,4),MID(D322,4,2),LEFT(D322,2)),VLOOKUP(A322,'อายุการใช้งาน-ห้ามลบ'!$A$2:$H$70,8,FALSE)*365))/365,0)+1),ROUNDDOWN((365*VLOOKUP(A322,'อายุการใช้งาน-ห้ามลบ'!$A$2:$H$70,8,FALSE)-MIN($E322-DATE(RIGHT(D322,4),MID(D322,4,2),LEFT(D322,2)),VLOOKUP(A322,'อายุการใช้งาน-ห้ามลบ'!$A$2:$H$70,8,FALSE)*365))/365,0)))</f>
        <v> </v>
      </c>
      <c r="M322" s="26" t="str">
        <f>IF(E322=0," ",IF((365*VLOOKUP(A322,'อายุการใช้งาน-ห้ามลบ'!$A$2:$H$70,8,FALSE)-MIN($E322-DATE(RIGHT(D322,4),MID(D322,4,2),LEFT(D322,2)),VLOOKUP(A322,'อายุการใช้งาน-ห้ามลบ'!$A$2:$H$70,8,FALSE)*365)-((ROUNDDOWN((365*VLOOKUP(A322,'อายุการใช้งาน-ห้ามลบ'!$A$2:$H$70,8,FALSE)-MIN($E322-DATE(RIGHT(D322,4),MID(D322,4,2),LEFT(D322,2)),VLOOKUP(A322,'อายุการใช้งาน-ห้ามลบ'!$A$2:$H$70,8,FALSE)*365))/365,0))*365))/30&gt;=11.49,0,(365*VLOOKUP(A322,'อายุการใช้งาน-ห้ามลบ'!$A$2:$H$70,8,FALSE)-MIN($E322-DATE(RIGHT(D322,4),MID(D322,4,2),LEFT(D322,2)),VLOOKUP(A322,'อายุการใช้งาน-ห้ามลบ'!$A$2:$H$70,8,FALSE)*365)-((ROUNDDOWN((365*VLOOKUP(A322,'อายุการใช้งาน-ห้ามลบ'!$A$2:$H$70,8,FALSE)-MIN($E322-DATE(RIGHT(D322,4),MID(D322,4,2),LEFT(D322,2)),VLOOKUP(A322,'อายุการใช้งาน-ห้ามลบ'!$A$2:$H$70,8,FALSE)*365))/365,0))*365))/30))</f>
        <v> </v>
      </c>
      <c r="N322" s="36"/>
    </row>
    <row r="323" spans="1:14" ht="22.5" customHeight="1">
      <c r="A323" s="15"/>
      <c r="B323" s="28"/>
      <c r="C323" s="17"/>
      <c r="D323" s="18"/>
      <c r="E323" s="19"/>
      <c r="F323" s="28"/>
      <c r="G323" s="21"/>
      <c r="H323" s="21"/>
      <c r="I323" s="30"/>
      <c r="J323" s="24" t="str">
        <f>IF(E323=0," ",ROUND(IF((365*VLOOKUP(A323,'อายุการใช้งาน-ห้ามลบ'!$A$2:$H$70,8,FALSE)-MIN($E323-DATE(RIGHT(D323,4),MID(D323,4,2),LEFT(D323,2)),VLOOKUP(A323,'อายุการใช้งาน-ห้ามลบ'!$A$2:$H$70,8,FALSE)*365))=0,($I323-1),($I323/VLOOKUP(A323,'อายุการใช้งาน-ห้ามลบ'!$A$2:$H$70,8,FALSE)/365)*MIN($E323-DATE(RIGHT(D323,4),MID(D323,4,2),LEFT(D323,2)),VLOOKUP(A323,'อายุการใช้งาน-ห้ามลบ'!$A$2:$H$70,8,FALSE)*365)),2)*-1)</f>
        <v> </v>
      </c>
      <c r="K323" s="25" t="str">
        <f t="shared" si="4"/>
        <v> </v>
      </c>
      <c r="L323" s="26" t="str">
        <f>IF(E323=0," ",IF((365*VLOOKUP(A323,'อายุการใช้งาน-ห้ามลบ'!$A$2:$H$70,8,FALSE)-MIN($E323-DATE(RIGHT(D323,4),MID(D323,4,2),LEFT(D323,2)),VLOOKUP(A323,'อายุการใช้งาน-ห้ามลบ'!$A$2:$H$70,8,FALSE)*365)-((ROUNDDOWN((365*VLOOKUP(A323,'อายุการใช้งาน-ห้ามลบ'!$A$2:$H$70,8,FALSE)-MIN($E323-DATE(RIGHT(D323,4),MID(D323,4,2),LEFT(D323,2)),VLOOKUP(A323,'อายุการใช้งาน-ห้ามลบ'!$A$2:$H$70,8,FALSE)*365))/365,0))*365))/30&gt;=11.49,(ROUNDDOWN((365*VLOOKUP(A323,'อายุการใช้งาน-ห้ามลบ'!$A$2:$H$70,8,FALSE)-MIN($E323-DATE(RIGHT(D323,4),MID(D323,4,2),LEFT(D323,2)),VLOOKUP(A323,'อายุการใช้งาน-ห้ามลบ'!$A$2:$H$70,8,FALSE)*365))/365,0)+1),ROUNDDOWN((365*VLOOKUP(A323,'อายุการใช้งาน-ห้ามลบ'!$A$2:$H$70,8,FALSE)-MIN($E323-DATE(RIGHT(D323,4),MID(D323,4,2),LEFT(D323,2)),VLOOKUP(A323,'อายุการใช้งาน-ห้ามลบ'!$A$2:$H$70,8,FALSE)*365))/365,0)))</f>
        <v> </v>
      </c>
      <c r="M323" s="26" t="str">
        <f>IF(E323=0," ",IF((365*VLOOKUP(A323,'อายุการใช้งาน-ห้ามลบ'!$A$2:$H$70,8,FALSE)-MIN($E323-DATE(RIGHT(D323,4),MID(D323,4,2),LEFT(D323,2)),VLOOKUP(A323,'อายุการใช้งาน-ห้ามลบ'!$A$2:$H$70,8,FALSE)*365)-((ROUNDDOWN((365*VLOOKUP(A323,'อายุการใช้งาน-ห้ามลบ'!$A$2:$H$70,8,FALSE)-MIN($E323-DATE(RIGHT(D323,4),MID(D323,4,2),LEFT(D323,2)),VLOOKUP(A323,'อายุการใช้งาน-ห้ามลบ'!$A$2:$H$70,8,FALSE)*365))/365,0))*365))/30&gt;=11.49,0,(365*VLOOKUP(A323,'อายุการใช้งาน-ห้ามลบ'!$A$2:$H$70,8,FALSE)-MIN($E323-DATE(RIGHT(D323,4),MID(D323,4,2),LEFT(D323,2)),VLOOKUP(A323,'อายุการใช้งาน-ห้ามลบ'!$A$2:$H$70,8,FALSE)*365)-((ROUNDDOWN((365*VLOOKUP(A323,'อายุการใช้งาน-ห้ามลบ'!$A$2:$H$70,8,FALSE)-MIN($E323-DATE(RIGHT(D323,4),MID(D323,4,2),LEFT(D323,2)),VLOOKUP(A323,'อายุการใช้งาน-ห้ามลบ'!$A$2:$H$70,8,FALSE)*365))/365,0))*365))/30))</f>
        <v> </v>
      </c>
      <c r="N323" s="36"/>
    </row>
    <row r="324" spans="1:14" ht="22.5" customHeight="1">
      <c r="A324" s="15"/>
      <c r="B324" s="28"/>
      <c r="C324" s="17"/>
      <c r="D324" s="18"/>
      <c r="E324" s="19"/>
      <c r="F324" s="28"/>
      <c r="G324" s="21"/>
      <c r="H324" s="21"/>
      <c r="I324" s="30"/>
      <c r="J324" s="24" t="str">
        <f>IF(E324=0," ",ROUND(IF((365*VLOOKUP(A324,'อายุการใช้งาน-ห้ามลบ'!$A$2:$H$70,8,FALSE)-MIN($E324-DATE(RIGHT(D324,4),MID(D324,4,2),LEFT(D324,2)),VLOOKUP(A324,'อายุการใช้งาน-ห้ามลบ'!$A$2:$H$70,8,FALSE)*365))=0,($I324-1),($I324/VLOOKUP(A324,'อายุการใช้งาน-ห้ามลบ'!$A$2:$H$70,8,FALSE)/365)*MIN($E324-DATE(RIGHT(D324,4),MID(D324,4,2),LEFT(D324,2)),VLOOKUP(A324,'อายุการใช้งาน-ห้ามลบ'!$A$2:$H$70,8,FALSE)*365)),2)*-1)</f>
        <v> </v>
      </c>
      <c r="K324" s="25" t="str">
        <f t="shared" si="4"/>
        <v> </v>
      </c>
      <c r="L324" s="26" t="str">
        <f>IF(E324=0," ",IF((365*VLOOKUP(A324,'อายุการใช้งาน-ห้ามลบ'!$A$2:$H$70,8,FALSE)-MIN($E324-DATE(RIGHT(D324,4),MID(D324,4,2),LEFT(D324,2)),VLOOKUP(A324,'อายุการใช้งาน-ห้ามลบ'!$A$2:$H$70,8,FALSE)*365)-((ROUNDDOWN((365*VLOOKUP(A324,'อายุการใช้งาน-ห้ามลบ'!$A$2:$H$70,8,FALSE)-MIN($E324-DATE(RIGHT(D324,4),MID(D324,4,2),LEFT(D324,2)),VLOOKUP(A324,'อายุการใช้งาน-ห้ามลบ'!$A$2:$H$70,8,FALSE)*365))/365,0))*365))/30&gt;=11.49,(ROUNDDOWN((365*VLOOKUP(A324,'อายุการใช้งาน-ห้ามลบ'!$A$2:$H$70,8,FALSE)-MIN($E324-DATE(RIGHT(D324,4),MID(D324,4,2),LEFT(D324,2)),VLOOKUP(A324,'อายุการใช้งาน-ห้ามลบ'!$A$2:$H$70,8,FALSE)*365))/365,0)+1),ROUNDDOWN((365*VLOOKUP(A324,'อายุการใช้งาน-ห้ามลบ'!$A$2:$H$70,8,FALSE)-MIN($E324-DATE(RIGHT(D324,4),MID(D324,4,2),LEFT(D324,2)),VLOOKUP(A324,'อายุการใช้งาน-ห้ามลบ'!$A$2:$H$70,8,FALSE)*365))/365,0)))</f>
        <v> </v>
      </c>
      <c r="M324" s="26" t="str">
        <f>IF(E324=0," ",IF((365*VLOOKUP(A324,'อายุการใช้งาน-ห้ามลบ'!$A$2:$H$70,8,FALSE)-MIN($E324-DATE(RIGHT(D324,4),MID(D324,4,2),LEFT(D324,2)),VLOOKUP(A324,'อายุการใช้งาน-ห้ามลบ'!$A$2:$H$70,8,FALSE)*365)-((ROUNDDOWN((365*VLOOKUP(A324,'อายุการใช้งาน-ห้ามลบ'!$A$2:$H$70,8,FALSE)-MIN($E324-DATE(RIGHT(D324,4),MID(D324,4,2),LEFT(D324,2)),VLOOKUP(A324,'อายุการใช้งาน-ห้ามลบ'!$A$2:$H$70,8,FALSE)*365))/365,0))*365))/30&gt;=11.49,0,(365*VLOOKUP(A324,'อายุการใช้งาน-ห้ามลบ'!$A$2:$H$70,8,FALSE)-MIN($E324-DATE(RIGHT(D324,4),MID(D324,4,2),LEFT(D324,2)),VLOOKUP(A324,'อายุการใช้งาน-ห้ามลบ'!$A$2:$H$70,8,FALSE)*365)-((ROUNDDOWN((365*VLOOKUP(A324,'อายุการใช้งาน-ห้ามลบ'!$A$2:$H$70,8,FALSE)-MIN($E324-DATE(RIGHT(D324,4),MID(D324,4,2),LEFT(D324,2)),VLOOKUP(A324,'อายุการใช้งาน-ห้ามลบ'!$A$2:$H$70,8,FALSE)*365))/365,0))*365))/30))</f>
        <v> </v>
      </c>
      <c r="N324" s="36"/>
    </row>
    <row r="325" spans="1:14" ht="22.5" customHeight="1">
      <c r="A325" s="15"/>
      <c r="B325" s="28"/>
      <c r="C325" s="17"/>
      <c r="D325" s="18"/>
      <c r="E325" s="19"/>
      <c r="F325" s="28"/>
      <c r="G325" s="21"/>
      <c r="H325" s="21"/>
      <c r="I325" s="30"/>
      <c r="J325" s="24" t="str">
        <f>IF(E325=0," ",ROUND(IF((365*VLOOKUP(A325,'อายุการใช้งาน-ห้ามลบ'!$A$2:$H$70,8,FALSE)-MIN($E325-DATE(RIGHT(D325,4),MID(D325,4,2),LEFT(D325,2)),VLOOKUP(A325,'อายุการใช้งาน-ห้ามลบ'!$A$2:$H$70,8,FALSE)*365))=0,($I325-1),($I325/VLOOKUP(A325,'อายุการใช้งาน-ห้ามลบ'!$A$2:$H$70,8,FALSE)/365)*MIN($E325-DATE(RIGHT(D325,4),MID(D325,4,2),LEFT(D325,2)),VLOOKUP(A325,'อายุการใช้งาน-ห้ามลบ'!$A$2:$H$70,8,FALSE)*365)),2)*-1)</f>
        <v> </v>
      </c>
      <c r="K325" s="25" t="str">
        <f t="shared" si="4"/>
        <v> </v>
      </c>
      <c r="L325" s="26" t="str">
        <f>IF(E325=0," ",IF((365*VLOOKUP(A325,'อายุการใช้งาน-ห้ามลบ'!$A$2:$H$70,8,FALSE)-MIN($E325-DATE(RIGHT(D325,4),MID(D325,4,2),LEFT(D325,2)),VLOOKUP(A325,'อายุการใช้งาน-ห้ามลบ'!$A$2:$H$70,8,FALSE)*365)-((ROUNDDOWN((365*VLOOKUP(A325,'อายุการใช้งาน-ห้ามลบ'!$A$2:$H$70,8,FALSE)-MIN($E325-DATE(RIGHT(D325,4),MID(D325,4,2),LEFT(D325,2)),VLOOKUP(A325,'อายุการใช้งาน-ห้ามลบ'!$A$2:$H$70,8,FALSE)*365))/365,0))*365))/30&gt;=11.49,(ROUNDDOWN((365*VLOOKUP(A325,'อายุการใช้งาน-ห้ามลบ'!$A$2:$H$70,8,FALSE)-MIN($E325-DATE(RIGHT(D325,4),MID(D325,4,2),LEFT(D325,2)),VLOOKUP(A325,'อายุการใช้งาน-ห้ามลบ'!$A$2:$H$70,8,FALSE)*365))/365,0)+1),ROUNDDOWN((365*VLOOKUP(A325,'อายุการใช้งาน-ห้ามลบ'!$A$2:$H$70,8,FALSE)-MIN($E325-DATE(RIGHT(D325,4),MID(D325,4,2),LEFT(D325,2)),VLOOKUP(A325,'อายุการใช้งาน-ห้ามลบ'!$A$2:$H$70,8,FALSE)*365))/365,0)))</f>
        <v> </v>
      </c>
      <c r="M325" s="26" t="str">
        <f>IF(E325=0," ",IF((365*VLOOKUP(A325,'อายุการใช้งาน-ห้ามลบ'!$A$2:$H$70,8,FALSE)-MIN($E325-DATE(RIGHT(D325,4),MID(D325,4,2),LEFT(D325,2)),VLOOKUP(A325,'อายุการใช้งาน-ห้ามลบ'!$A$2:$H$70,8,FALSE)*365)-((ROUNDDOWN((365*VLOOKUP(A325,'อายุการใช้งาน-ห้ามลบ'!$A$2:$H$70,8,FALSE)-MIN($E325-DATE(RIGHT(D325,4),MID(D325,4,2),LEFT(D325,2)),VLOOKUP(A325,'อายุการใช้งาน-ห้ามลบ'!$A$2:$H$70,8,FALSE)*365))/365,0))*365))/30&gt;=11.49,0,(365*VLOOKUP(A325,'อายุการใช้งาน-ห้ามลบ'!$A$2:$H$70,8,FALSE)-MIN($E325-DATE(RIGHT(D325,4),MID(D325,4,2),LEFT(D325,2)),VLOOKUP(A325,'อายุการใช้งาน-ห้ามลบ'!$A$2:$H$70,8,FALSE)*365)-((ROUNDDOWN((365*VLOOKUP(A325,'อายุการใช้งาน-ห้ามลบ'!$A$2:$H$70,8,FALSE)-MIN($E325-DATE(RIGHT(D325,4),MID(D325,4,2),LEFT(D325,2)),VLOOKUP(A325,'อายุการใช้งาน-ห้ามลบ'!$A$2:$H$70,8,FALSE)*365))/365,0))*365))/30))</f>
        <v> </v>
      </c>
      <c r="N325" s="36"/>
    </row>
    <row r="326" spans="1:14" ht="22.5" customHeight="1">
      <c r="A326" s="15"/>
      <c r="B326" s="28"/>
      <c r="C326" s="17"/>
      <c r="D326" s="18"/>
      <c r="E326" s="19"/>
      <c r="F326" s="28"/>
      <c r="G326" s="21"/>
      <c r="H326" s="21"/>
      <c r="I326" s="30"/>
      <c r="J326" s="24" t="str">
        <f>IF(E326=0," ",ROUND(IF((365*VLOOKUP(A326,'อายุการใช้งาน-ห้ามลบ'!$A$2:$H$70,8,FALSE)-MIN($E326-DATE(RIGHT(D326,4),MID(D326,4,2),LEFT(D326,2)),VLOOKUP(A326,'อายุการใช้งาน-ห้ามลบ'!$A$2:$H$70,8,FALSE)*365))=0,($I326-1),($I326/VLOOKUP(A326,'อายุการใช้งาน-ห้ามลบ'!$A$2:$H$70,8,FALSE)/365)*MIN($E326-DATE(RIGHT(D326,4),MID(D326,4,2),LEFT(D326,2)),VLOOKUP(A326,'อายุการใช้งาน-ห้ามลบ'!$A$2:$H$70,8,FALSE)*365)),2)*-1)</f>
        <v> </v>
      </c>
      <c r="K326" s="25" t="str">
        <f t="shared" si="4"/>
        <v> </v>
      </c>
      <c r="L326" s="26" t="str">
        <f>IF(E326=0," ",IF((365*VLOOKUP(A326,'อายุการใช้งาน-ห้ามลบ'!$A$2:$H$70,8,FALSE)-MIN($E326-DATE(RIGHT(D326,4),MID(D326,4,2),LEFT(D326,2)),VLOOKUP(A326,'อายุการใช้งาน-ห้ามลบ'!$A$2:$H$70,8,FALSE)*365)-((ROUNDDOWN((365*VLOOKUP(A326,'อายุการใช้งาน-ห้ามลบ'!$A$2:$H$70,8,FALSE)-MIN($E326-DATE(RIGHT(D326,4),MID(D326,4,2),LEFT(D326,2)),VLOOKUP(A326,'อายุการใช้งาน-ห้ามลบ'!$A$2:$H$70,8,FALSE)*365))/365,0))*365))/30&gt;=11.49,(ROUNDDOWN((365*VLOOKUP(A326,'อายุการใช้งาน-ห้ามลบ'!$A$2:$H$70,8,FALSE)-MIN($E326-DATE(RIGHT(D326,4),MID(D326,4,2),LEFT(D326,2)),VLOOKUP(A326,'อายุการใช้งาน-ห้ามลบ'!$A$2:$H$70,8,FALSE)*365))/365,0)+1),ROUNDDOWN((365*VLOOKUP(A326,'อายุการใช้งาน-ห้ามลบ'!$A$2:$H$70,8,FALSE)-MIN($E326-DATE(RIGHT(D326,4),MID(D326,4,2),LEFT(D326,2)),VLOOKUP(A326,'อายุการใช้งาน-ห้ามลบ'!$A$2:$H$70,8,FALSE)*365))/365,0)))</f>
        <v> </v>
      </c>
      <c r="M326" s="26" t="str">
        <f>IF(E326=0," ",IF((365*VLOOKUP(A326,'อายุการใช้งาน-ห้ามลบ'!$A$2:$H$70,8,FALSE)-MIN($E326-DATE(RIGHT(D326,4),MID(D326,4,2),LEFT(D326,2)),VLOOKUP(A326,'อายุการใช้งาน-ห้ามลบ'!$A$2:$H$70,8,FALSE)*365)-((ROUNDDOWN((365*VLOOKUP(A326,'อายุการใช้งาน-ห้ามลบ'!$A$2:$H$70,8,FALSE)-MIN($E326-DATE(RIGHT(D326,4),MID(D326,4,2),LEFT(D326,2)),VLOOKUP(A326,'อายุการใช้งาน-ห้ามลบ'!$A$2:$H$70,8,FALSE)*365))/365,0))*365))/30&gt;=11.49,0,(365*VLOOKUP(A326,'อายุการใช้งาน-ห้ามลบ'!$A$2:$H$70,8,FALSE)-MIN($E326-DATE(RIGHT(D326,4),MID(D326,4,2),LEFT(D326,2)),VLOOKUP(A326,'อายุการใช้งาน-ห้ามลบ'!$A$2:$H$70,8,FALSE)*365)-((ROUNDDOWN((365*VLOOKUP(A326,'อายุการใช้งาน-ห้ามลบ'!$A$2:$H$70,8,FALSE)-MIN($E326-DATE(RIGHT(D326,4),MID(D326,4,2),LEFT(D326,2)),VLOOKUP(A326,'อายุการใช้งาน-ห้ามลบ'!$A$2:$H$70,8,FALSE)*365))/365,0))*365))/30))</f>
        <v> </v>
      </c>
      <c r="N326" s="36"/>
    </row>
    <row r="327" spans="1:14" ht="22.5" customHeight="1">
      <c r="A327" s="15"/>
      <c r="B327" s="28"/>
      <c r="C327" s="17"/>
      <c r="D327" s="18"/>
      <c r="E327" s="19"/>
      <c r="F327" s="28"/>
      <c r="G327" s="21"/>
      <c r="H327" s="21"/>
      <c r="I327" s="30"/>
      <c r="J327" s="24" t="str">
        <f>IF(E327=0," ",ROUND(IF((365*VLOOKUP(A327,'อายุการใช้งาน-ห้ามลบ'!$A$2:$H$70,8,FALSE)-MIN($E327-DATE(RIGHT(D327,4),MID(D327,4,2),LEFT(D327,2)),VLOOKUP(A327,'อายุการใช้งาน-ห้ามลบ'!$A$2:$H$70,8,FALSE)*365))=0,($I327-1),($I327/VLOOKUP(A327,'อายุการใช้งาน-ห้ามลบ'!$A$2:$H$70,8,FALSE)/365)*MIN($E327-DATE(RIGHT(D327,4),MID(D327,4,2),LEFT(D327,2)),VLOOKUP(A327,'อายุการใช้งาน-ห้ามลบ'!$A$2:$H$70,8,FALSE)*365)),2)*-1)</f>
        <v> </v>
      </c>
      <c r="K327" s="25" t="str">
        <f t="shared" si="4"/>
        <v> </v>
      </c>
      <c r="L327" s="26" t="str">
        <f>IF(E327=0," ",IF((365*VLOOKUP(A327,'อายุการใช้งาน-ห้ามลบ'!$A$2:$H$70,8,FALSE)-MIN($E327-DATE(RIGHT(D327,4),MID(D327,4,2),LEFT(D327,2)),VLOOKUP(A327,'อายุการใช้งาน-ห้ามลบ'!$A$2:$H$70,8,FALSE)*365)-((ROUNDDOWN((365*VLOOKUP(A327,'อายุการใช้งาน-ห้ามลบ'!$A$2:$H$70,8,FALSE)-MIN($E327-DATE(RIGHT(D327,4),MID(D327,4,2),LEFT(D327,2)),VLOOKUP(A327,'อายุการใช้งาน-ห้ามลบ'!$A$2:$H$70,8,FALSE)*365))/365,0))*365))/30&gt;=11.49,(ROUNDDOWN((365*VLOOKUP(A327,'อายุการใช้งาน-ห้ามลบ'!$A$2:$H$70,8,FALSE)-MIN($E327-DATE(RIGHT(D327,4),MID(D327,4,2),LEFT(D327,2)),VLOOKUP(A327,'อายุการใช้งาน-ห้ามลบ'!$A$2:$H$70,8,FALSE)*365))/365,0)+1),ROUNDDOWN((365*VLOOKUP(A327,'อายุการใช้งาน-ห้ามลบ'!$A$2:$H$70,8,FALSE)-MIN($E327-DATE(RIGHT(D327,4),MID(D327,4,2),LEFT(D327,2)),VLOOKUP(A327,'อายุการใช้งาน-ห้ามลบ'!$A$2:$H$70,8,FALSE)*365))/365,0)))</f>
        <v> </v>
      </c>
      <c r="M327" s="26" t="str">
        <f>IF(E327=0," ",IF((365*VLOOKUP(A327,'อายุการใช้งาน-ห้ามลบ'!$A$2:$H$70,8,FALSE)-MIN($E327-DATE(RIGHT(D327,4),MID(D327,4,2),LEFT(D327,2)),VLOOKUP(A327,'อายุการใช้งาน-ห้ามลบ'!$A$2:$H$70,8,FALSE)*365)-((ROUNDDOWN((365*VLOOKUP(A327,'อายุการใช้งาน-ห้ามลบ'!$A$2:$H$70,8,FALSE)-MIN($E327-DATE(RIGHT(D327,4),MID(D327,4,2),LEFT(D327,2)),VLOOKUP(A327,'อายุการใช้งาน-ห้ามลบ'!$A$2:$H$70,8,FALSE)*365))/365,0))*365))/30&gt;=11.49,0,(365*VLOOKUP(A327,'อายุการใช้งาน-ห้ามลบ'!$A$2:$H$70,8,FALSE)-MIN($E327-DATE(RIGHT(D327,4),MID(D327,4,2),LEFT(D327,2)),VLOOKUP(A327,'อายุการใช้งาน-ห้ามลบ'!$A$2:$H$70,8,FALSE)*365)-((ROUNDDOWN((365*VLOOKUP(A327,'อายุการใช้งาน-ห้ามลบ'!$A$2:$H$70,8,FALSE)-MIN($E327-DATE(RIGHT(D327,4),MID(D327,4,2),LEFT(D327,2)),VLOOKUP(A327,'อายุการใช้งาน-ห้ามลบ'!$A$2:$H$70,8,FALSE)*365))/365,0))*365))/30))</f>
        <v> </v>
      </c>
      <c r="N327" s="36"/>
    </row>
    <row r="328" spans="1:14" ht="22.5" customHeight="1">
      <c r="A328" s="15"/>
      <c r="B328" s="28"/>
      <c r="C328" s="17"/>
      <c r="D328" s="18"/>
      <c r="E328" s="19"/>
      <c r="F328" s="28"/>
      <c r="G328" s="21"/>
      <c r="H328" s="21"/>
      <c r="I328" s="30"/>
      <c r="J328" s="24" t="str">
        <f>IF(E328=0," ",ROUND(IF((365*VLOOKUP(A328,'อายุการใช้งาน-ห้ามลบ'!$A$2:$H$70,8,FALSE)-MIN($E328-DATE(RIGHT(D328,4),MID(D328,4,2),LEFT(D328,2)),VLOOKUP(A328,'อายุการใช้งาน-ห้ามลบ'!$A$2:$H$70,8,FALSE)*365))=0,($I328-1),($I328/VLOOKUP(A328,'อายุการใช้งาน-ห้ามลบ'!$A$2:$H$70,8,FALSE)/365)*MIN($E328-DATE(RIGHT(D328,4),MID(D328,4,2),LEFT(D328,2)),VLOOKUP(A328,'อายุการใช้งาน-ห้ามลบ'!$A$2:$H$70,8,FALSE)*365)),2)*-1)</f>
        <v> </v>
      </c>
      <c r="K328" s="25" t="str">
        <f t="shared" si="4"/>
        <v> </v>
      </c>
      <c r="L328" s="26" t="str">
        <f>IF(E328=0," ",IF((365*VLOOKUP(A328,'อายุการใช้งาน-ห้ามลบ'!$A$2:$H$70,8,FALSE)-MIN($E328-DATE(RIGHT(D328,4),MID(D328,4,2),LEFT(D328,2)),VLOOKUP(A328,'อายุการใช้งาน-ห้ามลบ'!$A$2:$H$70,8,FALSE)*365)-((ROUNDDOWN((365*VLOOKUP(A328,'อายุการใช้งาน-ห้ามลบ'!$A$2:$H$70,8,FALSE)-MIN($E328-DATE(RIGHT(D328,4),MID(D328,4,2),LEFT(D328,2)),VLOOKUP(A328,'อายุการใช้งาน-ห้ามลบ'!$A$2:$H$70,8,FALSE)*365))/365,0))*365))/30&gt;=11.49,(ROUNDDOWN((365*VLOOKUP(A328,'อายุการใช้งาน-ห้ามลบ'!$A$2:$H$70,8,FALSE)-MIN($E328-DATE(RIGHT(D328,4),MID(D328,4,2),LEFT(D328,2)),VLOOKUP(A328,'อายุการใช้งาน-ห้ามลบ'!$A$2:$H$70,8,FALSE)*365))/365,0)+1),ROUNDDOWN((365*VLOOKUP(A328,'อายุการใช้งาน-ห้ามลบ'!$A$2:$H$70,8,FALSE)-MIN($E328-DATE(RIGHT(D328,4),MID(D328,4,2),LEFT(D328,2)),VLOOKUP(A328,'อายุการใช้งาน-ห้ามลบ'!$A$2:$H$70,8,FALSE)*365))/365,0)))</f>
        <v> </v>
      </c>
      <c r="M328" s="26" t="str">
        <f>IF(E328=0," ",IF((365*VLOOKUP(A328,'อายุการใช้งาน-ห้ามลบ'!$A$2:$H$70,8,FALSE)-MIN($E328-DATE(RIGHT(D328,4),MID(D328,4,2),LEFT(D328,2)),VLOOKUP(A328,'อายุการใช้งาน-ห้ามลบ'!$A$2:$H$70,8,FALSE)*365)-((ROUNDDOWN((365*VLOOKUP(A328,'อายุการใช้งาน-ห้ามลบ'!$A$2:$H$70,8,FALSE)-MIN($E328-DATE(RIGHT(D328,4),MID(D328,4,2),LEFT(D328,2)),VLOOKUP(A328,'อายุการใช้งาน-ห้ามลบ'!$A$2:$H$70,8,FALSE)*365))/365,0))*365))/30&gt;=11.49,0,(365*VLOOKUP(A328,'อายุการใช้งาน-ห้ามลบ'!$A$2:$H$70,8,FALSE)-MIN($E328-DATE(RIGHT(D328,4),MID(D328,4,2),LEFT(D328,2)),VLOOKUP(A328,'อายุการใช้งาน-ห้ามลบ'!$A$2:$H$70,8,FALSE)*365)-((ROUNDDOWN((365*VLOOKUP(A328,'อายุการใช้งาน-ห้ามลบ'!$A$2:$H$70,8,FALSE)-MIN($E328-DATE(RIGHT(D328,4),MID(D328,4,2),LEFT(D328,2)),VLOOKUP(A328,'อายุการใช้งาน-ห้ามลบ'!$A$2:$H$70,8,FALSE)*365))/365,0))*365))/30))</f>
        <v> </v>
      </c>
      <c r="N328" s="36"/>
    </row>
    <row r="329" spans="1:14" ht="22.5" customHeight="1">
      <c r="A329" s="15"/>
      <c r="B329" s="28"/>
      <c r="C329" s="17"/>
      <c r="D329" s="18"/>
      <c r="E329" s="19"/>
      <c r="F329" s="28"/>
      <c r="G329" s="21"/>
      <c r="H329" s="21"/>
      <c r="I329" s="30"/>
      <c r="J329" s="24" t="str">
        <f>IF(E329=0," ",ROUND(IF((365*VLOOKUP(A329,'อายุการใช้งาน-ห้ามลบ'!$A$2:$H$70,8,FALSE)-MIN($E329-DATE(RIGHT(D329,4),MID(D329,4,2),LEFT(D329,2)),VLOOKUP(A329,'อายุการใช้งาน-ห้ามลบ'!$A$2:$H$70,8,FALSE)*365))=0,($I329-1),($I329/VLOOKUP(A329,'อายุการใช้งาน-ห้ามลบ'!$A$2:$H$70,8,FALSE)/365)*MIN($E329-DATE(RIGHT(D329,4),MID(D329,4,2),LEFT(D329,2)),VLOOKUP(A329,'อายุการใช้งาน-ห้ามลบ'!$A$2:$H$70,8,FALSE)*365)),2)*-1)</f>
        <v> </v>
      </c>
      <c r="K329" s="25" t="str">
        <f t="shared" si="4"/>
        <v> </v>
      </c>
      <c r="L329" s="26" t="str">
        <f>IF(E329=0," ",IF((365*VLOOKUP(A329,'อายุการใช้งาน-ห้ามลบ'!$A$2:$H$70,8,FALSE)-MIN($E329-DATE(RIGHT(D329,4),MID(D329,4,2),LEFT(D329,2)),VLOOKUP(A329,'อายุการใช้งาน-ห้ามลบ'!$A$2:$H$70,8,FALSE)*365)-((ROUNDDOWN((365*VLOOKUP(A329,'อายุการใช้งาน-ห้ามลบ'!$A$2:$H$70,8,FALSE)-MIN($E329-DATE(RIGHT(D329,4),MID(D329,4,2),LEFT(D329,2)),VLOOKUP(A329,'อายุการใช้งาน-ห้ามลบ'!$A$2:$H$70,8,FALSE)*365))/365,0))*365))/30&gt;=11.49,(ROUNDDOWN((365*VLOOKUP(A329,'อายุการใช้งาน-ห้ามลบ'!$A$2:$H$70,8,FALSE)-MIN($E329-DATE(RIGHT(D329,4),MID(D329,4,2),LEFT(D329,2)),VLOOKUP(A329,'อายุการใช้งาน-ห้ามลบ'!$A$2:$H$70,8,FALSE)*365))/365,0)+1),ROUNDDOWN((365*VLOOKUP(A329,'อายุการใช้งาน-ห้ามลบ'!$A$2:$H$70,8,FALSE)-MIN($E329-DATE(RIGHT(D329,4),MID(D329,4,2),LEFT(D329,2)),VLOOKUP(A329,'อายุการใช้งาน-ห้ามลบ'!$A$2:$H$70,8,FALSE)*365))/365,0)))</f>
        <v> </v>
      </c>
      <c r="M329" s="26" t="str">
        <f>IF(E329=0," ",IF((365*VLOOKUP(A329,'อายุการใช้งาน-ห้ามลบ'!$A$2:$H$70,8,FALSE)-MIN($E329-DATE(RIGHT(D329,4),MID(D329,4,2),LEFT(D329,2)),VLOOKUP(A329,'อายุการใช้งาน-ห้ามลบ'!$A$2:$H$70,8,FALSE)*365)-((ROUNDDOWN((365*VLOOKUP(A329,'อายุการใช้งาน-ห้ามลบ'!$A$2:$H$70,8,FALSE)-MIN($E329-DATE(RIGHT(D329,4),MID(D329,4,2),LEFT(D329,2)),VLOOKUP(A329,'อายุการใช้งาน-ห้ามลบ'!$A$2:$H$70,8,FALSE)*365))/365,0))*365))/30&gt;=11.49,0,(365*VLOOKUP(A329,'อายุการใช้งาน-ห้ามลบ'!$A$2:$H$70,8,FALSE)-MIN($E329-DATE(RIGHT(D329,4),MID(D329,4,2),LEFT(D329,2)),VLOOKUP(A329,'อายุการใช้งาน-ห้ามลบ'!$A$2:$H$70,8,FALSE)*365)-((ROUNDDOWN((365*VLOOKUP(A329,'อายุการใช้งาน-ห้ามลบ'!$A$2:$H$70,8,FALSE)-MIN($E329-DATE(RIGHT(D329,4),MID(D329,4,2),LEFT(D329,2)),VLOOKUP(A329,'อายุการใช้งาน-ห้ามลบ'!$A$2:$H$70,8,FALSE)*365))/365,0))*365))/30))</f>
        <v> </v>
      </c>
      <c r="N329" s="36"/>
    </row>
    <row r="330" spans="1:14" ht="22.5" customHeight="1">
      <c r="A330" s="15"/>
      <c r="B330" s="28"/>
      <c r="C330" s="17"/>
      <c r="D330" s="18"/>
      <c r="E330" s="19"/>
      <c r="F330" s="28"/>
      <c r="G330" s="21"/>
      <c r="H330" s="21"/>
      <c r="I330" s="30"/>
      <c r="J330" s="24" t="str">
        <f>IF(E330=0," ",ROUND(IF((365*VLOOKUP(A330,'อายุการใช้งาน-ห้ามลบ'!$A$2:$H$70,8,FALSE)-MIN($E330-DATE(RIGHT(D330,4),MID(D330,4,2),LEFT(D330,2)),VLOOKUP(A330,'อายุการใช้งาน-ห้ามลบ'!$A$2:$H$70,8,FALSE)*365))=0,($I330-1),($I330/VLOOKUP(A330,'อายุการใช้งาน-ห้ามลบ'!$A$2:$H$70,8,FALSE)/365)*MIN($E330-DATE(RIGHT(D330,4),MID(D330,4,2),LEFT(D330,2)),VLOOKUP(A330,'อายุการใช้งาน-ห้ามลบ'!$A$2:$H$70,8,FALSE)*365)),2)*-1)</f>
        <v> </v>
      </c>
      <c r="K330" s="25" t="str">
        <f t="shared" si="4"/>
        <v> </v>
      </c>
      <c r="L330" s="26" t="str">
        <f>IF(E330=0," ",IF((365*VLOOKUP(A330,'อายุการใช้งาน-ห้ามลบ'!$A$2:$H$70,8,FALSE)-MIN($E330-DATE(RIGHT(D330,4),MID(D330,4,2),LEFT(D330,2)),VLOOKUP(A330,'อายุการใช้งาน-ห้ามลบ'!$A$2:$H$70,8,FALSE)*365)-((ROUNDDOWN((365*VLOOKUP(A330,'อายุการใช้งาน-ห้ามลบ'!$A$2:$H$70,8,FALSE)-MIN($E330-DATE(RIGHT(D330,4),MID(D330,4,2),LEFT(D330,2)),VLOOKUP(A330,'อายุการใช้งาน-ห้ามลบ'!$A$2:$H$70,8,FALSE)*365))/365,0))*365))/30&gt;=11.49,(ROUNDDOWN((365*VLOOKUP(A330,'อายุการใช้งาน-ห้ามลบ'!$A$2:$H$70,8,FALSE)-MIN($E330-DATE(RIGHT(D330,4),MID(D330,4,2),LEFT(D330,2)),VLOOKUP(A330,'อายุการใช้งาน-ห้ามลบ'!$A$2:$H$70,8,FALSE)*365))/365,0)+1),ROUNDDOWN((365*VLOOKUP(A330,'อายุการใช้งาน-ห้ามลบ'!$A$2:$H$70,8,FALSE)-MIN($E330-DATE(RIGHT(D330,4),MID(D330,4,2),LEFT(D330,2)),VLOOKUP(A330,'อายุการใช้งาน-ห้ามลบ'!$A$2:$H$70,8,FALSE)*365))/365,0)))</f>
        <v> </v>
      </c>
      <c r="M330" s="26" t="str">
        <f>IF(E330=0," ",IF((365*VLOOKUP(A330,'อายุการใช้งาน-ห้ามลบ'!$A$2:$H$70,8,FALSE)-MIN($E330-DATE(RIGHT(D330,4),MID(D330,4,2),LEFT(D330,2)),VLOOKUP(A330,'อายุการใช้งาน-ห้ามลบ'!$A$2:$H$70,8,FALSE)*365)-((ROUNDDOWN((365*VLOOKUP(A330,'อายุการใช้งาน-ห้ามลบ'!$A$2:$H$70,8,FALSE)-MIN($E330-DATE(RIGHT(D330,4),MID(D330,4,2),LEFT(D330,2)),VLOOKUP(A330,'อายุการใช้งาน-ห้ามลบ'!$A$2:$H$70,8,FALSE)*365))/365,0))*365))/30&gt;=11.49,0,(365*VLOOKUP(A330,'อายุการใช้งาน-ห้ามลบ'!$A$2:$H$70,8,FALSE)-MIN($E330-DATE(RIGHT(D330,4),MID(D330,4,2),LEFT(D330,2)),VLOOKUP(A330,'อายุการใช้งาน-ห้ามลบ'!$A$2:$H$70,8,FALSE)*365)-((ROUNDDOWN((365*VLOOKUP(A330,'อายุการใช้งาน-ห้ามลบ'!$A$2:$H$70,8,FALSE)-MIN($E330-DATE(RIGHT(D330,4),MID(D330,4,2),LEFT(D330,2)),VLOOKUP(A330,'อายุการใช้งาน-ห้ามลบ'!$A$2:$H$70,8,FALSE)*365))/365,0))*365))/30))</f>
        <v> </v>
      </c>
      <c r="N330" s="36"/>
    </row>
    <row r="331" spans="1:14" ht="22.5" customHeight="1">
      <c r="A331" s="15"/>
      <c r="B331" s="28"/>
      <c r="C331" s="17"/>
      <c r="D331" s="18"/>
      <c r="E331" s="19"/>
      <c r="F331" s="28"/>
      <c r="G331" s="21"/>
      <c r="H331" s="21"/>
      <c r="I331" s="30"/>
      <c r="J331" s="24" t="str">
        <f>IF(E331=0," ",ROUND(IF((365*VLOOKUP(A331,'อายุการใช้งาน-ห้ามลบ'!$A$2:$H$70,8,FALSE)-MIN($E331-DATE(RIGHT(D331,4),MID(D331,4,2),LEFT(D331,2)),VLOOKUP(A331,'อายุการใช้งาน-ห้ามลบ'!$A$2:$H$70,8,FALSE)*365))=0,($I331-1),($I331/VLOOKUP(A331,'อายุการใช้งาน-ห้ามลบ'!$A$2:$H$70,8,FALSE)/365)*MIN($E331-DATE(RIGHT(D331,4),MID(D331,4,2),LEFT(D331,2)),VLOOKUP(A331,'อายุการใช้งาน-ห้ามลบ'!$A$2:$H$70,8,FALSE)*365)),2)*-1)</f>
        <v> </v>
      </c>
      <c r="K331" s="25" t="str">
        <f t="shared" si="4"/>
        <v> </v>
      </c>
      <c r="L331" s="26" t="str">
        <f>IF(E331=0," ",IF((365*VLOOKUP(A331,'อายุการใช้งาน-ห้ามลบ'!$A$2:$H$70,8,FALSE)-MIN($E331-DATE(RIGHT(D331,4),MID(D331,4,2),LEFT(D331,2)),VLOOKUP(A331,'อายุการใช้งาน-ห้ามลบ'!$A$2:$H$70,8,FALSE)*365)-((ROUNDDOWN((365*VLOOKUP(A331,'อายุการใช้งาน-ห้ามลบ'!$A$2:$H$70,8,FALSE)-MIN($E331-DATE(RIGHT(D331,4),MID(D331,4,2),LEFT(D331,2)),VLOOKUP(A331,'อายุการใช้งาน-ห้ามลบ'!$A$2:$H$70,8,FALSE)*365))/365,0))*365))/30&gt;=11.49,(ROUNDDOWN((365*VLOOKUP(A331,'อายุการใช้งาน-ห้ามลบ'!$A$2:$H$70,8,FALSE)-MIN($E331-DATE(RIGHT(D331,4),MID(D331,4,2),LEFT(D331,2)),VLOOKUP(A331,'อายุการใช้งาน-ห้ามลบ'!$A$2:$H$70,8,FALSE)*365))/365,0)+1),ROUNDDOWN((365*VLOOKUP(A331,'อายุการใช้งาน-ห้ามลบ'!$A$2:$H$70,8,FALSE)-MIN($E331-DATE(RIGHT(D331,4),MID(D331,4,2),LEFT(D331,2)),VLOOKUP(A331,'อายุการใช้งาน-ห้ามลบ'!$A$2:$H$70,8,FALSE)*365))/365,0)))</f>
        <v> </v>
      </c>
      <c r="M331" s="26" t="str">
        <f>IF(E331=0," ",IF((365*VLOOKUP(A331,'อายุการใช้งาน-ห้ามลบ'!$A$2:$H$70,8,FALSE)-MIN($E331-DATE(RIGHT(D331,4),MID(D331,4,2),LEFT(D331,2)),VLOOKUP(A331,'อายุการใช้งาน-ห้ามลบ'!$A$2:$H$70,8,FALSE)*365)-((ROUNDDOWN((365*VLOOKUP(A331,'อายุการใช้งาน-ห้ามลบ'!$A$2:$H$70,8,FALSE)-MIN($E331-DATE(RIGHT(D331,4),MID(D331,4,2),LEFT(D331,2)),VLOOKUP(A331,'อายุการใช้งาน-ห้ามลบ'!$A$2:$H$70,8,FALSE)*365))/365,0))*365))/30&gt;=11.49,0,(365*VLOOKUP(A331,'อายุการใช้งาน-ห้ามลบ'!$A$2:$H$70,8,FALSE)-MIN($E331-DATE(RIGHT(D331,4),MID(D331,4,2),LEFT(D331,2)),VLOOKUP(A331,'อายุการใช้งาน-ห้ามลบ'!$A$2:$H$70,8,FALSE)*365)-((ROUNDDOWN((365*VLOOKUP(A331,'อายุการใช้งาน-ห้ามลบ'!$A$2:$H$70,8,FALSE)-MIN($E331-DATE(RIGHT(D331,4),MID(D331,4,2),LEFT(D331,2)),VLOOKUP(A331,'อายุการใช้งาน-ห้ามลบ'!$A$2:$H$70,8,FALSE)*365))/365,0))*365))/30))</f>
        <v> </v>
      </c>
      <c r="N331" s="36"/>
    </row>
    <row r="332" spans="1:14" ht="22.5" customHeight="1">
      <c r="A332" s="15"/>
      <c r="B332" s="28"/>
      <c r="C332" s="17"/>
      <c r="D332" s="18"/>
      <c r="E332" s="19"/>
      <c r="F332" s="28"/>
      <c r="G332" s="21"/>
      <c r="H332" s="21"/>
      <c r="I332" s="30"/>
      <c r="J332" s="24" t="str">
        <f>IF(E332=0," ",ROUND(IF((365*VLOOKUP(A332,'อายุการใช้งาน-ห้ามลบ'!$A$2:$H$70,8,FALSE)-MIN($E332-DATE(RIGHT(D332,4),MID(D332,4,2),LEFT(D332,2)),VLOOKUP(A332,'อายุการใช้งาน-ห้ามลบ'!$A$2:$H$70,8,FALSE)*365))=0,($I332-1),($I332/VLOOKUP(A332,'อายุการใช้งาน-ห้ามลบ'!$A$2:$H$70,8,FALSE)/365)*MIN($E332-DATE(RIGHT(D332,4),MID(D332,4,2),LEFT(D332,2)),VLOOKUP(A332,'อายุการใช้งาน-ห้ามลบ'!$A$2:$H$70,8,FALSE)*365)),2)*-1)</f>
        <v> </v>
      </c>
      <c r="K332" s="25" t="str">
        <f t="shared" si="4"/>
        <v> </v>
      </c>
      <c r="L332" s="26" t="str">
        <f>IF(E332=0," ",IF((365*VLOOKUP(A332,'อายุการใช้งาน-ห้ามลบ'!$A$2:$H$70,8,FALSE)-MIN($E332-DATE(RIGHT(D332,4),MID(D332,4,2),LEFT(D332,2)),VLOOKUP(A332,'อายุการใช้งาน-ห้ามลบ'!$A$2:$H$70,8,FALSE)*365)-((ROUNDDOWN((365*VLOOKUP(A332,'อายุการใช้งาน-ห้ามลบ'!$A$2:$H$70,8,FALSE)-MIN($E332-DATE(RIGHT(D332,4),MID(D332,4,2),LEFT(D332,2)),VLOOKUP(A332,'อายุการใช้งาน-ห้ามลบ'!$A$2:$H$70,8,FALSE)*365))/365,0))*365))/30&gt;=11.49,(ROUNDDOWN((365*VLOOKUP(A332,'อายุการใช้งาน-ห้ามลบ'!$A$2:$H$70,8,FALSE)-MIN($E332-DATE(RIGHT(D332,4),MID(D332,4,2),LEFT(D332,2)),VLOOKUP(A332,'อายุการใช้งาน-ห้ามลบ'!$A$2:$H$70,8,FALSE)*365))/365,0)+1),ROUNDDOWN((365*VLOOKUP(A332,'อายุการใช้งาน-ห้ามลบ'!$A$2:$H$70,8,FALSE)-MIN($E332-DATE(RIGHT(D332,4),MID(D332,4,2),LEFT(D332,2)),VLOOKUP(A332,'อายุการใช้งาน-ห้ามลบ'!$A$2:$H$70,8,FALSE)*365))/365,0)))</f>
        <v> </v>
      </c>
      <c r="M332" s="26" t="str">
        <f>IF(E332=0," ",IF((365*VLOOKUP(A332,'อายุการใช้งาน-ห้ามลบ'!$A$2:$H$70,8,FALSE)-MIN($E332-DATE(RIGHT(D332,4),MID(D332,4,2),LEFT(D332,2)),VLOOKUP(A332,'อายุการใช้งาน-ห้ามลบ'!$A$2:$H$70,8,FALSE)*365)-((ROUNDDOWN((365*VLOOKUP(A332,'อายุการใช้งาน-ห้ามลบ'!$A$2:$H$70,8,FALSE)-MIN($E332-DATE(RIGHT(D332,4),MID(D332,4,2),LEFT(D332,2)),VLOOKUP(A332,'อายุการใช้งาน-ห้ามลบ'!$A$2:$H$70,8,FALSE)*365))/365,0))*365))/30&gt;=11.49,0,(365*VLOOKUP(A332,'อายุการใช้งาน-ห้ามลบ'!$A$2:$H$70,8,FALSE)-MIN($E332-DATE(RIGHT(D332,4),MID(D332,4,2),LEFT(D332,2)),VLOOKUP(A332,'อายุการใช้งาน-ห้ามลบ'!$A$2:$H$70,8,FALSE)*365)-((ROUNDDOWN((365*VLOOKUP(A332,'อายุการใช้งาน-ห้ามลบ'!$A$2:$H$70,8,FALSE)-MIN($E332-DATE(RIGHT(D332,4),MID(D332,4,2),LEFT(D332,2)),VLOOKUP(A332,'อายุการใช้งาน-ห้ามลบ'!$A$2:$H$70,8,FALSE)*365))/365,0))*365))/30))</f>
        <v> </v>
      </c>
      <c r="N332" s="36"/>
    </row>
    <row r="333" spans="1:14" ht="22.5" customHeight="1">
      <c r="A333" s="15"/>
      <c r="B333" s="28"/>
      <c r="C333" s="17"/>
      <c r="D333" s="18"/>
      <c r="E333" s="19"/>
      <c r="F333" s="28"/>
      <c r="G333" s="21"/>
      <c r="H333" s="21"/>
      <c r="I333" s="30"/>
      <c r="J333" s="24" t="str">
        <f>IF(E333=0," ",ROUND(IF((365*VLOOKUP(A333,'อายุการใช้งาน-ห้ามลบ'!$A$2:$H$70,8,FALSE)-MIN($E333-DATE(RIGHT(D333,4),MID(D333,4,2),LEFT(D333,2)),VLOOKUP(A333,'อายุการใช้งาน-ห้ามลบ'!$A$2:$H$70,8,FALSE)*365))=0,($I333-1),($I333/VLOOKUP(A333,'อายุการใช้งาน-ห้ามลบ'!$A$2:$H$70,8,FALSE)/365)*MIN($E333-DATE(RIGHT(D333,4),MID(D333,4,2),LEFT(D333,2)),VLOOKUP(A333,'อายุการใช้งาน-ห้ามลบ'!$A$2:$H$70,8,FALSE)*365)),2)*-1)</f>
        <v> </v>
      </c>
      <c r="K333" s="25" t="str">
        <f t="shared" si="4"/>
        <v> </v>
      </c>
      <c r="L333" s="26" t="str">
        <f>IF(E333=0," ",IF((365*VLOOKUP(A333,'อายุการใช้งาน-ห้ามลบ'!$A$2:$H$70,8,FALSE)-MIN($E333-DATE(RIGHT(D333,4),MID(D333,4,2),LEFT(D333,2)),VLOOKUP(A333,'อายุการใช้งาน-ห้ามลบ'!$A$2:$H$70,8,FALSE)*365)-((ROUNDDOWN((365*VLOOKUP(A333,'อายุการใช้งาน-ห้ามลบ'!$A$2:$H$70,8,FALSE)-MIN($E333-DATE(RIGHT(D333,4),MID(D333,4,2),LEFT(D333,2)),VLOOKUP(A333,'อายุการใช้งาน-ห้ามลบ'!$A$2:$H$70,8,FALSE)*365))/365,0))*365))/30&gt;=11.49,(ROUNDDOWN((365*VLOOKUP(A333,'อายุการใช้งาน-ห้ามลบ'!$A$2:$H$70,8,FALSE)-MIN($E333-DATE(RIGHT(D333,4),MID(D333,4,2),LEFT(D333,2)),VLOOKUP(A333,'อายุการใช้งาน-ห้ามลบ'!$A$2:$H$70,8,FALSE)*365))/365,0)+1),ROUNDDOWN((365*VLOOKUP(A333,'อายุการใช้งาน-ห้ามลบ'!$A$2:$H$70,8,FALSE)-MIN($E333-DATE(RIGHT(D333,4),MID(D333,4,2),LEFT(D333,2)),VLOOKUP(A333,'อายุการใช้งาน-ห้ามลบ'!$A$2:$H$70,8,FALSE)*365))/365,0)))</f>
        <v> </v>
      </c>
      <c r="M333" s="26" t="str">
        <f>IF(E333=0," ",IF((365*VLOOKUP(A333,'อายุการใช้งาน-ห้ามลบ'!$A$2:$H$70,8,FALSE)-MIN($E333-DATE(RIGHT(D333,4),MID(D333,4,2),LEFT(D333,2)),VLOOKUP(A333,'อายุการใช้งาน-ห้ามลบ'!$A$2:$H$70,8,FALSE)*365)-((ROUNDDOWN((365*VLOOKUP(A333,'อายุการใช้งาน-ห้ามลบ'!$A$2:$H$70,8,FALSE)-MIN($E333-DATE(RIGHT(D333,4),MID(D333,4,2),LEFT(D333,2)),VLOOKUP(A333,'อายุการใช้งาน-ห้ามลบ'!$A$2:$H$70,8,FALSE)*365))/365,0))*365))/30&gt;=11.49,0,(365*VLOOKUP(A333,'อายุการใช้งาน-ห้ามลบ'!$A$2:$H$70,8,FALSE)-MIN($E333-DATE(RIGHT(D333,4),MID(D333,4,2),LEFT(D333,2)),VLOOKUP(A333,'อายุการใช้งาน-ห้ามลบ'!$A$2:$H$70,8,FALSE)*365)-((ROUNDDOWN((365*VLOOKUP(A333,'อายุการใช้งาน-ห้ามลบ'!$A$2:$H$70,8,FALSE)-MIN($E333-DATE(RIGHT(D333,4),MID(D333,4,2),LEFT(D333,2)),VLOOKUP(A333,'อายุการใช้งาน-ห้ามลบ'!$A$2:$H$70,8,FALSE)*365))/365,0))*365))/30))</f>
        <v> </v>
      </c>
      <c r="N333" s="36"/>
    </row>
    <row r="334" spans="1:14" ht="22.5" customHeight="1">
      <c r="A334" s="15"/>
      <c r="B334" s="28"/>
      <c r="C334" s="17"/>
      <c r="D334" s="18"/>
      <c r="E334" s="19"/>
      <c r="F334" s="28"/>
      <c r="G334" s="21"/>
      <c r="H334" s="21"/>
      <c r="I334" s="30"/>
      <c r="J334" s="24" t="str">
        <f>IF(E334=0," ",ROUND(IF((365*VLOOKUP(A334,'อายุการใช้งาน-ห้ามลบ'!$A$2:$H$70,8,FALSE)-MIN($E334-DATE(RIGHT(D334,4),MID(D334,4,2),LEFT(D334,2)),VLOOKUP(A334,'อายุการใช้งาน-ห้ามลบ'!$A$2:$H$70,8,FALSE)*365))=0,($I334-1),($I334/VLOOKUP(A334,'อายุการใช้งาน-ห้ามลบ'!$A$2:$H$70,8,FALSE)/365)*MIN($E334-DATE(RIGHT(D334,4),MID(D334,4,2),LEFT(D334,2)),VLOOKUP(A334,'อายุการใช้งาน-ห้ามลบ'!$A$2:$H$70,8,FALSE)*365)),2)*-1)</f>
        <v> </v>
      </c>
      <c r="K334" s="25" t="str">
        <f aca="true" t="shared" si="5" ref="K334:K397">IF(E334=0," ",SUM(I334:J334))</f>
        <v> </v>
      </c>
      <c r="L334" s="26" t="str">
        <f>IF(E334=0," ",IF((365*VLOOKUP(A334,'อายุการใช้งาน-ห้ามลบ'!$A$2:$H$70,8,FALSE)-MIN($E334-DATE(RIGHT(D334,4),MID(D334,4,2),LEFT(D334,2)),VLOOKUP(A334,'อายุการใช้งาน-ห้ามลบ'!$A$2:$H$70,8,FALSE)*365)-((ROUNDDOWN((365*VLOOKUP(A334,'อายุการใช้งาน-ห้ามลบ'!$A$2:$H$70,8,FALSE)-MIN($E334-DATE(RIGHT(D334,4),MID(D334,4,2),LEFT(D334,2)),VLOOKUP(A334,'อายุการใช้งาน-ห้ามลบ'!$A$2:$H$70,8,FALSE)*365))/365,0))*365))/30&gt;=11.49,(ROUNDDOWN((365*VLOOKUP(A334,'อายุการใช้งาน-ห้ามลบ'!$A$2:$H$70,8,FALSE)-MIN($E334-DATE(RIGHT(D334,4),MID(D334,4,2),LEFT(D334,2)),VLOOKUP(A334,'อายุการใช้งาน-ห้ามลบ'!$A$2:$H$70,8,FALSE)*365))/365,0)+1),ROUNDDOWN((365*VLOOKUP(A334,'อายุการใช้งาน-ห้ามลบ'!$A$2:$H$70,8,FALSE)-MIN($E334-DATE(RIGHT(D334,4),MID(D334,4,2),LEFT(D334,2)),VLOOKUP(A334,'อายุการใช้งาน-ห้ามลบ'!$A$2:$H$70,8,FALSE)*365))/365,0)))</f>
        <v> </v>
      </c>
      <c r="M334" s="26" t="str">
        <f>IF(E334=0," ",IF((365*VLOOKUP(A334,'อายุการใช้งาน-ห้ามลบ'!$A$2:$H$70,8,FALSE)-MIN($E334-DATE(RIGHT(D334,4),MID(D334,4,2),LEFT(D334,2)),VLOOKUP(A334,'อายุการใช้งาน-ห้ามลบ'!$A$2:$H$70,8,FALSE)*365)-((ROUNDDOWN((365*VLOOKUP(A334,'อายุการใช้งาน-ห้ามลบ'!$A$2:$H$70,8,FALSE)-MIN($E334-DATE(RIGHT(D334,4),MID(D334,4,2),LEFT(D334,2)),VLOOKUP(A334,'อายุการใช้งาน-ห้ามลบ'!$A$2:$H$70,8,FALSE)*365))/365,0))*365))/30&gt;=11.49,0,(365*VLOOKUP(A334,'อายุการใช้งาน-ห้ามลบ'!$A$2:$H$70,8,FALSE)-MIN($E334-DATE(RIGHT(D334,4),MID(D334,4,2),LEFT(D334,2)),VLOOKUP(A334,'อายุการใช้งาน-ห้ามลบ'!$A$2:$H$70,8,FALSE)*365)-((ROUNDDOWN((365*VLOOKUP(A334,'อายุการใช้งาน-ห้ามลบ'!$A$2:$H$70,8,FALSE)-MIN($E334-DATE(RIGHT(D334,4),MID(D334,4,2),LEFT(D334,2)),VLOOKUP(A334,'อายุการใช้งาน-ห้ามลบ'!$A$2:$H$70,8,FALSE)*365))/365,0))*365))/30))</f>
        <v> </v>
      </c>
      <c r="N334" s="36"/>
    </row>
    <row r="335" spans="1:14" ht="22.5" customHeight="1">
      <c r="A335" s="15"/>
      <c r="B335" s="28"/>
      <c r="C335" s="17"/>
      <c r="D335" s="18"/>
      <c r="E335" s="19"/>
      <c r="F335" s="28"/>
      <c r="G335" s="21"/>
      <c r="H335" s="21"/>
      <c r="I335" s="30"/>
      <c r="J335" s="24" t="str">
        <f>IF(E335=0," ",ROUND(IF((365*VLOOKUP(A335,'อายุการใช้งาน-ห้ามลบ'!$A$2:$H$70,8,FALSE)-MIN($E335-DATE(RIGHT(D335,4),MID(D335,4,2),LEFT(D335,2)),VLOOKUP(A335,'อายุการใช้งาน-ห้ามลบ'!$A$2:$H$70,8,FALSE)*365))=0,($I335-1),($I335/VLOOKUP(A335,'อายุการใช้งาน-ห้ามลบ'!$A$2:$H$70,8,FALSE)/365)*MIN($E335-DATE(RIGHT(D335,4),MID(D335,4,2),LEFT(D335,2)),VLOOKUP(A335,'อายุการใช้งาน-ห้ามลบ'!$A$2:$H$70,8,FALSE)*365)),2)*-1)</f>
        <v> </v>
      </c>
      <c r="K335" s="25" t="str">
        <f t="shared" si="5"/>
        <v> </v>
      </c>
      <c r="L335" s="26" t="str">
        <f>IF(E335=0," ",IF((365*VLOOKUP(A335,'อายุการใช้งาน-ห้ามลบ'!$A$2:$H$70,8,FALSE)-MIN($E335-DATE(RIGHT(D335,4),MID(D335,4,2),LEFT(D335,2)),VLOOKUP(A335,'อายุการใช้งาน-ห้ามลบ'!$A$2:$H$70,8,FALSE)*365)-((ROUNDDOWN((365*VLOOKUP(A335,'อายุการใช้งาน-ห้ามลบ'!$A$2:$H$70,8,FALSE)-MIN($E335-DATE(RIGHT(D335,4),MID(D335,4,2),LEFT(D335,2)),VLOOKUP(A335,'อายุการใช้งาน-ห้ามลบ'!$A$2:$H$70,8,FALSE)*365))/365,0))*365))/30&gt;=11.49,(ROUNDDOWN((365*VLOOKUP(A335,'อายุการใช้งาน-ห้ามลบ'!$A$2:$H$70,8,FALSE)-MIN($E335-DATE(RIGHT(D335,4),MID(D335,4,2),LEFT(D335,2)),VLOOKUP(A335,'อายุการใช้งาน-ห้ามลบ'!$A$2:$H$70,8,FALSE)*365))/365,0)+1),ROUNDDOWN((365*VLOOKUP(A335,'อายุการใช้งาน-ห้ามลบ'!$A$2:$H$70,8,FALSE)-MIN($E335-DATE(RIGHT(D335,4),MID(D335,4,2),LEFT(D335,2)),VLOOKUP(A335,'อายุการใช้งาน-ห้ามลบ'!$A$2:$H$70,8,FALSE)*365))/365,0)))</f>
        <v> </v>
      </c>
      <c r="M335" s="26" t="str">
        <f>IF(E335=0," ",IF((365*VLOOKUP(A335,'อายุการใช้งาน-ห้ามลบ'!$A$2:$H$70,8,FALSE)-MIN($E335-DATE(RIGHT(D335,4),MID(D335,4,2),LEFT(D335,2)),VLOOKUP(A335,'อายุการใช้งาน-ห้ามลบ'!$A$2:$H$70,8,FALSE)*365)-((ROUNDDOWN((365*VLOOKUP(A335,'อายุการใช้งาน-ห้ามลบ'!$A$2:$H$70,8,FALSE)-MIN($E335-DATE(RIGHT(D335,4),MID(D335,4,2),LEFT(D335,2)),VLOOKUP(A335,'อายุการใช้งาน-ห้ามลบ'!$A$2:$H$70,8,FALSE)*365))/365,0))*365))/30&gt;=11.49,0,(365*VLOOKUP(A335,'อายุการใช้งาน-ห้ามลบ'!$A$2:$H$70,8,FALSE)-MIN($E335-DATE(RIGHT(D335,4),MID(D335,4,2),LEFT(D335,2)),VLOOKUP(A335,'อายุการใช้งาน-ห้ามลบ'!$A$2:$H$70,8,FALSE)*365)-((ROUNDDOWN((365*VLOOKUP(A335,'อายุการใช้งาน-ห้ามลบ'!$A$2:$H$70,8,FALSE)-MIN($E335-DATE(RIGHT(D335,4),MID(D335,4,2),LEFT(D335,2)),VLOOKUP(A335,'อายุการใช้งาน-ห้ามลบ'!$A$2:$H$70,8,FALSE)*365))/365,0))*365))/30))</f>
        <v> </v>
      </c>
      <c r="N335" s="36"/>
    </row>
    <row r="336" spans="1:14" ht="22.5" customHeight="1">
      <c r="A336" s="15"/>
      <c r="B336" s="28"/>
      <c r="C336" s="17"/>
      <c r="D336" s="18"/>
      <c r="E336" s="19"/>
      <c r="F336" s="28"/>
      <c r="G336" s="21"/>
      <c r="H336" s="21"/>
      <c r="I336" s="30"/>
      <c r="J336" s="24" t="str">
        <f>IF(E336=0," ",ROUND(IF((365*VLOOKUP(A336,'อายุการใช้งาน-ห้ามลบ'!$A$2:$H$70,8,FALSE)-MIN($E336-DATE(RIGHT(D336,4),MID(D336,4,2),LEFT(D336,2)),VLOOKUP(A336,'อายุการใช้งาน-ห้ามลบ'!$A$2:$H$70,8,FALSE)*365))=0,($I336-1),($I336/VLOOKUP(A336,'อายุการใช้งาน-ห้ามลบ'!$A$2:$H$70,8,FALSE)/365)*MIN($E336-DATE(RIGHT(D336,4),MID(D336,4,2),LEFT(D336,2)),VLOOKUP(A336,'อายุการใช้งาน-ห้ามลบ'!$A$2:$H$70,8,FALSE)*365)),2)*-1)</f>
        <v> </v>
      </c>
      <c r="K336" s="25" t="str">
        <f t="shared" si="5"/>
        <v> </v>
      </c>
      <c r="L336" s="26" t="str">
        <f>IF(E336=0," ",IF((365*VLOOKUP(A336,'อายุการใช้งาน-ห้ามลบ'!$A$2:$H$70,8,FALSE)-MIN($E336-DATE(RIGHT(D336,4),MID(D336,4,2),LEFT(D336,2)),VLOOKUP(A336,'อายุการใช้งาน-ห้ามลบ'!$A$2:$H$70,8,FALSE)*365)-((ROUNDDOWN((365*VLOOKUP(A336,'อายุการใช้งาน-ห้ามลบ'!$A$2:$H$70,8,FALSE)-MIN($E336-DATE(RIGHT(D336,4),MID(D336,4,2),LEFT(D336,2)),VLOOKUP(A336,'อายุการใช้งาน-ห้ามลบ'!$A$2:$H$70,8,FALSE)*365))/365,0))*365))/30&gt;=11.49,(ROUNDDOWN((365*VLOOKUP(A336,'อายุการใช้งาน-ห้ามลบ'!$A$2:$H$70,8,FALSE)-MIN($E336-DATE(RIGHT(D336,4),MID(D336,4,2),LEFT(D336,2)),VLOOKUP(A336,'อายุการใช้งาน-ห้ามลบ'!$A$2:$H$70,8,FALSE)*365))/365,0)+1),ROUNDDOWN((365*VLOOKUP(A336,'อายุการใช้งาน-ห้ามลบ'!$A$2:$H$70,8,FALSE)-MIN($E336-DATE(RIGHT(D336,4),MID(D336,4,2),LEFT(D336,2)),VLOOKUP(A336,'อายุการใช้งาน-ห้ามลบ'!$A$2:$H$70,8,FALSE)*365))/365,0)))</f>
        <v> </v>
      </c>
      <c r="M336" s="26" t="str">
        <f>IF(E336=0," ",IF((365*VLOOKUP(A336,'อายุการใช้งาน-ห้ามลบ'!$A$2:$H$70,8,FALSE)-MIN($E336-DATE(RIGHT(D336,4),MID(D336,4,2),LEFT(D336,2)),VLOOKUP(A336,'อายุการใช้งาน-ห้ามลบ'!$A$2:$H$70,8,FALSE)*365)-((ROUNDDOWN((365*VLOOKUP(A336,'อายุการใช้งาน-ห้ามลบ'!$A$2:$H$70,8,FALSE)-MIN($E336-DATE(RIGHT(D336,4),MID(D336,4,2),LEFT(D336,2)),VLOOKUP(A336,'อายุการใช้งาน-ห้ามลบ'!$A$2:$H$70,8,FALSE)*365))/365,0))*365))/30&gt;=11.49,0,(365*VLOOKUP(A336,'อายุการใช้งาน-ห้ามลบ'!$A$2:$H$70,8,FALSE)-MIN($E336-DATE(RIGHT(D336,4),MID(D336,4,2),LEFT(D336,2)),VLOOKUP(A336,'อายุการใช้งาน-ห้ามลบ'!$A$2:$H$70,8,FALSE)*365)-((ROUNDDOWN((365*VLOOKUP(A336,'อายุการใช้งาน-ห้ามลบ'!$A$2:$H$70,8,FALSE)-MIN($E336-DATE(RIGHT(D336,4),MID(D336,4,2),LEFT(D336,2)),VLOOKUP(A336,'อายุการใช้งาน-ห้ามลบ'!$A$2:$H$70,8,FALSE)*365))/365,0))*365))/30))</f>
        <v> </v>
      </c>
      <c r="N336" s="36"/>
    </row>
    <row r="337" spans="1:14" ht="22.5" customHeight="1">
      <c r="A337" s="15"/>
      <c r="B337" s="28"/>
      <c r="C337" s="17"/>
      <c r="D337" s="18"/>
      <c r="E337" s="19"/>
      <c r="F337" s="28"/>
      <c r="G337" s="21"/>
      <c r="H337" s="21"/>
      <c r="I337" s="30"/>
      <c r="J337" s="24" t="str">
        <f>IF(E337=0," ",ROUND(IF((365*VLOOKUP(A337,'อายุการใช้งาน-ห้ามลบ'!$A$2:$H$70,8,FALSE)-MIN($E337-DATE(RIGHT(D337,4),MID(D337,4,2),LEFT(D337,2)),VLOOKUP(A337,'อายุการใช้งาน-ห้ามลบ'!$A$2:$H$70,8,FALSE)*365))=0,($I337-1),($I337/VLOOKUP(A337,'อายุการใช้งาน-ห้ามลบ'!$A$2:$H$70,8,FALSE)/365)*MIN($E337-DATE(RIGHT(D337,4),MID(D337,4,2),LEFT(D337,2)),VLOOKUP(A337,'อายุการใช้งาน-ห้ามลบ'!$A$2:$H$70,8,FALSE)*365)),2)*-1)</f>
        <v> </v>
      </c>
      <c r="K337" s="25" t="str">
        <f t="shared" si="5"/>
        <v> </v>
      </c>
      <c r="L337" s="26" t="str">
        <f>IF(E337=0," ",IF((365*VLOOKUP(A337,'อายุการใช้งาน-ห้ามลบ'!$A$2:$H$70,8,FALSE)-MIN($E337-DATE(RIGHT(D337,4),MID(D337,4,2),LEFT(D337,2)),VLOOKUP(A337,'อายุการใช้งาน-ห้ามลบ'!$A$2:$H$70,8,FALSE)*365)-((ROUNDDOWN((365*VLOOKUP(A337,'อายุการใช้งาน-ห้ามลบ'!$A$2:$H$70,8,FALSE)-MIN($E337-DATE(RIGHT(D337,4),MID(D337,4,2),LEFT(D337,2)),VLOOKUP(A337,'อายุการใช้งาน-ห้ามลบ'!$A$2:$H$70,8,FALSE)*365))/365,0))*365))/30&gt;=11.49,(ROUNDDOWN((365*VLOOKUP(A337,'อายุการใช้งาน-ห้ามลบ'!$A$2:$H$70,8,FALSE)-MIN($E337-DATE(RIGHT(D337,4),MID(D337,4,2),LEFT(D337,2)),VLOOKUP(A337,'อายุการใช้งาน-ห้ามลบ'!$A$2:$H$70,8,FALSE)*365))/365,0)+1),ROUNDDOWN((365*VLOOKUP(A337,'อายุการใช้งาน-ห้ามลบ'!$A$2:$H$70,8,FALSE)-MIN($E337-DATE(RIGHT(D337,4),MID(D337,4,2),LEFT(D337,2)),VLOOKUP(A337,'อายุการใช้งาน-ห้ามลบ'!$A$2:$H$70,8,FALSE)*365))/365,0)))</f>
        <v> </v>
      </c>
      <c r="M337" s="26" t="str">
        <f>IF(E337=0," ",IF((365*VLOOKUP(A337,'อายุการใช้งาน-ห้ามลบ'!$A$2:$H$70,8,FALSE)-MIN($E337-DATE(RIGHT(D337,4),MID(D337,4,2),LEFT(D337,2)),VLOOKUP(A337,'อายุการใช้งาน-ห้ามลบ'!$A$2:$H$70,8,FALSE)*365)-((ROUNDDOWN((365*VLOOKUP(A337,'อายุการใช้งาน-ห้ามลบ'!$A$2:$H$70,8,FALSE)-MIN($E337-DATE(RIGHT(D337,4),MID(D337,4,2),LEFT(D337,2)),VLOOKUP(A337,'อายุการใช้งาน-ห้ามลบ'!$A$2:$H$70,8,FALSE)*365))/365,0))*365))/30&gt;=11.49,0,(365*VLOOKUP(A337,'อายุการใช้งาน-ห้ามลบ'!$A$2:$H$70,8,FALSE)-MIN($E337-DATE(RIGHT(D337,4),MID(D337,4,2),LEFT(D337,2)),VLOOKUP(A337,'อายุการใช้งาน-ห้ามลบ'!$A$2:$H$70,8,FALSE)*365)-((ROUNDDOWN((365*VLOOKUP(A337,'อายุการใช้งาน-ห้ามลบ'!$A$2:$H$70,8,FALSE)-MIN($E337-DATE(RIGHT(D337,4),MID(D337,4,2),LEFT(D337,2)),VLOOKUP(A337,'อายุการใช้งาน-ห้ามลบ'!$A$2:$H$70,8,FALSE)*365))/365,0))*365))/30))</f>
        <v> </v>
      </c>
      <c r="N337" s="36"/>
    </row>
    <row r="338" spans="1:14" ht="22.5" customHeight="1">
      <c r="A338" s="15"/>
      <c r="B338" s="28"/>
      <c r="C338" s="17"/>
      <c r="D338" s="18"/>
      <c r="E338" s="19"/>
      <c r="F338" s="28"/>
      <c r="G338" s="21"/>
      <c r="H338" s="21"/>
      <c r="I338" s="30"/>
      <c r="J338" s="24" t="str">
        <f>IF(E338=0," ",ROUND(IF((365*VLOOKUP(A338,'อายุการใช้งาน-ห้ามลบ'!$A$2:$H$70,8,FALSE)-MIN($E338-DATE(RIGHT(D338,4),MID(D338,4,2),LEFT(D338,2)),VLOOKUP(A338,'อายุการใช้งาน-ห้ามลบ'!$A$2:$H$70,8,FALSE)*365))=0,($I338-1),($I338/VLOOKUP(A338,'อายุการใช้งาน-ห้ามลบ'!$A$2:$H$70,8,FALSE)/365)*MIN($E338-DATE(RIGHT(D338,4),MID(D338,4,2),LEFT(D338,2)),VLOOKUP(A338,'อายุการใช้งาน-ห้ามลบ'!$A$2:$H$70,8,FALSE)*365)),2)*-1)</f>
        <v> </v>
      </c>
      <c r="K338" s="25" t="str">
        <f t="shared" si="5"/>
        <v> </v>
      </c>
      <c r="L338" s="26" t="str">
        <f>IF(E338=0," ",IF((365*VLOOKUP(A338,'อายุการใช้งาน-ห้ามลบ'!$A$2:$H$70,8,FALSE)-MIN($E338-DATE(RIGHT(D338,4),MID(D338,4,2),LEFT(D338,2)),VLOOKUP(A338,'อายุการใช้งาน-ห้ามลบ'!$A$2:$H$70,8,FALSE)*365)-((ROUNDDOWN((365*VLOOKUP(A338,'อายุการใช้งาน-ห้ามลบ'!$A$2:$H$70,8,FALSE)-MIN($E338-DATE(RIGHT(D338,4),MID(D338,4,2),LEFT(D338,2)),VLOOKUP(A338,'อายุการใช้งาน-ห้ามลบ'!$A$2:$H$70,8,FALSE)*365))/365,0))*365))/30&gt;=11.49,(ROUNDDOWN((365*VLOOKUP(A338,'อายุการใช้งาน-ห้ามลบ'!$A$2:$H$70,8,FALSE)-MIN($E338-DATE(RIGHT(D338,4),MID(D338,4,2),LEFT(D338,2)),VLOOKUP(A338,'อายุการใช้งาน-ห้ามลบ'!$A$2:$H$70,8,FALSE)*365))/365,0)+1),ROUNDDOWN((365*VLOOKUP(A338,'อายุการใช้งาน-ห้ามลบ'!$A$2:$H$70,8,FALSE)-MIN($E338-DATE(RIGHT(D338,4),MID(D338,4,2),LEFT(D338,2)),VLOOKUP(A338,'อายุการใช้งาน-ห้ามลบ'!$A$2:$H$70,8,FALSE)*365))/365,0)))</f>
        <v> </v>
      </c>
      <c r="M338" s="26" t="str">
        <f>IF(E338=0," ",IF((365*VLOOKUP(A338,'อายุการใช้งาน-ห้ามลบ'!$A$2:$H$70,8,FALSE)-MIN($E338-DATE(RIGHT(D338,4),MID(D338,4,2),LEFT(D338,2)),VLOOKUP(A338,'อายุการใช้งาน-ห้ามลบ'!$A$2:$H$70,8,FALSE)*365)-((ROUNDDOWN((365*VLOOKUP(A338,'อายุการใช้งาน-ห้ามลบ'!$A$2:$H$70,8,FALSE)-MIN($E338-DATE(RIGHT(D338,4),MID(D338,4,2),LEFT(D338,2)),VLOOKUP(A338,'อายุการใช้งาน-ห้ามลบ'!$A$2:$H$70,8,FALSE)*365))/365,0))*365))/30&gt;=11.49,0,(365*VLOOKUP(A338,'อายุการใช้งาน-ห้ามลบ'!$A$2:$H$70,8,FALSE)-MIN($E338-DATE(RIGHT(D338,4),MID(D338,4,2),LEFT(D338,2)),VLOOKUP(A338,'อายุการใช้งาน-ห้ามลบ'!$A$2:$H$70,8,FALSE)*365)-((ROUNDDOWN((365*VLOOKUP(A338,'อายุการใช้งาน-ห้ามลบ'!$A$2:$H$70,8,FALSE)-MIN($E338-DATE(RIGHT(D338,4),MID(D338,4,2),LEFT(D338,2)),VLOOKUP(A338,'อายุการใช้งาน-ห้ามลบ'!$A$2:$H$70,8,FALSE)*365))/365,0))*365))/30))</f>
        <v> </v>
      </c>
      <c r="N338" s="36"/>
    </row>
    <row r="339" spans="1:14" ht="22.5" customHeight="1">
      <c r="A339" s="15"/>
      <c r="B339" s="28"/>
      <c r="C339" s="17"/>
      <c r="D339" s="18"/>
      <c r="E339" s="19"/>
      <c r="F339" s="28"/>
      <c r="G339" s="21"/>
      <c r="H339" s="21"/>
      <c r="I339" s="30"/>
      <c r="J339" s="24" t="str">
        <f>IF(E339=0," ",ROUND(IF((365*VLOOKUP(A339,'อายุการใช้งาน-ห้ามลบ'!$A$2:$H$70,8,FALSE)-MIN($E339-DATE(RIGHT(D339,4),MID(D339,4,2),LEFT(D339,2)),VLOOKUP(A339,'อายุการใช้งาน-ห้ามลบ'!$A$2:$H$70,8,FALSE)*365))=0,($I339-1),($I339/VLOOKUP(A339,'อายุการใช้งาน-ห้ามลบ'!$A$2:$H$70,8,FALSE)/365)*MIN($E339-DATE(RIGHT(D339,4),MID(D339,4,2),LEFT(D339,2)),VLOOKUP(A339,'อายุการใช้งาน-ห้ามลบ'!$A$2:$H$70,8,FALSE)*365)),2)*-1)</f>
        <v> </v>
      </c>
      <c r="K339" s="25" t="str">
        <f t="shared" si="5"/>
        <v> </v>
      </c>
      <c r="L339" s="26" t="str">
        <f>IF(E339=0," ",IF((365*VLOOKUP(A339,'อายุการใช้งาน-ห้ามลบ'!$A$2:$H$70,8,FALSE)-MIN($E339-DATE(RIGHT(D339,4),MID(D339,4,2),LEFT(D339,2)),VLOOKUP(A339,'อายุการใช้งาน-ห้ามลบ'!$A$2:$H$70,8,FALSE)*365)-((ROUNDDOWN((365*VLOOKUP(A339,'อายุการใช้งาน-ห้ามลบ'!$A$2:$H$70,8,FALSE)-MIN($E339-DATE(RIGHT(D339,4),MID(D339,4,2),LEFT(D339,2)),VLOOKUP(A339,'อายุการใช้งาน-ห้ามลบ'!$A$2:$H$70,8,FALSE)*365))/365,0))*365))/30&gt;=11.49,(ROUNDDOWN((365*VLOOKUP(A339,'อายุการใช้งาน-ห้ามลบ'!$A$2:$H$70,8,FALSE)-MIN($E339-DATE(RIGHT(D339,4),MID(D339,4,2),LEFT(D339,2)),VLOOKUP(A339,'อายุการใช้งาน-ห้ามลบ'!$A$2:$H$70,8,FALSE)*365))/365,0)+1),ROUNDDOWN((365*VLOOKUP(A339,'อายุการใช้งาน-ห้ามลบ'!$A$2:$H$70,8,FALSE)-MIN($E339-DATE(RIGHT(D339,4),MID(D339,4,2),LEFT(D339,2)),VLOOKUP(A339,'อายุการใช้งาน-ห้ามลบ'!$A$2:$H$70,8,FALSE)*365))/365,0)))</f>
        <v> </v>
      </c>
      <c r="M339" s="26" t="str">
        <f>IF(E339=0," ",IF((365*VLOOKUP(A339,'อายุการใช้งาน-ห้ามลบ'!$A$2:$H$70,8,FALSE)-MIN($E339-DATE(RIGHT(D339,4),MID(D339,4,2),LEFT(D339,2)),VLOOKUP(A339,'อายุการใช้งาน-ห้ามลบ'!$A$2:$H$70,8,FALSE)*365)-((ROUNDDOWN((365*VLOOKUP(A339,'อายุการใช้งาน-ห้ามลบ'!$A$2:$H$70,8,FALSE)-MIN($E339-DATE(RIGHT(D339,4),MID(D339,4,2),LEFT(D339,2)),VLOOKUP(A339,'อายุการใช้งาน-ห้ามลบ'!$A$2:$H$70,8,FALSE)*365))/365,0))*365))/30&gt;=11.49,0,(365*VLOOKUP(A339,'อายุการใช้งาน-ห้ามลบ'!$A$2:$H$70,8,FALSE)-MIN($E339-DATE(RIGHT(D339,4),MID(D339,4,2),LEFT(D339,2)),VLOOKUP(A339,'อายุการใช้งาน-ห้ามลบ'!$A$2:$H$70,8,FALSE)*365)-((ROUNDDOWN((365*VLOOKUP(A339,'อายุการใช้งาน-ห้ามลบ'!$A$2:$H$70,8,FALSE)-MIN($E339-DATE(RIGHT(D339,4),MID(D339,4,2),LEFT(D339,2)),VLOOKUP(A339,'อายุการใช้งาน-ห้ามลบ'!$A$2:$H$70,8,FALSE)*365))/365,0))*365))/30))</f>
        <v> </v>
      </c>
      <c r="N339" s="36"/>
    </row>
    <row r="340" spans="1:14" ht="22.5" customHeight="1">
      <c r="A340" s="15"/>
      <c r="B340" s="28"/>
      <c r="C340" s="17"/>
      <c r="D340" s="18"/>
      <c r="E340" s="19"/>
      <c r="F340" s="28"/>
      <c r="G340" s="21"/>
      <c r="H340" s="21"/>
      <c r="I340" s="30"/>
      <c r="J340" s="24" t="str">
        <f>IF(E340=0," ",ROUND(IF((365*VLOOKUP(A340,'อายุการใช้งาน-ห้ามลบ'!$A$2:$H$70,8,FALSE)-MIN($E340-DATE(RIGHT(D340,4),MID(D340,4,2),LEFT(D340,2)),VLOOKUP(A340,'อายุการใช้งาน-ห้ามลบ'!$A$2:$H$70,8,FALSE)*365))=0,($I340-1),($I340/VLOOKUP(A340,'อายุการใช้งาน-ห้ามลบ'!$A$2:$H$70,8,FALSE)/365)*MIN($E340-DATE(RIGHT(D340,4),MID(D340,4,2),LEFT(D340,2)),VLOOKUP(A340,'อายุการใช้งาน-ห้ามลบ'!$A$2:$H$70,8,FALSE)*365)),2)*-1)</f>
        <v> </v>
      </c>
      <c r="K340" s="25" t="str">
        <f t="shared" si="5"/>
        <v> </v>
      </c>
      <c r="L340" s="26" t="str">
        <f>IF(E340=0," ",IF((365*VLOOKUP(A340,'อายุการใช้งาน-ห้ามลบ'!$A$2:$H$70,8,FALSE)-MIN($E340-DATE(RIGHT(D340,4),MID(D340,4,2),LEFT(D340,2)),VLOOKUP(A340,'อายุการใช้งาน-ห้ามลบ'!$A$2:$H$70,8,FALSE)*365)-((ROUNDDOWN((365*VLOOKUP(A340,'อายุการใช้งาน-ห้ามลบ'!$A$2:$H$70,8,FALSE)-MIN($E340-DATE(RIGHT(D340,4),MID(D340,4,2),LEFT(D340,2)),VLOOKUP(A340,'อายุการใช้งาน-ห้ามลบ'!$A$2:$H$70,8,FALSE)*365))/365,0))*365))/30&gt;=11.49,(ROUNDDOWN((365*VLOOKUP(A340,'อายุการใช้งาน-ห้ามลบ'!$A$2:$H$70,8,FALSE)-MIN($E340-DATE(RIGHT(D340,4),MID(D340,4,2),LEFT(D340,2)),VLOOKUP(A340,'อายุการใช้งาน-ห้ามลบ'!$A$2:$H$70,8,FALSE)*365))/365,0)+1),ROUNDDOWN((365*VLOOKUP(A340,'อายุการใช้งาน-ห้ามลบ'!$A$2:$H$70,8,FALSE)-MIN($E340-DATE(RIGHT(D340,4),MID(D340,4,2),LEFT(D340,2)),VLOOKUP(A340,'อายุการใช้งาน-ห้ามลบ'!$A$2:$H$70,8,FALSE)*365))/365,0)))</f>
        <v> </v>
      </c>
      <c r="M340" s="26" t="str">
        <f>IF(E340=0," ",IF((365*VLOOKUP(A340,'อายุการใช้งาน-ห้ามลบ'!$A$2:$H$70,8,FALSE)-MIN($E340-DATE(RIGHT(D340,4),MID(D340,4,2),LEFT(D340,2)),VLOOKUP(A340,'อายุการใช้งาน-ห้ามลบ'!$A$2:$H$70,8,FALSE)*365)-((ROUNDDOWN((365*VLOOKUP(A340,'อายุการใช้งาน-ห้ามลบ'!$A$2:$H$70,8,FALSE)-MIN($E340-DATE(RIGHT(D340,4),MID(D340,4,2),LEFT(D340,2)),VLOOKUP(A340,'อายุการใช้งาน-ห้ามลบ'!$A$2:$H$70,8,FALSE)*365))/365,0))*365))/30&gt;=11.49,0,(365*VLOOKUP(A340,'อายุการใช้งาน-ห้ามลบ'!$A$2:$H$70,8,FALSE)-MIN($E340-DATE(RIGHT(D340,4),MID(D340,4,2),LEFT(D340,2)),VLOOKUP(A340,'อายุการใช้งาน-ห้ามลบ'!$A$2:$H$70,8,FALSE)*365)-((ROUNDDOWN((365*VLOOKUP(A340,'อายุการใช้งาน-ห้ามลบ'!$A$2:$H$70,8,FALSE)-MIN($E340-DATE(RIGHT(D340,4),MID(D340,4,2),LEFT(D340,2)),VLOOKUP(A340,'อายุการใช้งาน-ห้ามลบ'!$A$2:$H$70,8,FALSE)*365))/365,0))*365))/30))</f>
        <v> </v>
      </c>
      <c r="N340" s="36"/>
    </row>
    <row r="341" spans="1:14" ht="22.5" customHeight="1">
      <c r="A341" s="15"/>
      <c r="B341" s="28"/>
      <c r="C341" s="17"/>
      <c r="D341" s="18"/>
      <c r="E341" s="19"/>
      <c r="F341" s="28"/>
      <c r="G341" s="21"/>
      <c r="H341" s="21"/>
      <c r="I341" s="30"/>
      <c r="J341" s="24" t="str">
        <f>IF(E341=0," ",ROUND(IF((365*VLOOKUP(A341,'อายุการใช้งาน-ห้ามลบ'!$A$2:$H$70,8,FALSE)-MIN($E341-DATE(RIGHT(D341,4),MID(D341,4,2),LEFT(D341,2)),VLOOKUP(A341,'อายุการใช้งาน-ห้ามลบ'!$A$2:$H$70,8,FALSE)*365))=0,($I341-1),($I341/VLOOKUP(A341,'อายุการใช้งาน-ห้ามลบ'!$A$2:$H$70,8,FALSE)/365)*MIN($E341-DATE(RIGHT(D341,4),MID(D341,4,2),LEFT(D341,2)),VLOOKUP(A341,'อายุการใช้งาน-ห้ามลบ'!$A$2:$H$70,8,FALSE)*365)),2)*-1)</f>
        <v> </v>
      </c>
      <c r="K341" s="25" t="str">
        <f t="shared" si="5"/>
        <v> </v>
      </c>
      <c r="L341" s="26" t="str">
        <f>IF(E341=0," ",IF((365*VLOOKUP(A341,'อายุการใช้งาน-ห้ามลบ'!$A$2:$H$70,8,FALSE)-MIN($E341-DATE(RIGHT(D341,4),MID(D341,4,2),LEFT(D341,2)),VLOOKUP(A341,'อายุการใช้งาน-ห้ามลบ'!$A$2:$H$70,8,FALSE)*365)-((ROUNDDOWN((365*VLOOKUP(A341,'อายุการใช้งาน-ห้ามลบ'!$A$2:$H$70,8,FALSE)-MIN($E341-DATE(RIGHT(D341,4),MID(D341,4,2),LEFT(D341,2)),VLOOKUP(A341,'อายุการใช้งาน-ห้ามลบ'!$A$2:$H$70,8,FALSE)*365))/365,0))*365))/30&gt;=11.49,(ROUNDDOWN((365*VLOOKUP(A341,'อายุการใช้งาน-ห้ามลบ'!$A$2:$H$70,8,FALSE)-MIN($E341-DATE(RIGHT(D341,4),MID(D341,4,2),LEFT(D341,2)),VLOOKUP(A341,'อายุการใช้งาน-ห้ามลบ'!$A$2:$H$70,8,FALSE)*365))/365,0)+1),ROUNDDOWN((365*VLOOKUP(A341,'อายุการใช้งาน-ห้ามลบ'!$A$2:$H$70,8,FALSE)-MIN($E341-DATE(RIGHT(D341,4),MID(D341,4,2),LEFT(D341,2)),VLOOKUP(A341,'อายุการใช้งาน-ห้ามลบ'!$A$2:$H$70,8,FALSE)*365))/365,0)))</f>
        <v> </v>
      </c>
      <c r="M341" s="26" t="str">
        <f>IF(E341=0," ",IF((365*VLOOKUP(A341,'อายุการใช้งาน-ห้ามลบ'!$A$2:$H$70,8,FALSE)-MIN($E341-DATE(RIGHT(D341,4),MID(D341,4,2),LEFT(D341,2)),VLOOKUP(A341,'อายุการใช้งาน-ห้ามลบ'!$A$2:$H$70,8,FALSE)*365)-((ROUNDDOWN((365*VLOOKUP(A341,'อายุการใช้งาน-ห้ามลบ'!$A$2:$H$70,8,FALSE)-MIN($E341-DATE(RIGHT(D341,4),MID(D341,4,2),LEFT(D341,2)),VLOOKUP(A341,'อายุการใช้งาน-ห้ามลบ'!$A$2:$H$70,8,FALSE)*365))/365,0))*365))/30&gt;=11.49,0,(365*VLOOKUP(A341,'อายุการใช้งาน-ห้ามลบ'!$A$2:$H$70,8,FALSE)-MIN($E341-DATE(RIGHT(D341,4),MID(D341,4,2),LEFT(D341,2)),VLOOKUP(A341,'อายุการใช้งาน-ห้ามลบ'!$A$2:$H$70,8,FALSE)*365)-((ROUNDDOWN((365*VLOOKUP(A341,'อายุการใช้งาน-ห้ามลบ'!$A$2:$H$70,8,FALSE)-MIN($E341-DATE(RIGHT(D341,4),MID(D341,4,2),LEFT(D341,2)),VLOOKUP(A341,'อายุการใช้งาน-ห้ามลบ'!$A$2:$H$70,8,FALSE)*365))/365,0))*365))/30))</f>
        <v> </v>
      </c>
      <c r="N341" s="36"/>
    </row>
    <row r="342" spans="1:14" ht="22.5" customHeight="1">
      <c r="A342" s="15"/>
      <c r="B342" s="28"/>
      <c r="C342" s="17"/>
      <c r="D342" s="18"/>
      <c r="E342" s="19"/>
      <c r="F342" s="28"/>
      <c r="G342" s="21"/>
      <c r="H342" s="21"/>
      <c r="I342" s="30"/>
      <c r="J342" s="24" t="str">
        <f>IF(E342=0," ",ROUND(IF((365*VLOOKUP(A342,'อายุการใช้งาน-ห้ามลบ'!$A$2:$H$70,8,FALSE)-MIN($E342-DATE(RIGHT(D342,4),MID(D342,4,2),LEFT(D342,2)),VLOOKUP(A342,'อายุการใช้งาน-ห้ามลบ'!$A$2:$H$70,8,FALSE)*365))=0,($I342-1),($I342/VLOOKUP(A342,'อายุการใช้งาน-ห้ามลบ'!$A$2:$H$70,8,FALSE)/365)*MIN($E342-DATE(RIGHT(D342,4),MID(D342,4,2),LEFT(D342,2)),VLOOKUP(A342,'อายุการใช้งาน-ห้ามลบ'!$A$2:$H$70,8,FALSE)*365)),2)*-1)</f>
        <v> </v>
      </c>
      <c r="K342" s="25" t="str">
        <f t="shared" si="5"/>
        <v> </v>
      </c>
      <c r="L342" s="26" t="str">
        <f>IF(E342=0," ",IF((365*VLOOKUP(A342,'อายุการใช้งาน-ห้ามลบ'!$A$2:$H$70,8,FALSE)-MIN($E342-DATE(RIGHT(D342,4),MID(D342,4,2),LEFT(D342,2)),VLOOKUP(A342,'อายุการใช้งาน-ห้ามลบ'!$A$2:$H$70,8,FALSE)*365)-((ROUNDDOWN((365*VLOOKUP(A342,'อายุการใช้งาน-ห้ามลบ'!$A$2:$H$70,8,FALSE)-MIN($E342-DATE(RIGHT(D342,4),MID(D342,4,2),LEFT(D342,2)),VLOOKUP(A342,'อายุการใช้งาน-ห้ามลบ'!$A$2:$H$70,8,FALSE)*365))/365,0))*365))/30&gt;=11.49,(ROUNDDOWN((365*VLOOKUP(A342,'อายุการใช้งาน-ห้ามลบ'!$A$2:$H$70,8,FALSE)-MIN($E342-DATE(RIGHT(D342,4),MID(D342,4,2),LEFT(D342,2)),VLOOKUP(A342,'อายุการใช้งาน-ห้ามลบ'!$A$2:$H$70,8,FALSE)*365))/365,0)+1),ROUNDDOWN((365*VLOOKUP(A342,'อายุการใช้งาน-ห้ามลบ'!$A$2:$H$70,8,FALSE)-MIN($E342-DATE(RIGHT(D342,4),MID(D342,4,2),LEFT(D342,2)),VLOOKUP(A342,'อายุการใช้งาน-ห้ามลบ'!$A$2:$H$70,8,FALSE)*365))/365,0)))</f>
        <v> </v>
      </c>
      <c r="M342" s="26" t="str">
        <f>IF(E342=0," ",IF((365*VLOOKUP(A342,'อายุการใช้งาน-ห้ามลบ'!$A$2:$H$70,8,FALSE)-MIN($E342-DATE(RIGHT(D342,4),MID(D342,4,2),LEFT(D342,2)),VLOOKUP(A342,'อายุการใช้งาน-ห้ามลบ'!$A$2:$H$70,8,FALSE)*365)-((ROUNDDOWN((365*VLOOKUP(A342,'อายุการใช้งาน-ห้ามลบ'!$A$2:$H$70,8,FALSE)-MIN($E342-DATE(RIGHT(D342,4),MID(D342,4,2),LEFT(D342,2)),VLOOKUP(A342,'อายุการใช้งาน-ห้ามลบ'!$A$2:$H$70,8,FALSE)*365))/365,0))*365))/30&gt;=11.49,0,(365*VLOOKUP(A342,'อายุการใช้งาน-ห้ามลบ'!$A$2:$H$70,8,FALSE)-MIN($E342-DATE(RIGHT(D342,4),MID(D342,4,2),LEFT(D342,2)),VLOOKUP(A342,'อายุการใช้งาน-ห้ามลบ'!$A$2:$H$70,8,FALSE)*365)-((ROUNDDOWN((365*VLOOKUP(A342,'อายุการใช้งาน-ห้ามลบ'!$A$2:$H$70,8,FALSE)-MIN($E342-DATE(RIGHT(D342,4),MID(D342,4,2),LEFT(D342,2)),VLOOKUP(A342,'อายุการใช้งาน-ห้ามลบ'!$A$2:$H$70,8,FALSE)*365))/365,0))*365))/30))</f>
        <v> </v>
      </c>
      <c r="N342" s="36"/>
    </row>
    <row r="343" spans="1:14" ht="22.5" customHeight="1">
      <c r="A343" s="15"/>
      <c r="B343" s="28"/>
      <c r="C343" s="17"/>
      <c r="D343" s="18"/>
      <c r="E343" s="19"/>
      <c r="F343" s="28"/>
      <c r="G343" s="21"/>
      <c r="H343" s="21"/>
      <c r="I343" s="30"/>
      <c r="J343" s="24" t="str">
        <f>IF(E343=0," ",ROUND(IF((365*VLOOKUP(A343,'อายุการใช้งาน-ห้ามลบ'!$A$2:$H$70,8,FALSE)-MIN($E343-DATE(RIGHT(D343,4),MID(D343,4,2),LEFT(D343,2)),VLOOKUP(A343,'อายุการใช้งาน-ห้ามลบ'!$A$2:$H$70,8,FALSE)*365))=0,($I343-1),($I343/VLOOKUP(A343,'อายุการใช้งาน-ห้ามลบ'!$A$2:$H$70,8,FALSE)/365)*MIN($E343-DATE(RIGHT(D343,4),MID(D343,4,2),LEFT(D343,2)),VLOOKUP(A343,'อายุการใช้งาน-ห้ามลบ'!$A$2:$H$70,8,FALSE)*365)),2)*-1)</f>
        <v> </v>
      </c>
      <c r="K343" s="25" t="str">
        <f t="shared" si="5"/>
        <v> </v>
      </c>
      <c r="L343" s="26" t="str">
        <f>IF(E343=0," ",IF((365*VLOOKUP(A343,'อายุการใช้งาน-ห้ามลบ'!$A$2:$H$70,8,FALSE)-MIN($E343-DATE(RIGHT(D343,4),MID(D343,4,2),LEFT(D343,2)),VLOOKUP(A343,'อายุการใช้งาน-ห้ามลบ'!$A$2:$H$70,8,FALSE)*365)-((ROUNDDOWN((365*VLOOKUP(A343,'อายุการใช้งาน-ห้ามลบ'!$A$2:$H$70,8,FALSE)-MIN($E343-DATE(RIGHT(D343,4),MID(D343,4,2),LEFT(D343,2)),VLOOKUP(A343,'อายุการใช้งาน-ห้ามลบ'!$A$2:$H$70,8,FALSE)*365))/365,0))*365))/30&gt;=11.49,(ROUNDDOWN((365*VLOOKUP(A343,'อายุการใช้งาน-ห้ามลบ'!$A$2:$H$70,8,FALSE)-MIN($E343-DATE(RIGHT(D343,4),MID(D343,4,2),LEFT(D343,2)),VLOOKUP(A343,'อายุการใช้งาน-ห้ามลบ'!$A$2:$H$70,8,FALSE)*365))/365,0)+1),ROUNDDOWN((365*VLOOKUP(A343,'อายุการใช้งาน-ห้ามลบ'!$A$2:$H$70,8,FALSE)-MIN($E343-DATE(RIGHT(D343,4),MID(D343,4,2),LEFT(D343,2)),VLOOKUP(A343,'อายุการใช้งาน-ห้ามลบ'!$A$2:$H$70,8,FALSE)*365))/365,0)))</f>
        <v> </v>
      </c>
      <c r="M343" s="26" t="str">
        <f>IF(E343=0," ",IF((365*VLOOKUP(A343,'อายุการใช้งาน-ห้ามลบ'!$A$2:$H$70,8,FALSE)-MIN($E343-DATE(RIGHT(D343,4),MID(D343,4,2),LEFT(D343,2)),VLOOKUP(A343,'อายุการใช้งาน-ห้ามลบ'!$A$2:$H$70,8,FALSE)*365)-((ROUNDDOWN((365*VLOOKUP(A343,'อายุการใช้งาน-ห้ามลบ'!$A$2:$H$70,8,FALSE)-MIN($E343-DATE(RIGHT(D343,4),MID(D343,4,2),LEFT(D343,2)),VLOOKUP(A343,'อายุการใช้งาน-ห้ามลบ'!$A$2:$H$70,8,FALSE)*365))/365,0))*365))/30&gt;=11.49,0,(365*VLOOKUP(A343,'อายุการใช้งาน-ห้ามลบ'!$A$2:$H$70,8,FALSE)-MIN($E343-DATE(RIGHT(D343,4),MID(D343,4,2),LEFT(D343,2)),VLOOKUP(A343,'อายุการใช้งาน-ห้ามลบ'!$A$2:$H$70,8,FALSE)*365)-((ROUNDDOWN((365*VLOOKUP(A343,'อายุการใช้งาน-ห้ามลบ'!$A$2:$H$70,8,FALSE)-MIN($E343-DATE(RIGHT(D343,4),MID(D343,4,2),LEFT(D343,2)),VLOOKUP(A343,'อายุการใช้งาน-ห้ามลบ'!$A$2:$H$70,8,FALSE)*365))/365,0))*365))/30))</f>
        <v> </v>
      </c>
      <c r="N343" s="36"/>
    </row>
    <row r="344" spans="1:14" ht="22.5" customHeight="1">
      <c r="A344" s="15"/>
      <c r="B344" s="28"/>
      <c r="C344" s="17"/>
      <c r="D344" s="18"/>
      <c r="E344" s="19"/>
      <c r="F344" s="28"/>
      <c r="G344" s="21"/>
      <c r="H344" s="21"/>
      <c r="I344" s="30"/>
      <c r="J344" s="24" t="str">
        <f>IF(E344=0," ",ROUND(IF((365*VLOOKUP(A344,'อายุการใช้งาน-ห้ามลบ'!$A$2:$H$70,8,FALSE)-MIN($E344-DATE(RIGHT(D344,4),MID(D344,4,2),LEFT(D344,2)),VLOOKUP(A344,'อายุการใช้งาน-ห้ามลบ'!$A$2:$H$70,8,FALSE)*365))=0,($I344-1),($I344/VLOOKUP(A344,'อายุการใช้งาน-ห้ามลบ'!$A$2:$H$70,8,FALSE)/365)*MIN($E344-DATE(RIGHT(D344,4),MID(D344,4,2),LEFT(D344,2)),VLOOKUP(A344,'อายุการใช้งาน-ห้ามลบ'!$A$2:$H$70,8,FALSE)*365)),2)*-1)</f>
        <v> </v>
      </c>
      <c r="K344" s="25" t="str">
        <f t="shared" si="5"/>
        <v> </v>
      </c>
      <c r="L344" s="26" t="str">
        <f>IF(E344=0," ",IF((365*VLOOKUP(A344,'อายุการใช้งาน-ห้ามลบ'!$A$2:$H$70,8,FALSE)-MIN($E344-DATE(RIGHT(D344,4),MID(D344,4,2),LEFT(D344,2)),VLOOKUP(A344,'อายุการใช้งาน-ห้ามลบ'!$A$2:$H$70,8,FALSE)*365)-((ROUNDDOWN((365*VLOOKUP(A344,'อายุการใช้งาน-ห้ามลบ'!$A$2:$H$70,8,FALSE)-MIN($E344-DATE(RIGHT(D344,4),MID(D344,4,2),LEFT(D344,2)),VLOOKUP(A344,'อายุการใช้งาน-ห้ามลบ'!$A$2:$H$70,8,FALSE)*365))/365,0))*365))/30&gt;=11.49,(ROUNDDOWN((365*VLOOKUP(A344,'อายุการใช้งาน-ห้ามลบ'!$A$2:$H$70,8,FALSE)-MIN($E344-DATE(RIGHT(D344,4),MID(D344,4,2),LEFT(D344,2)),VLOOKUP(A344,'อายุการใช้งาน-ห้ามลบ'!$A$2:$H$70,8,FALSE)*365))/365,0)+1),ROUNDDOWN((365*VLOOKUP(A344,'อายุการใช้งาน-ห้ามลบ'!$A$2:$H$70,8,FALSE)-MIN($E344-DATE(RIGHT(D344,4),MID(D344,4,2),LEFT(D344,2)),VLOOKUP(A344,'อายุการใช้งาน-ห้ามลบ'!$A$2:$H$70,8,FALSE)*365))/365,0)))</f>
        <v> </v>
      </c>
      <c r="M344" s="26" t="str">
        <f>IF(E344=0," ",IF((365*VLOOKUP(A344,'อายุการใช้งาน-ห้ามลบ'!$A$2:$H$70,8,FALSE)-MIN($E344-DATE(RIGHT(D344,4),MID(D344,4,2),LEFT(D344,2)),VLOOKUP(A344,'อายุการใช้งาน-ห้ามลบ'!$A$2:$H$70,8,FALSE)*365)-((ROUNDDOWN((365*VLOOKUP(A344,'อายุการใช้งาน-ห้ามลบ'!$A$2:$H$70,8,FALSE)-MIN($E344-DATE(RIGHT(D344,4),MID(D344,4,2),LEFT(D344,2)),VLOOKUP(A344,'อายุการใช้งาน-ห้ามลบ'!$A$2:$H$70,8,FALSE)*365))/365,0))*365))/30&gt;=11.49,0,(365*VLOOKUP(A344,'อายุการใช้งาน-ห้ามลบ'!$A$2:$H$70,8,FALSE)-MIN($E344-DATE(RIGHT(D344,4),MID(D344,4,2),LEFT(D344,2)),VLOOKUP(A344,'อายุการใช้งาน-ห้ามลบ'!$A$2:$H$70,8,FALSE)*365)-((ROUNDDOWN((365*VLOOKUP(A344,'อายุการใช้งาน-ห้ามลบ'!$A$2:$H$70,8,FALSE)-MIN($E344-DATE(RIGHT(D344,4),MID(D344,4,2),LEFT(D344,2)),VLOOKUP(A344,'อายุการใช้งาน-ห้ามลบ'!$A$2:$H$70,8,FALSE)*365))/365,0))*365))/30))</f>
        <v> </v>
      </c>
      <c r="N344" s="36"/>
    </row>
    <row r="345" spans="1:14" ht="22.5" customHeight="1">
      <c r="A345" s="15"/>
      <c r="B345" s="28"/>
      <c r="C345" s="17"/>
      <c r="D345" s="18"/>
      <c r="E345" s="19"/>
      <c r="F345" s="28"/>
      <c r="G345" s="21"/>
      <c r="H345" s="21"/>
      <c r="I345" s="30"/>
      <c r="J345" s="24" t="str">
        <f>IF(E345=0," ",ROUND(IF((365*VLOOKUP(A345,'อายุการใช้งาน-ห้ามลบ'!$A$2:$H$70,8,FALSE)-MIN($E345-DATE(RIGHT(D345,4),MID(D345,4,2),LEFT(D345,2)),VLOOKUP(A345,'อายุการใช้งาน-ห้ามลบ'!$A$2:$H$70,8,FALSE)*365))=0,($I345-1),($I345/VLOOKUP(A345,'อายุการใช้งาน-ห้ามลบ'!$A$2:$H$70,8,FALSE)/365)*MIN($E345-DATE(RIGHT(D345,4),MID(D345,4,2),LEFT(D345,2)),VLOOKUP(A345,'อายุการใช้งาน-ห้ามลบ'!$A$2:$H$70,8,FALSE)*365)),2)*-1)</f>
        <v> </v>
      </c>
      <c r="K345" s="25" t="str">
        <f t="shared" si="5"/>
        <v> </v>
      </c>
      <c r="L345" s="26" t="str">
        <f>IF(E345=0," ",IF((365*VLOOKUP(A345,'อายุการใช้งาน-ห้ามลบ'!$A$2:$H$70,8,FALSE)-MIN($E345-DATE(RIGHT(D345,4),MID(D345,4,2),LEFT(D345,2)),VLOOKUP(A345,'อายุการใช้งาน-ห้ามลบ'!$A$2:$H$70,8,FALSE)*365)-((ROUNDDOWN((365*VLOOKUP(A345,'อายุการใช้งาน-ห้ามลบ'!$A$2:$H$70,8,FALSE)-MIN($E345-DATE(RIGHT(D345,4),MID(D345,4,2),LEFT(D345,2)),VLOOKUP(A345,'อายุการใช้งาน-ห้ามลบ'!$A$2:$H$70,8,FALSE)*365))/365,0))*365))/30&gt;=11.49,(ROUNDDOWN((365*VLOOKUP(A345,'อายุการใช้งาน-ห้ามลบ'!$A$2:$H$70,8,FALSE)-MIN($E345-DATE(RIGHT(D345,4),MID(D345,4,2),LEFT(D345,2)),VLOOKUP(A345,'อายุการใช้งาน-ห้ามลบ'!$A$2:$H$70,8,FALSE)*365))/365,0)+1),ROUNDDOWN((365*VLOOKUP(A345,'อายุการใช้งาน-ห้ามลบ'!$A$2:$H$70,8,FALSE)-MIN($E345-DATE(RIGHT(D345,4),MID(D345,4,2),LEFT(D345,2)),VLOOKUP(A345,'อายุการใช้งาน-ห้ามลบ'!$A$2:$H$70,8,FALSE)*365))/365,0)))</f>
        <v> </v>
      </c>
      <c r="M345" s="26" t="str">
        <f>IF(E345=0," ",IF((365*VLOOKUP(A345,'อายุการใช้งาน-ห้ามลบ'!$A$2:$H$70,8,FALSE)-MIN($E345-DATE(RIGHT(D345,4),MID(D345,4,2),LEFT(D345,2)),VLOOKUP(A345,'อายุการใช้งาน-ห้ามลบ'!$A$2:$H$70,8,FALSE)*365)-((ROUNDDOWN((365*VLOOKUP(A345,'อายุการใช้งาน-ห้ามลบ'!$A$2:$H$70,8,FALSE)-MIN($E345-DATE(RIGHT(D345,4),MID(D345,4,2),LEFT(D345,2)),VLOOKUP(A345,'อายุการใช้งาน-ห้ามลบ'!$A$2:$H$70,8,FALSE)*365))/365,0))*365))/30&gt;=11.49,0,(365*VLOOKUP(A345,'อายุการใช้งาน-ห้ามลบ'!$A$2:$H$70,8,FALSE)-MIN($E345-DATE(RIGHT(D345,4),MID(D345,4,2),LEFT(D345,2)),VLOOKUP(A345,'อายุการใช้งาน-ห้ามลบ'!$A$2:$H$70,8,FALSE)*365)-((ROUNDDOWN((365*VLOOKUP(A345,'อายุการใช้งาน-ห้ามลบ'!$A$2:$H$70,8,FALSE)-MIN($E345-DATE(RIGHT(D345,4),MID(D345,4,2),LEFT(D345,2)),VLOOKUP(A345,'อายุการใช้งาน-ห้ามลบ'!$A$2:$H$70,8,FALSE)*365))/365,0))*365))/30))</f>
        <v> </v>
      </c>
      <c r="N345" s="36"/>
    </row>
    <row r="346" spans="1:14" ht="22.5" customHeight="1">
      <c r="A346" s="15"/>
      <c r="B346" s="28"/>
      <c r="C346" s="17"/>
      <c r="D346" s="18"/>
      <c r="E346" s="19"/>
      <c r="F346" s="28"/>
      <c r="G346" s="21"/>
      <c r="H346" s="21"/>
      <c r="I346" s="30"/>
      <c r="J346" s="24" t="str">
        <f>IF(E346=0," ",ROUND(IF((365*VLOOKUP(A346,'อายุการใช้งาน-ห้ามลบ'!$A$2:$H$70,8,FALSE)-MIN($E346-DATE(RIGHT(D346,4),MID(D346,4,2),LEFT(D346,2)),VLOOKUP(A346,'อายุการใช้งาน-ห้ามลบ'!$A$2:$H$70,8,FALSE)*365))=0,($I346-1),($I346/VLOOKUP(A346,'อายุการใช้งาน-ห้ามลบ'!$A$2:$H$70,8,FALSE)/365)*MIN($E346-DATE(RIGHT(D346,4),MID(D346,4,2),LEFT(D346,2)),VLOOKUP(A346,'อายุการใช้งาน-ห้ามลบ'!$A$2:$H$70,8,FALSE)*365)),2)*-1)</f>
        <v> </v>
      </c>
      <c r="K346" s="25" t="str">
        <f t="shared" si="5"/>
        <v> </v>
      </c>
      <c r="L346" s="26" t="str">
        <f>IF(E346=0," ",IF((365*VLOOKUP(A346,'อายุการใช้งาน-ห้ามลบ'!$A$2:$H$70,8,FALSE)-MIN($E346-DATE(RIGHT(D346,4),MID(D346,4,2),LEFT(D346,2)),VLOOKUP(A346,'อายุการใช้งาน-ห้ามลบ'!$A$2:$H$70,8,FALSE)*365)-((ROUNDDOWN((365*VLOOKUP(A346,'อายุการใช้งาน-ห้ามลบ'!$A$2:$H$70,8,FALSE)-MIN($E346-DATE(RIGHT(D346,4),MID(D346,4,2),LEFT(D346,2)),VLOOKUP(A346,'อายุการใช้งาน-ห้ามลบ'!$A$2:$H$70,8,FALSE)*365))/365,0))*365))/30&gt;=11.49,(ROUNDDOWN((365*VLOOKUP(A346,'อายุการใช้งาน-ห้ามลบ'!$A$2:$H$70,8,FALSE)-MIN($E346-DATE(RIGHT(D346,4),MID(D346,4,2),LEFT(D346,2)),VLOOKUP(A346,'อายุการใช้งาน-ห้ามลบ'!$A$2:$H$70,8,FALSE)*365))/365,0)+1),ROUNDDOWN((365*VLOOKUP(A346,'อายุการใช้งาน-ห้ามลบ'!$A$2:$H$70,8,FALSE)-MIN($E346-DATE(RIGHT(D346,4),MID(D346,4,2),LEFT(D346,2)),VLOOKUP(A346,'อายุการใช้งาน-ห้ามลบ'!$A$2:$H$70,8,FALSE)*365))/365,0)))</f>
        <v> </v>
      </c>
      <c r="M346" s="26" t="str">
        <f>IF(E346=0," ",IF((365*VLOOKUP(A346,'อายุการใช้งาน-ห้ามลบ'!$A$2:$H$70,8,FALSE)-MIN($E346-DATE(RIGHT(D346,4),MID(D346,4,2),LEFT(D346,2)),VLOOKUP(A346,'อายุการใช้งาน-ห้ามลบ'!$A$2:$H$70,8,FALSE)*365)-((ROUNDDOWN((365*VLOOKUP(A346,'อายุการใช้งาน-ห้ามลบ'!$A$2:$H$70,8,FALSE)-MIN($E346-DATE(RIGHT(D346,4),MID(D346,4,2),LEFT(D346,2)),VLOOKUP(A346,'อายุการใช้งาน-ห้ามลบ'!$A$2:$H$70,8,FALSE)*365))/365,0))*365))/30&gt;=11.49,0,(365*VLOOKUP(A346,'อายุการใช้งาน-ห้ามลบ'!$A$2:$H$70,8,FALSE)-MIN($E346-DATE(RIGHT(D346,4),MID(D346,4,2),LEFT(D346,2)),VLOOKUP(A346,'อายุการใช้งาน-ห้ามลบ'!$A$2:$H$70,8,FALSE)*365)-((ROUNDDOWN((365*VLOOKUP(A346,'อายุการใช้งาน-ห้ามลบ'!$A$2:$H$70,8,FALSE)-MIN($E346-DATE(RIGHT(D346,4),MID(D346,4,2),LEFT(D346,2)),VLOOKUP(A346,'อายุการใช้งาน-ห้ามลบ'!$A$2:$H$70,8,FALSE)*365))/365,0))*365))/30))</f>
        <v> </v>
      </c>
      <c r="N346" s="36"/>
    </row>
    <row r="347" spans="1:14" ht="22.5" customHeight="1">
      <c r="A347" s="15"/>
      <c r="B347" s="28"/>
      <c r="C347" s="17"/>
      <c r="D347" s="18"/>
      <c r="E347" s="19"/>
      <c r="F347" s="28"/>
      <c r="G347" s="21"/>
      <c r="H347" s="21"/>
      <c r="I347" s="30"/>
      <c r="J347" s="24" t="str">
        <f>IF(E347=0," ",ROUND(IF((365*VLOOKUP(A347,'อายุการใช้งาน-ห้ามลบ'!$A$2:$H$70,8,FALSE)-MIN($E347-DATE(RIGHT(D347,4),MID(D347,4,2),LEFT(D347,2)),VLOOKUP(A347,'อายุการใช้งาน-ห้ามลบ'!$A$2:$H$70,8,FALSE)*365))=0,($I347-1),($I347/VLOOKUP(A347,'อายุการใช้งาน-ห้ามลบ'!$A$2:$H$70,8,FALSE)/365)*MIN($E347-DATE(RIGHT(D347,4),MID(D347,4,2),LEFT(D347,2)),VLOOKUP(A347,'อายุการใช้งาน-ห้ามลบ'!$A$2:$H$70,8,FALSE)*365)),2)*-1)</f>
        <v> </v>
      </c>
      <c r="K347" s="25" t="str">
        <f t="shared" si="5"/>
        <v> </v>
      </c>
      <c r="L347" s="26" t="str">
        <f>IF(E347=0," ",IF((365*VLOOKUP(A347,'อายุการใช้งาน-ห้ามลบ'!$A$2:$H$70,8,FALSE)-MIN($E347-DATE(RIGHT(D347,4),MID(D347,4,2),LEFT(D347,2)),VLOOKUP(A347,'อายุการใช้งาน-ห้ามลบ'!$A$2:$H$70,8,FALSE)*365)-((ROUNDDOWN((365*VLOOKUP(A347,'อายุการใช้งาน-ห้ามลบ'!$A$2:$H$70,8,FALSE)-MIN($E347-DATE(RIGHT(D347,4),MID(D347,4,2),LEFT(D347,2)),VLOOKUP(A347,'อายุการใช้งาน-ห้ามลบ'!$A$2:$H$70,8,FALSE)*365))/365,0))*365))/30&gt;=11.49,(ROUNDDOWN((365*VLOOKUP(A347,'อายุการใช้งาน-ห้ามลบ'!$A$2:$H$70,8,FALSE)-MIN($E347-DATE(RIGHT(D347,4),MID(D347,4,2),LEFT(D347,2)),VLOOKUP(A347,'อายุการใช้งาน-ห้ามลบ'!$A$2:$H$70,8,FALSE)*365))/365,0)+1),ROUNDDOWN((365*VLOOKUP(A347,'อายุการใช้งาน-ห้ามลบ'!$A$2:$H$70,8,FALSE)-MIN($E347-DATE(RIGHT(D347,4),MID(D347,4,2),LEFT(D347,2)),VLOOKUP(A347,'อายุการใช้งาน-ห้ามลบ'!$A$2:$H$70,8,FALSE)*365))/365,0)))</f>
        <v> </v>
      </c>
      <c r="M347" s="26" t="str">
        <f>IF(E347=0," ",IF((365*VLOOKUP(A347,'อายุการใช้งาน-ห้ามลบ'!$A$2:$H$70,8,FALSE)-MIN($E347-DATE(RIGHT(D347,4),MID(D347,4,2),LEFT(D347,2)),VLOOKUP(A347,'อายุการใช้งาน-ห้ามลบ'!$A$2:$H$70,8,FALSE)*365)-((ROUNDDOWN((365*VLOOKUP(A347,'อายุการใช้งาน-ห้ามลบ'!$A$2:$H$70,8,FALSE)-MIN($E347-DATE(RIGHT(D347,4),MID(D347,4,2),LEFT(D347,2)),VLOOKUP(A347,'อายุการใช้งาน-ห้ามลบ'!$A$2:$H$70,8,FALSE)*365))/365,0))*365))/30&gt;=11.49,0,(365*VLOOKUP(A347,'อายุการใช้งาน-ห้ามลบ'!$A$2:$H$70,8,FALSE)-MIN($E347-DATE(RIGHT(D347,4),MID(D347,4,2),LEFT(D347,2)),VLOOKUP(A347,'อายุการใช้งาน-ห้ามลบ'!$A$2:$H$70,8,FALSE)*365)-((ROUNDDOWN((365*VLOOKUP(A347,'อายุการใช้งาน-ห้ามลบ'!$A$2:$H$70,8,FALSE)-MIN($E347-DATE(RIGHT(D347,4),MID(D347,4,2),LEFT(D347,2)),VLOOKUP(A347,'อายุการใช้งาน-ห้ามลบ'!$A$2:$H$70,8,FALSE)*365))/365,0))*365))/30))</f>
        <v> </v>
      </c>
      <c r="N347" s="36"/>
    </row>
    <row r="348" spans="1:14" ht="22.5" customHeight="1">
      <c r="A348" s="15"/>
      <c r="B348" s="28"/>
      <c r="C348" s="17"/>
      <c r="D348" s="18"/>
      <c r="E348" s="19"/>
      <c r="F348" s="28"/>
      <c r="G348" s="21"/>
      <c r="H348" s="21"/>
      <c r="I348" s="30"/>
      <c r="J348" s="24" t="str">
        <f>IF(E348=0," ",ROUND(IF((365*VLOOKUP(A348,'อายุการใช้งาน-ห้ามลบ'!$A$2:$H$70,8,FALSE)-MIN($E348-DATE(RIGHT(D348,4),MID(D348,4,2),LEFT(D348,2)),VLOOKUP(A348,'อายุการใช้งาน-ห้ามลบ'!$A$2:$H$70,8,FALSE)*365))=0,($I348-1),($I348/VLOOKUP(A348,'อายุการใช้งาน-ห้ามลบ'!$A$2:$H$70,8,FALSE)/365)*MIN($E348-DATE(RIGHT(D348,4),MID(D348,4,2),LEFT(D348,2)),VLOOKUP(A348,'อายุการใช้งาน-ห้ามลบ'!$A$2:$H$70,8,FALSE)*365)),2)*-1)</f>
        <v> </v>
      </c>
      <c r="K348" s="25" t="str">
        <f t="shared" si="5"/>
        <v> </v>
      </c>
      <c r="L348" s="26" t="str">
        <f>IF(E348=0," ",IF((365*VLOOKUP(A348,'อายุการใช้งาน-ห้ามลบ'!$A$2:$H$70,8,FALSE)-MIN($E348-DATE(RIGHT(D348,4),MID(D348,4,2),LEFT(D348,2)),VLOOKUP(A348,'อายุการใช้งาน-ห้ามลบ'!$A$2:$H$70,8,FALSE)*365)-((ROUNDDOWN((365*VLOOKUP(A348,'อายุการใช้งาน-ห้ามลบ'!$A$2:$H$70,8,FALSE)-MIN($E348-DATE(RIGHT(D348,4),MID(D348,4,2),LEFT(D348,2)),VLOOKUP(A348,'อายุการใช้งาน-ห้ามลบ'!$A$2:$H$70,8,FALSE)*365))/365,0))*365))/30&gt;=11.49,(ROUNDDOWN((365*VLOOKUP(A348,'อายุการใช้งาน-ห้ามลบ'!$A$2:$H$70,8,FALSE)-MIN($E348-DATE(RIGHT(D348,4),MID(D348,4,2),LEFT(D348,2)),VLOOKUP(A348,'อายุการใช้งาน-ห้ามลบ'!$A$2:$H$70,8,FALSE)*365))/365,0)+1),ROUNDDOWN((365*VLOOKUP(A348,'อายุการใช้งาน-ห้ามลบ'!$A$2:$H$70,8,FALSE)-MIN($E348-DATE(RIGHT(D348,4),MID(D348,4,2),LEFT(D348,2)),VLOOKUP(A348,'อายุการใช้งาน-ห้ามลบ'!$A$2:$H$70,8,FALSE)*365))/365,0)))</f>
        <v> </v>
      </c>
      <c r="M348" s="26" t="str">
        <f>IF(E348=0," ",IF((365*VLOOKUP(A348,'อายุการใช้งาน-ห้ามลบ'!$A$2:$H$70,8,FALSE)-MIN($E348-DATE(RIGHT(D348,4),MID(D348,4,2),LEFT(D348,2)),VLOOKUP(A348,'อายุการใช้งาน-ห้ามลบ'!$A$2:$H$70,8,FALSE)*365)-((ROUNDDOWN((365*VLOOKUP(A348,'อายุการใช้งาน-ห้ามลบ'!$A$2:$H$70,8,FALSE)-MIN($E348-DATE(RIGHT(D348,4),MID(D348,4,2),LEFT(D348,2)),VLOOKUP(A348,'อายุการใช้งาน-ห้ามลบ'!$A$2:$H$70,8,FALSE)*365))/365,0))*365))/30&gt;=11.49,0,(365*VLOOKUP(A348,'อายุการใช้งาน-ห้ามลบ'!$A$2:$H$70,8,FALSE)-MIN($E348-DATE(RIGHT(D348,4),MID(D348,4,2),LEFT(D348,2)),VLOOKUP(A348,'อายุการใช้งาน-ห้ามลบ'!$A$2:$H$70,8,FALSE)*365)-((ROUNDDOWN((365*VLOOKUP(A348,'อายุการใช้งาน-ห้ามลบ'!$A$2:$H$70,8,FALSE)-MIN($E348-DATE(RIGHT(D348,4),MID(D348,4,2),LEFT(D348,2)),VLOOKUP(A348,'อายุการใช้งาน-ห้ามลบ'!$A$2:$H$70,8,FALSE)*365))/365,0))*365))/30))</f>
        <v> </v>
      </c>
      <c r="N348" s="36"/>
    </row>
    <row r="349" spans="1:14" ht="22.5" customHeight="1">
      <c r="A349" s="15"/>
      <c r="B349" s="28"/>
      <c r="C349" s="17"/>
      <c r="D349" s="18"/>
      <c r="E349" s="19"/>
      <c r="F349" s="28"/>
      <c r="G349" s="21"/>
      <c r="H349" s="21"/>
      <c r="I349" s="30"/>
      <c r="J349" s="24" t="str">
        <f>IF(E349=0," ",ROUND(IF((365*VLOOKUP(A349,'อายุการใช้งาน-ห้ามลบ'!$A$2:$H$70,8,FALSE)-MIN($E349-DATE(RIGHT(D349,4),MID(D349,4,2),LEFT(D349,2)),VLOOKUP(A349,'อายุการใช้งาน-ห้ามลบ'!$A$2:$H$70,8,FALSE)*365))=0,($I349-1),($I349/VLOOKUP(A349,'อายุการใช้งาน-ห้ามลบ'!$A$2:$H$70,8,FALSE)/365)*MIN($E349-DATE(RIGHT(D349,4),MID(D349,4,2),LEFT(D349,2)),VLOOKUP(A349,'อายุการใช้งาน-ห้ามลบ'!$A$2:$H$70,8,FALSE)*365)),2)*-1)</f>
        <v> </v>
      </c>
      <c r="K349" s="25" t="str">
        <f t="shared" si="5"/>
        <v> </v>
      </c>
      <c r="L349" s="26" t="str">
        <f>IF(E349=0," ",IF((365*VLOOKUP(A349,'อายุการใช้งาน-ห้ามลบ'!$A$2:$H$70,8,FALSE)-MIN($E349-DATE(RIGHT(D349,4),MID(D349,4,2),LEFT(D349,2)),VLOOKUP(A349,'อายุการใช้งาน-ห้ามลบ'!$A$2:$H$70,8,FALSE)*365)-((ROUNDDOWN((365*VLOOKUP(A349,'อายุการใช้งาน-ห้ามลบ'!$A$2:$H$70,8,FALSE)-MIN($E349-DATE(RIGHT(D349,4),MID(D349,4,2),LEFT(D349,2)),VLOOKUP(A349,'อายุการใช้งาน-ห้ามลบ'!$A$2:$H$70,8,FALSE)*365))/365,0))*365))/30&gt;=11.49,(ROUNDDOWN((365*VLOOKUP(A349,'อายุการใช้งาน-ห้ามลบ'!$A$2:$H$70,8,FALSE)-MIN($E349-DATE(RIGHT(D349,4),MID(D349,4,2),LEFT(D349,2)),VLOOKUP(A349,'อายุการใช้งาน-ห้ามลบ'!$A$2:$H$70,8,FALSE)*365))/365,0)+1),ROUNDDOWN((365*VLOOKUP(A349,'อายุการใช้งาน-ห้ามลบ'!$A$2:$H$70,8,FALSE)-MIN($E349-DATE(RIGHT(D349,4),MID(D349,4,2),LEFT(D349,2)),VLOOKUP(A349,'อายุการใช้งาน-ห้ามลบ'!$A$2:$H$70,8,FALSE)*365))/365,0)))</f>
        <v> </v>
      </c>
      <c r="M349" s="26" t="str">
        <f>IF(E349=0," ",IF((365*VLOOKUP(A349,'อายุการใช้งาน-ห้ามลบ'!$A$2:$H$70,8,FALSE)-MIN($E349-DATE(RIGHT(D349,4),MID(D349,4,2),LEFT(D349,2)),VLOOKUP(A349,'อายุการใช้งาน-ห้ามลบ'!$A$2:$H$70,8,FALSE)*365)-((ROUNDDOWN((365*VLOOKUP(A349,'อายุการใช้งาน-ห้ามลบ'!$A$2:$H$70,8,FALSE)-MIN($E349-DATE(RIGHT(D349,4),MID(D349,4,2),LEFT(D349,2)),VLOOKUP(A349,'อายุการใช้งาน-ห้ามลบ'!$A$2:$H$70,8,FALSE)*365))/365,0))*365))/30&gt;=11.49,0,(365*VLOOKUP(A349,'อายุการใช้งาน-ห้ามลบ'!$A$2:$H$70,8,FALSE)-MIN($E349-DATE(RIGHT(D349,4),MID(D349,4,2),LEFT(D349,2)),VLOOKUP(A349,'อายุการใช้งาน-ห้ามลบ'!$A$2:$H$70,8,FALSE)*365)-((ROUNDDOWN((365*VLOOKUP(A349,'อายุการใช้งาน-ห้ามลบ'!$A$2:$H$70,8,FALSE)-MIN($E349-DATE(RIGHT(D349,4),MID(D349,4,2),LEFT(D349,2)),VLOOKUP(A349,'อายุการใช้งาน-ห้ามลบ'!$A$2:$H$70,8,FALSE)*365))/365,0))*365))/30))</f>
        <v> </v>
      </c>
      <c r="N349" s="36"/>
    </row>
    <row r="350" spans="1:14" ht="22.5" customHeight="1">
      <c r="A350" s="15"/>
      <c r="B350" s="28"/>
      <c r="C350" s="17"/>
      <c r="D350" s="18"/>
      <c r="E350" s="19"/>
      <c r="F350" s="28"/>
      <c r="G350" s="21"/>
      <c r="H350" s="21"/>
      <c r="I350" s="30"/>
      <c r="J350" s="24" t="str">
        <f>IF(E350=0," ",ROUND(IF((365*VLOOKUP(A350,'อายุการใช้งาน-ห้ามลบ'!$A$2:$H$70,8,FALSE)-MIN($E350-DATE(RIGHT(D350,4),MID(D350,4,2),LEFT(D350,2)),VLOOKUP(A350,'อายุการใช้งาน-ห้ามลบ'!$A$2:$H$70,8,FALSE)*365))=0,($I350-1),($I350/VLOOKUP(A350,'อายุการใช้งาน-ห้ามลบ'!$A$2:$H$70,8,FALSE)/365)*MIN($E350-DATE(RIGHT(D350,4),MID(D350,4,2),LEFT(D350,2)),VLOOKUP(A350,'อายุการใช้งาน-ห้ามลบ'!$A$2:$H$70,8,FALSE)*365)),2)*-1)</f>
        <v> </v>
      </c>
      <c r="K350" s="25" t="str">
        <f t="shared" si="5"/>
        <v> </v>
      </c>
      <c r="L350" s="26" t="str">
        <f>IF(E350=0," ",IF((365*VLOOKUP(A350,'อายุการใช้งาน-ห้ามลบ'!$A$2:$H$70,8,FALSE)-MIN($E350-DATE(RIGHT(D350,4),MID(D350,4,2),LEFT(D350,2)),VLOOKUP(A350,'อายุการใช้งาน-ห้ามลบ'!$A$2:$H$70,8,FALSE)*365)-((ROUNDDOWN((365*VLOOKUP(A350,'อายุการใช้งาน-ห้ามลบ'!$A$2:$H$70,8,FALSE)-MIN($E350-DATE(RIGHT(D350,4),MID(D350,4,2),LEFT(D350,2)),VLOOKUP(A350,'อายุการใช้งาน-ห้ามลบ'!$A$2:$H$70,8,FALSE)*365))/365,0))*365))/30&gt;=11.49,(ROUNDDOWN((365*VLOOKUP(A350,'อายุการใช้งาน-ห้ามลบ'!$A$2:$H$70,8,FALSE)-MIN($E350-DATE(RIGHT(D350,4),MID(D350,4,2),LEFT(D350,2)),VLOOKUP(A350,'อายุการใช้งาน-ห้ามลบ'!$A$2:$H$70,8,FALSE)*365))/365,0)+1),ROUNDDOWN((365*VLOOKUP(A350,'อายุการใช้งาน-ห้ามลบ'!$A$2:$H$70,8,FALSE)-MIN($E350-DATE(RIGHT(D350,4),MID(D350,4,2),LEFT(D350,2)),VLOOKUP(A350,'อายุการใช้งาน-ห้ามลบ'!$A$2:$H$70,8,FALSE)*365))/365,0)))</f>
        <v> </v>
      </c>
      <c r="M350" s="26" t="str">
        <f>IF(E350=0," ",IF((365*VLOOKUP(A350,'อายุการใช้งาน-ห้ามลบ'!$A$2:$H$70,8,FALSE)-MIN($E350-DATE(RIGHT(D350,4),MID(D350,4,2),LEFT(D350,2)),VLOOKUP(A350,'อายุการใช้งาน-ห้ามลบ'!$A$2:$H$70,8,FALSE)*365)-((ROUNDDOWN((365*VLOOKUP(A350,'อายุการใช้งาน-ห้ามลบ'!$A$2:$H$70,8,FALSE)-MIN($E350-DATE(RIGHT(D350,4),MID(D350,4,2),LEFT(D350,2)),VLOOKUP(A350,'อายุการใช้งาน-ห้ามลบ'!$A$2:$H$70,8,FALSE)*365))/365,0))*365))/30&gt;=11.49,0,(365*VLOOKUP(A350,'อายุการใช้งาน-ห้ามลบ'!$A$2:$H$70,8,FALSE)-MIN($E350-DATE(RIGHT(D350,4),MID(D350,4,2),LEFT(D350,2)),VLOOKUP(A350,'อายุการใช้งาน-ห้ามลบ'!$A$2:$H$70,8,FALSE)*365)-((ROUNDDOWN((365*VLOOKUP(A350,'อายุการใช้งาน-ห้ามลบ'!$A$2:$H$70,8,FALSE)-MIN($E350-DATE(RIGHT(D350,4),MID(D350,4,2),LEFT(D350,2)),VLOOKUP(A350,'อายุการใช้งาน-ห้ามลบ'!$A$2:$H$70,8,FALSE)*365))/365,0))*365))/30))</f>
        <v> </v>
      </c>
      <c r="N350" s="36"/>
    </row>
    <row r="351" spans="1:14" ht="22.5" customHeight="1">
      <c r="A351" s="15"/>
      <c r="B351" s="28"/>
      <c r="C351" s="17"/>
      <c r="D351" s="18"/>
      <c r="E351" s="19"/>
      <c r="F351" s="28"/>
      <c r="G351" s="21"/>
      <c r="H351" s="21"/>
      <c r="I351" s="30"/>
      <c r="J351" s="24" t="str">
        <f>IF(E351=0," ",ROUND(IF((365*VLOOKUP(A351,'อายุการใช้งาน-ห้ามลบ'!$A$2:$H$70,8,FALSE)-MIN($E351-DATE(RIGHT(D351,4),MID(D351,4,2),LEFT(D351,2)),VLOOKUP(A351,'อายุการใช้งาน-ห้ามลบ'!$A$2:$H$70,8,FALSE)*365))=0,($I351-1),($I351/VLOOKUP(A351,'อายุการใช้งาน-ห้ามลบ'!$A$2:$H$70,8,FALSE)/365)*MIN($E351-DATE(RIGHT(D351,4),MID(D351,4,2),LEFT(D351,2)),VLOOKUP(A351,'อายุการใช้งาน-ห้ามลบ'!$A$2:$H$70,8,FALSE)*365)),2)*-1)</f>
        <v> </v>
      </c>
      <c r="K351" s="25" t="str">
        <f t="shared" si="5"/>
        <v> </v>
      </c>
      <c r="L351" s="26" t="str">
        <f>IF(E351=0," ",IF((365*VLOOKUP(A351,'อายุการใช้งาน-ห้ามลบ'!$A$2:$H$70,8,FALSE)-MIN($E351-DATE(RIGHT(D351,4),MID(D351,4,2),LEFT(D351,2)),VLOOKUP(A351,'อายุการใช้งาน-ห้ามลบ'!$A$2:$H$70,8,FALSE)*365)-((ROUNDDOWN((365*VLOOKUP(A351,'อายุการใช้งาน-ห้ามลบ'!$A$2:$H$70,8,FALSE)-MIN($E351-DATE(RIGHT(D351,4),MID(D351,4,2),LEFT(D351,2)),VLOOKUP(A351,'อายุการใช้งาน-ห้ามลบ'!$A$2:$H$70,8,FALSE)*365))/365,0))*365))/30&gt;=11.49,(ROUNDDOWN((365*VLOOKUP(A351,'อายุการใช้งาน-ห้ามลบ'!$A$2:$H$70,8,FALSE)-MIN($E351-DATE(RIGHT(D351,4),MID(D351,4,2),LEFT(D351,2)),VLOOKUP(A351,'อายุการใช้งาน-ห้ามลบ'!$A$2:$H$70,8,FALSE)*365))/365,0)+1),ROUNDDOWN((365*VLOOKUP(A351,'อายุการใช้งาน-ห้ามลบ'!$A$2:$H$70,8,FALSE)-MIN($E351-DATE(RIGHT(D351,4),MID(D351,4,2),LEFT(D351,2)),VLOOKUP(A351,'อายุการใช้งาน-ห้ามลบ'!$A$2:$H$70,8,FALSE)*365))/365,0)))</f>
        <v> </v>
      </c>
      <c r="M351" s="26" t="str">
        <f>IF(E351=0," ",IF((365*VLOOKUP(A351,'อายุการใช้งาน-ห้ามลบ'!$A$2:$H$70,8,FALSE)-MIN($E351-DATE(RIGHT(D351,4),MID(D351,4,2),LEFT(D351,2)),VLOOKUP(A351,'อายุการใช้งาน-ห้ามลบ'!$A$2:$H$70,8,FALSE)*365)-((ROUNDDOWN((365*VLOOKUP(A351,'อายุการใช้งาน-ห้ามลบ'!$A$2:$H$70,8,FALSE)-MIN($E351-DATE(RIGHT(D351,4),MID(D351,4,2),LEFT(D351,2)),VLOOKUP(A351,'อายุการใช้งาน-ห้ามลบ'!$A$2:$H$70,8,FALSE)*365))/365,0))*365))/30&gt;=11.49,0,(365*VLOOKUP(A351,'อายุการใช้งาน-ห้ามลบ'!$A$2:$H$70,8,FALSE)-MIN($E351-DATE(RIGHT(D351,4),MID(D351,4,2),LEFT(D351,2)),VLOOKUP(A351,'อายุการใช้งาน-ห้ามลบ'!$A$2:$H$70,8,FALSE)*365)-((ROUNDDOWN((365*VLOOKUP(A351,'อายุการใช้งาน-ห้ามลบ'!$A$2:$H$70,8,FALSE)-MIN($E351-DATE(RIGHT(D351,4),MID(D351,4,2),LEFT(D351,2)),VLOOKUP(A351,'อายุการใช้งาน-ห้ามลบ'!$A$2:$H$70,8,FALSE)*365))/365,0))*365))/30))</f>
        <v> </v>
      </c>
      <c r="N351" s="36"/>
    </row>
    <row r="352" spans="1:14" ht="22.5" customHeight="1">
      <c r="A352" s="15"/>
      <c r="B352" s="28"/>
      <c r="C352" s="17"/>
      <c r="D352" s="18"/>
      <c r="E352" s="19"/>
      <c r="F352" s="28"/>
      <c r="G352" s="21"/>
      <c r="H352" s="21"/>
      <c r="I352" s="30"/>
      <c r="J352" s="24" t="str">
        <f>IF(E352=0," ",ROUND(IF((365*VLOOKUP(A352,'อายุการใช้งาน-ห้ามลบ'!$A$2:$H$70,8,FALSE)-MIN($E352-DATE(RIGHT(D352,4),MID(D352,4,2),LEFT(D352,2)),VLOOKUP(A352,'อายุการใช้งาน-ห้ามลบ'!$A$2:$H$70,8,FALSE)*365))=0,($I352-1),($I352/VLOOKUP(A352,'อายุการใช้งาน-ห้ามลบ'!$A$2:$H$70,8,FALSE)/365)*MIN($E352-DATE(RIGHT(D352,4),MID(D352,4,2),LEFT(D352,2)),VLOOKUP(A352,'อายุการใช้งาน-ห้ามลบ'!$A$2:$H$70,8,FALSE)*365)),2)*-1)</f>
        <v> </v>
      </c>
      <c r="K352" s="25" t="str">
        <f t="shared" si="5"/>
        <v> </v>
      </c>
      <c r="L352" s="26" t="str">
        <f>IF(E352=0," ",IF((365*VLOOKUP(A352,'อายุการใช้งาน-ห้ามลบ'!$A$2:$H$70,8,FALSE)-MIN($E352-DATE(RIGHT(D352,4),MID(D352,4,2),LEFT(D352,2)),VLOOKUP(A352,'อายุการใช้งาน-ห้ามลบ'!$A$2:$H$70,8,FALSE)*365)-((ROUNDDOWN((365*VLOOKUP(A352,'อายุการใช้งาน-ห้ามลบ'!$A$2:$H$70,8,FALSE)-MIN($E352-DATE(RIGHT(D352,4),MID(D352,4,2),LEFT(D352,2)),VLOOKUP(A352,'อายุการใช้งาน-ห้ามลบ'!$A$2:$H$70,8,FALSE)*365))/365,0))*365))/30&gt;=11.49,(ROUNDDOWN((365*VLOOKUP(A352,'อายุการใช้งาน-ห้ามลบ'!$A$2:$H$70,8,FALSE)-MIN($E352-DATE(RIGHT(D352,4),MID(D352,4,2),LEFT(D352,2)),VLOOKUP(A352,'อายุการใช้งาน-ห้ามลบ'!$A$2:$H$70,8,FALSE)*365))/365,0)+1),ROUNDDOWN((365*VLOOKUP(A352,'อายุการใช้งาน-ห้ามลบ'!$A$2:$H$70,8,FALSE)-MIN($E352-DATE(RIGHT(D352,4),MID(D352,4,2),LEFT(D352,2)),VLOOKUP(A352,'อายุการใช้งาน-ห้ามลบ'!$A$2:$H$70,8,FALSE)*365))/365,0)))</f>
        <v> </v>
      </c>
      <c r="M352" s="26" t="str">
        <f>IF(E352=0," ",IF((365*VLOOKUP(A352,'อายุการใช้งาน-ห้ามลบ'!$A$2:$H$70,8,FALSE)-MIN($E352-DATE(RIGHT(D352,4),MID(D352,4,2),LEFT(D352,2)),VLOOKUP(A352,'อายุการใช้งาน-ห้ามลบ'!$A$2:$H$70,8,FALSE)*365)-((ROUNDDOWN((365*VLOOKUP(A352,'อายุการใช้งาน-ห้ามลบ'!$A$2:$H$70,8,FALSE)-MIN($E352-DATE(RIGHT(D352,4),MID(D352,4,2),LEFT(D352,2)),VLOOKUP(A352,'อายุการใช้งาน-ห้ามลบ'!$A$2:$H$70,8,FALSE)*365))/365,0))*365))/30&gt;=11.49,0,(365*VLOOKUP(A352,'อายุการใช้งาน-ห้ามลบ'!$A$2:$H$70,8,FALSE)-MIN($E352-DATE(RIGHT(D352,4),MID(D352,4,2),LEFT(D352,2)),VLOOKUP(A352,'อายุการใช้งาน-ห้ามลบ'!$A$2:$H$70,8,FALSE)*365)-((ROUNDDOWN((365*VLOOKUP(A352,'อายุการใช้งาน-ห้ามลบ'!$A$2:$H$70,8,FALSE)-MIN($E352-DATE(RIGHT(D352,4),MID(D352,4,2),LEFT(D352,2)),VLOOKUP(A352,'อายุการใช้งาน-ห้ามลบ'!$A$2:$H$70,8,FALSE)*365))/365,0))*365))/30))</f>
        <v> </v>
      </c>
      <c r="N352" s="36"/>
    </row>
    <row r="353" spans="1:14" ht="22.5" customHeight="1">
      <c r="A353" s="15"/>
      <c r="B353" s="28"/>
      <c r="C353" s="17"/>
      <c r="D353" s="18"/>
      <c r="E353" s="19"/>
      <c r="F353" s="28"/>
      <c r="G353" s="21"/>
      <c r="H353" s="21"/>
      <c r="I353" s="30"/>
      <c r="J353" s="24" t="str">
        <f>IF(E353=0," ",ROUND(IF((365*VLOOKUP(A353,'อายุการใช้งาน-ห้ามลบ'!$A$2:$H$70,8,FALSE)-MIN($E353-DATE(RIGHT(D353,4),MID(D353,4,2),LEFT(D353,2)),VLOOKUP(A353,'อายุการใช้งาน-ห้ามลบ'!$A$2:$H$70,8,FALSE)*365))=0,($I353-1),($I353/VLOOKUP(A353,'อายุการใช้งาน-ห้ามลบ'!$A$2:$H$70,8,FALSE)/365)*MIN($E353-DATE(RIGHT(D353,4),MID(D353,4,2),LEFT(D353,2)),VLOOKUP(A353,'อายุการใช้งาน-ห้ามลบ'!$A$2:$H$70,8,FALSE)*365)),2)*-1)</f>
        <v> </v>
      </c>
      <c r="K353" s="25" t="str">
        <f t="shared" si="5"/>
        <v> </v>
      </c>
      <c r="L353" s="26" t="str">
        <f>IF(E353=0," ",IF((365*VLOOKUP(A353,'อายุการใช้งาน-ห้ามลบ'!$A$2:$H$70,8,FALSE)-MIN($E353-DATE(RIGHT(D353,4),MID(D353,4,2),LEFT(D353,2)),VLOOKUP(A353,'อายุการใช้งาน-ห้ามลบ'!$A$2:$H$70,8,FALSE)*365)-((ROUNDDOWN((365*VLOOKUP(A353,'อายุการใช้งาน-ห้ามลบ'!$A$2:$H$70,8,FALSE)-MIN($E353-DATE(RIGHT(D353,4),MID(D353,4,2),LEFT(D353,2)),VLOOKUP(A353,'อายุการใช้งาน-ห้ามลบ'!$A$2:$H$70,8,FALSE)*365))/365,0))*365))/30&gt;=11.49,(ROUNDDOWN((365*VLOOKUP(A353,'อายุการใช้งาน-ห้ามลบ'!$A$2:$H$70,8,FALSE)-MIN($E353-DATE(RIGHT(D353,4),MID(D353,4,2),LEFT(D353,2)),VLOOKUP(A353,'อายุการใช้งาน-ห้ามลบ'!$A$2:$H$70,8,FALSE)*365))/365,0)+1),ROUNDDOWN((365*VLOOKUP(A353,'อายุการใช้งาน-ห้ามลบ'!$A$2:$H$70,8,FALSE)-MIN($E353-DATE(RIGHT(D353,4),MID(D353,4,2),LEFT(D353,2)),VLOOKUP(A353,'อายุการใช้งาน-ห้ามลบ'!$A$2:$H$70,8,FALSE)*365))/365,0)))</f>
        <v> </v>
      </c>
      <c r="M353" s="26" t="str">
        <f>IF(E353=0," ",IF((365*VLOOKUP(A353,'อายุการใช้งาน-ห้ามลบ'!$A$2:$H$70,8,FALSE)-MIN($E353-DATE(RIGHT(D353,4),MID(D353,4,2),LEFT(D353,2)),VLOOKUP(A353,'อายุการใช้งาน-ห้ามลบ'!$A$2:$H$70,8,FALSE)*365)-((ROUNDDOWN((365*VLOOKUP(A353,'อายุการใช้งาน-ห้ามลบ'!$A$2:$H$70,8,FALSE)-MIN($E353-DATE(RIGHT(D353,4),MID(D353,4,2),LEFT(D353,2)),VLOOKUP(A353,'อายุการใช้งาน-ห้ามลบ'!$A$2:$H$70,8,FALSE)*365))/365,0))*365))/30&gt;=11.49,0,(365*VLOOKUP(A353,'อายุการใช้งาน-ห้ามลบ'!$A$2:$H$70,8,FALSE)-MIN($E353-DATE(RIGHT(D353,4),MID(D353,4,2),LEFT(D353,2)),VLOOKUP(A353,'อายุการใช้งาน-ห้ามลบ'!$A$2:$H$70,8,FALSE)*365)-((ROUNDDOWN((365*VLOOKUP(A353,'อายุการใช้งาน-ห้ามลบ'!$A$2:$H$70,8,FALSE)-MIN($E353-DATE(RIGHT(D353,4),MID(D353,4,2),LEFT(D353,2)),VLOOKUP(A353,'อายุการใช้งาน-ห้ามลบ'!$A$2:$H$70,8,FALSE)*365))/365,0))*365))/30))</f>
        <v> </v>
      </c>
      <c r="N353" s="36"/>
    </row>
    <row r="354" spans="1:14" ht="22.5" customHeight="1">
      <c r="A354" s="15"/>
      <c r="B354" s="28"/>
      <c r="C354" s="17"/>
      <c r="D354" s="18"/>
      <c r="E354" s="19"/>
      <c r="F354" s="28"/>
      <c r="G354" s="21"/>
      <c r="H354" s="21"/>
      <c r="I354" s="30"/>
      <c r="J354" s="24" t="str">
        <f>IF(E354=0," ",ROUND(IF((365*VLOOKUP(A354,'อายุการใช้งาน-ห้ามลบ'!$A$2:$H$70,8,FALSE)-MIN($E354-DATE(RIGHT(D354,4),MID(D354,4,2),LEFT(D354,2)),VLOOKUP(A354,'อายุการใช้งาน-ห้ามลบ'!$A$2:$H$70,8,FALSE)*365))=0,($I354-1),($I354/VLOOKUP(A354,'อายุการใช้งาน-ห้ามลบ'!$A$2:$H$70,8,FALSE)/365)*MIN($E354-DATE(RIGHT(D354,4),MID(D354,4,2),LEFT(D354,2)),VLOOKUP(A354,'อายุการใช้งาน-ห้ามลบ'!$A$2:$H$70,8,FALSE)*365)),2)*-1)</f>
        <v> </v>
      </c>
      <c r="K354" s="25" t="str">
        <f t="shared" si="5"/>
        <v> </v>
      </c>
      <c r="L354" s="26" t="str">
        <f>IF(E354=0," ",IF((365*VLOOKUP(A354,'อายุการใช้งาน-ห้ามลบ'!$A$2:$H$70,8,FALSE)-MIN($E354-DATE(RIGHT(D354,4),MID(D354,4,2),LEFT(D354,2)),VLOOKUP(A354,'อายุการใช้งาน-ห้ามลบ'!$A$2:$H$70,8,FALSE)*365)-((ROUNDDOWN((365*VLOOKUP(A354,'อายุการใช้งาน-ห้ามลบ'!$A$2:$H$70,8,FALSE)-MIN($E354-DATE(RIGHT(D354,4),MID(D354,4,2),LEFT(D354,2)),VLOOKUP(A354,'อายุการใช้งาน-ห้ามลบ'!$A$2:$H$70,8,FALSE)*365))/365,0))*365))/30&gt;=11.49,(ROUNDDOWN((365*VLOOKUP(A354,'อายุการใช้งาน-ห้ามลบ'!$A$2:$H$70,8,FALSE)-MIN($E354-DATE(RIGHT(D354,4),MID(D354,4,2),LEFT(D354,2)),VLOOKUP(A354,'อายุการใช้งาน-ห้ามลบ'!$A$2:$H$70,8,FALSE)*365))/365,0)+1),ROUNDDOWN((365*VLOOKUP(A354,'อายุการใช้งาน-ห้ามลบ'!$A$2:$H$70,8,FALSE)-MIN($E354-DATE(RIGHT(D354,4),MID(D354,4,2),LEFT(D354,2)),VLOOKUP(A354,'อายุการใช้งาน-ห้ามลบ'!$A$2:$H$70,8,FALSE)*365))/365,0)))</f>
        <v> </v>
      </c>
      <c r="M354" s="26" t="str">
        <f>IF(E354=0," ",IF((365*VLOOKUP(A354,'อายุการใช้งาน-ห้ามลบ'!$A$2:$H$70,8,FALSE)-MIN($E354-DATE(RIGHT(D354,4),MID(D354,4,2),LEFT(D354,2)),VLOOKUP(A354,'อายุการใช้งาน-ห้ามลบ'!$A$2:$H$70,8,FALSE)*365)-((ROUNDDOWN((365*VLOOKUP(A354,'อายุการใช้งาน-ห้ามลบ'!$A$2:$H$70,8,FALSE)-MIN($E354-DATE(RIGHT(D354,4),MID(D354,4,2),LEFT(D354,2)),VLOOKUP(A354,'อายุการใช้งาน-ห้ามลบ'!$A$2:$H$70,8,FALSE)*365))/365,0))*365))/30&gt;=11.49,0,(365*VLOOKUP(A354,'อายุการใช้งาน-ห้ามลบ'!$A$2:$H$70,8,FALSE)-MIN($E354-DATE(RIGHT(D354,4),MID(D354,4,2),LEFT(D354,2)),VLOOKUP(A354,'อายุการใช้งาน-ห้ามลบ'!$A$2:$H$70,8,FALSE)*365)-((ROUNDDOWN((365*VLOOKUP(A354,'อายุการใช้งาน-ห้ามลบ'!$A$2:$H$70,8,FALSE)-MIN($E354-DATE(RIGHT(D354,4),MID(D354,4,2),LEFT(D354,2)),VLOOKUP(A354,'อายุการใช้งาน-ห้ามลบ'!$A$2:$H$70,8,FALSE)*365))/365,0))*365))/30))</f>
        <v> </v>
      </c>
      <c r="N354" s="36"/>
    </row>
    <row r="355" spans="1:14" ht="22.5" customHeight="1">
      <c r="A355" s="15"/>
      <c r="B355" s="28"/>
      <c r="C355" s="17"/>
      <c r="D355" s="18"/>
      <c r="E355" s="19"/>
      <c r="F355" s="28"/>
      <c r="G355" s="21"/>
      <c r="H355" s="21"/>
      <c r="I355" s="30"/>
      <c r="J355" s="24" t="str">
        <f>IF(E355=0," ",ROUND(IF((365*VLOOKUP(A355,'อายุการใช้งาน-ห้ามลบ'!$A$2:$H$70,8,FALSE)-MIN($E355-DATE(RIGHT(D355,4),MID(D355,4,2),LEFT(D355,2)),VLOOKUP(A355,'อายุการใช้งาน-ห้ามลบ'!$A$2:$H$70,8,FALSE)*365))=0,($I355-1),($I355/VLOOKUP(A355,'อายุการใช้งาน-ห้ามลบ'!$A$2:$H$70,8,FALSE)/365)*MIN($E355-DATE(RIGHT(D355,4),MID(D355,4,2),LEFT(D355,2)),VLOOKUP(A355,'อายุการใช้งาน-ห้ามลบ'!$A$2:$H$70,8,FALSE)*365)),2)*-1)</f>
        <v> </v>
      </c>
      <c r="K355" s="25" t="str">
        <f t="shared" si="5"/>
        <v> </v>
      </c>
      <c r="L355" s="26" t="str">
        <f>IF(E355=0," ",IF((365*VLOOKUP(A355,'อายุการใช้งาน-ห้ามลบ'!$A$2:$H$70,8,FALSE)-MIN($E355-DATE(RIGHT(D355,4),MID(D355,4,2),LEFT(D355,2)),VLOOKUP(A355,'อายุการใช้งาน-ห้ามลบ'!$A$2:$H$70,8,FALSE)*365)-((ROUNDDOWN((365*VLOOKUP(A355,'อายุการใช้งาน-ห้ามลบ'!$A$2:$H$70,8,FALSE)-MIN($E355-DATE(RIGHT(D355,4),MID(D355,4,2),LEFT(D355,2)),VLOOKUP(A355,'อายุการใช้งาน-ห้ามลบ'!$A$2:$H$70,8,FALSE)*365))/365,0))*365))/30&gt;=11.49,(ROUNDDOWN((365*VLOOKUP(A355,'อายุการใช้งาน-ห้ามลบ'!$A$2:$H$70,8,FALSE)-MIN($E355-DATE(RIGHT(D355,4),MID(D355,4,2),LEFT(D355,2)),VLOOKUP(A355,'อายุการใช้งาน-ห้ามลบ'!$A$2:$H$70,8,FALSE)*365))/365,0)+1),ROUNDDOWN((365*VLOOKUP(A355,'อายุการใช้งาน-ห้ามลบ'!$A$2:$H$70,8,FALSE)-MIN($E355-DATE(RIGHT(D355,4),MID(D355,4,2),LEFT(D355,2)),VLOOKUP(A355,'อายุการใช้งาน-ห้ามลบ'!$A$2:$H$70,8,FALSE)*365))/365,0)))</f>
        <v> </v>
      </c>
      <c r="M355" s="26" t="str">
        <f>IF(E355=0," ",IF((365*VLOOKUP(A355,'อายุการใช้งาน-ห้ามลบ'!$A$2:$H$70,8,FALSE)-MIN($E355-DATE(RIGHT(D355,4),MID(D355,4,2),LEFT(D355,2)),VLOOKUP(A355,'อายุการใช้งาน-ห้ามลบ'!$A$2:$H$70,8,FALSE)*365)-((ROUNDDOWN((365*VLOOKUP(A355,'อายุการใช้งาน-ห้ามลบ'!$A$2:$H$70,8,FALSE)-MIN($E355-DATE(RIGHT(D355,4),MID(D355,4,2),LEFT(D355,2)),VLOOKUP(A355,'อายุการใช้งาน-ห้ามลบ'!$A$2:$H$70,8,FALSE)*365))/365,0))*365))/30&gt;=11.49,0,(365*VLOOKUP(A355,'อายุการใช้งาน-ห้ามลบ'!$A$2:$H$70,8,FALSE)-MIN($E355-DATE(RIGHT(D355,4),MID(D355,4,2),LEFT(D355,2)),VLOOKUP(A355,'อายุการใช้งาน-ห้ามลบ'!$A$2:$H$70,8,FALSE)*365)-((ROUNDDOWN((365*VLOOKUP(A355,'อายุการใช้งาน-ห้ามลบ'!$A$2:$H$70,8,FALSE)-MIN($E355-DATE(RIGHT(D355,4),MID(D355,4,2),LEFT(D355,2)),VLOOKUP(A355,'อายุการใช้งาน-ห้ามลบ'!$A$2:$H$70,8,FALSE)*365))/365,0))*365))/30))</f>
        <v> </v>
      </c>
      <c r="N355" s="36"/>
    </row>
    <row r="356" spans="1:14" ht="22.5" customHeight="1">
      <c r="A356" s="15"/>
      <c r="B356" s="28"/>
      <c r="C356" s="17"/>
      <c r="D356" s="18"/>
      <c r="E356" s="19"/>
      <c r="F356" s="28"/>
      <c r="G356" s="21"/>
      <c r="H356" s="21"/>
      <c r="I356" s="30"/>
      <c r="J356" s="24" t="str">
        <f>IF(E356=0," ",ROUND(IF((365*VLOOKUP(A356,'อายุการใช้งาน-ห้ามลบ'!$A$2:$H$70,8,FALSE)-MIN($E356-DATE(RIGHT(D356,4),MID(D356,4,2),LEFT(D356,2)),VLOOKUP(A356,'อายุการใช้งาน-ห้ามลบ'!$A$2:$H$70,8,FALSE)*365))=0,($I356-1),($I356/VLOOKUP(A356,'อายุการใช้งาน-ห้ามลบ'!$A$2:$H$70,8,FALSE)/365)*MIN($E356-DATE(RIGHT(D356,4),MID(D356,4,2),LEFT(D356,2)),VLOOKUP(A356,'อายุการใช้งาน-ห้ามลบ'!$A$2:$H$70,8,FALSE)*365)),2)*-1)</f>
        <v> </v>
      </c>
      <c r="K356" s="25" t="str">
        <f t="shared" si="5"/>
        <v> </v>
      </c>
      <c r="L356" s="26" t="str">
        <f>IF(E356=0," ",IF((365*VLOOKUP(A356,'อายุการใช้งาน-ห้ามลบ'!$A$2:$H$70,8,FALSE)-MIN($E356-DATE(RIGHT(D356,4),MID(D356,4,2),LEFT(D356,2)),VLOOKUP(A356,'อายุการใช้งาน-ห้ามลบ'!$A$2:$H$70,8,FALSE)*365)-((ROUNDDOWN((365*VLOOKUP(A356,'อายุการใช้งาน-ห้ามลบ'!$A$2:$H$70,8,FALSE)-MIN($E356-DATE(RIGHT(D356,4),MID(D356,4,2),LEFT(D356,2)),VLOOKUP(A356,'อายุการใช้งาน-ห้ามลบ'!$A$2:$H$70,8,FALSE)*365))/365,0))*365))/30&gt;=11.49,(ROUNDDOWN((365*VLOOKUP(A356,'อายุการใช้งาน-ห้ามลบ'!$A$2:$H$70,8,FALSE)-MIN($E356-DATE(RIGHT(D356,4),MID(D356,4,2),LEFT(D356,2)),VLOOKUP(A356,'อายุการใช้งาน-ห้ามลบ'!$A$2:$H$70,8,FALSE)*365))/365,0)+1),ROUNDDOWN((365*VLOOKUP(A356,'อายุการใช้งาน-ห้ามลบ'!$A$2:$H$70,8,FALSE)-MIN($E356-DATE(RIGHT(D356,4),MID(D356,4,2),LEFT(D356,2)),VLOOKUP(A356,'อายุการใช้งาน-ห้ามลบ'!$A$2:$H$70,8,FALSE)*365))/365,0)))</f>
        <v> </v>
      </c>
      <c r="M356" s="26" t="str">
        <f>IF(E356=0," ",IF((365*VLOOKUP(A356,'อายุการใช้งาน-ห้ามลบ'!$A$2:$H$70,8,FALSE)-MIN($E356-DATE(RIGHT(D356,4),MID(D356,4,2),LEFT(D356,2)),VLOOKUP(A356,'อายุการใช้งาน-ห้ามลบ'!$A$2:$H$70,8,FALSE)*365)-((ROUNDDOWN((365*VLOOKUP(A356,'อายุการใช้งาน-ห้ามลบ'!$A$2:$H$70,8,FALSE)-MIN($E356-DATE(RIGHT(D356,4),MID(D356,4,2),LEFT(D356,2)),VLOOKUP(A356,'อายุการใช้งาน-ห้ามลบ'!$A$2:$H$70,8,FALSE)*365))/365,0))*365))/30&gt;=11.49,0,(365*VLOOKUP(A356,'อายุการใช้งาน-ห้ามลบ'!$A$2:$H$70,8,FALSE)-MIN($E356-DATE(RIGHT(D356,4),MID(D356,4,2),LEFT(D356,2)),VLOOKUP(A356,'อายุการใช้งาน-ห้ามลบ'!$A$2:$H$70,8,FALSE)*365)-((ROUNDDOWN((365*VLOOKUP(A356,'อายุการใช้งาน-ห้ามลบ'!$A$2:$H$70,8,FALSE)-MIN($E356-DATE(RIGHT(D356,4),MID(D356,4,2),LEFT(D356,2)),VLOOKUP(A356,'อายุการใช้งาน-ห้ามลบ'!$A$2:$H$70,8,FALSE)*365))/365,0))*365))/30))</f>
        <v> </v>
      </c>
      <c r="N356" s="36"/>
    </row>
    <row r="357" spans="1:14" ht="22.5" customHeight="1">
      <c r="A357" s="15"/>
      <c r="B357" s="28"/>
      <c r="C357" s="17"/>
      <c r="D357" s="18"/>
      <c r="E357" s="19"/>
      <c r="F357" s="28"/>
      <c r="G357" s="21"/>
      <c r="H357" s="21"/>
      <c r="I357" s="30"/>
      <c r="J357" s="24" t="str">
        <f>IF(E357=0," ",ROUND(IF((365*VLOOKUP(A357,'อายุการใช้งาน-ห้ามลบ'!$A$2:$H$70,8,FALSE)-MIN($E357-DATE(RIGHT(D357,4),MID(D357,4,2),LEFT(D357,2)),VLOOKUP(A357,'อายุการใช้งาน-ห้ามลบ'!$A$2:$H$70,8,FALSE)*365))=0,($I357-1),($I357/VLOOKUP(A357,'อายุการใช้งาน-ห้ามลบ'!$A$2:$H$70,8,FALSE)/365)*MIN($E357-DATE(RIGHT(D357,4),MID(D357,4,2),LEFT(D357,2)),VLOOKUP(A357,'อายุการใช้งาน-ห้ามลบ'!$A$2:$H$70,8,FALSE)*365)),2)*-1)</f>
        <v> </v>
      </c>
      <c r="K357" s="25" t="str">
        <f t="shared" si="5"/>
        <v> </v>
      </c>
      <c r="L357" s="26" t="str">
        <f>IF(E357=0," ",IF((365*VLOOKUP(A357,'อายุการใช้งาน-ห้ามลบ'!$A$2:$H$70,8,FALSE)-MIN($E357-DATE(RIGHT(D357,4),MID(D357,4,2),LEFT(D357,2)),VLOOKUP(A357,'อายุการใช้งาน-ห้ามลบ'!$A$2:$H$70,8,FALSE)*365)-((ROUNDDOWN((365*VLOOKUP(A357,'อายุการใช้งาน-ห้ามลบ'!$A$2:$H$70,8,FALSE)-MIN($E357-DATE(RIGHT(D357,4),MID(D357,4,2),LEFT(D357,2)),VLOOKUP(A357,'อายุการใช้งาน-ห้ามลบ'!$A$2:$H$70,8,FALSE)*365))/365,0))*365))/30&gt;=11.49,(ROUNDDOWN((365*VLOOKUP(A357,'อายุการใช้งาน-ห้ามลบ'!$A$2:$H$70,8,FALSE)-MIN($E357-DATE(RIGHT(D357,4),MID(D357,4,2),LEFT(D357,2)),VLOOKUP(A357,'อายุการใช้งาน-ห้ามลบ'!$A$2:$H$70,8,FALSE)*365))/365,0)+1),ROUNDDOWN((365*VLOOKUP(A357,'อายุการใช้งาน-ห้ามลบ'!$A$2:$H$70,8,FALSE)-MIN($E357-DATE(RIGHT(D357,4),MID(D357,4,2),LEFT(D357,2)),VLOOKUP(A357,'อายุการใช้งาน-ห้ามลบ'!$A$2:$H$70,8,FALSE)*365))/365,0)))</f>
        <v> </v>
      </c>
      <c r="M357" s="26" t="str">
        <f>IF(E357=0," ",IF((365*VLOOKUP(A357,'อายุการใช้งาน-ห้ามลบ'!$A$2:$H$70,8,FALSE)-MIN($E357-DATE(RIGHT(D357,4),MID(D357,4,2),LEFT(D357,2)),VLOOKUP(A357,'อายุการใช้งาน-ห้ามลบ'!$A$2:$H$70,8,FALSE)*365)-((ROUNDDOWN((365*VLOOKUP(A357,'อายุการใช้งาน-ห้ามลบ'!$A$2:$H$70,8,FALSE)-MIN($E357-DATE(RIGHT(D357,4),MID(D357,4,2),LEFT(D357,2)),VLOOKUP(A357,'อายุการใช้งาน-ห้ามลบ'!$A$2:$H$70,8,FALSE)*365))/365,0))*365))/30&gt;=11.49,0,(365*VLOOKUP(A357,'อายุการใช้งาน-ห้ามลบ'!$A$2:$H$70,8,FALSE)-MIN($E357-DATE(RIGHT(D357,4),MID(D357,4,2),LEFT(D357,2)),VLOOKUP(A357,'อายุการใช้งาน-ห้ามลบ'!$A$2:$H$70,8,FALSE)*365)-((ROUNDDOWN((365*VLOOKUP(A357,'อายุการใช้งาน-ห้ามลบ'!$A$2:$H$70,8,FALSE)-MIN($E357-DATE(RIGHT(D357,4),MID(D357,4,2),LEFT(D357,2)),VLOOKUP(A357,'อายุการใช้งาน-ห้ามลบ'!$A$2:$H$70,8,FALSE)*365))/365,0))*365))/30))</f>
        <v> </v>
      </c>
      <c r="N357" s="36"/>
    </row>
    <row r="358" spans="1:14" ht="22.5" customHeight="1">
      <c r="A358" s="15"/>
      <c r="B358" s="28"/>
      <c r="C358" s="17"/>
      <c r="D358" s="18"/>
      <c r="E358" s="19"/>
      <c r="F358" s="28"/>
      <c r="G358" s="21"/>
      <c r="H358" s="21"/>
      <c r="I358" s="30"/>
      <c r="J358" s="24" t="str">
        <f>IF(E358=0," ",ROUND(IF((365*VLOOKUP(A358,'อายุการใช้งาน-ห้ามลบ'!$A$2:$H$70,8,FALSE)-MIN($E358-DATE(RIGHT(D358,4),MID(D358,4,2),LEFT(D358,2)),VLOOKUP(A358,'อายุการใช้งาน-ห้ามลบ'!$A$2:$H$70,8,FALSE)*365))=0,($I358-1),($I358/VLOOKUP(A358,'อายุการใช้งาน-ห้ามลบ'!$A$2:$H$70,8,FALSE)/365)*MIN($E358-DATE(RIGHT(D358,4),MID(D358,4,2),LEFT(D358,2)),VLOOKUP(A358,'อายุการใช้งาน-ห้ามลบ'!$A$2:$H$70,8,FALSE)*365)),2)*-1)</f>
        <v> </v>
      </c>
      <c r="K358" s="25" t="str">
        <f t="shared" si="5"/>
        <v> </v>
      </c>
      <c r="L358" s="26" t="str">
        <f>IF(E358=0," ",IF((365*VLOOKUP(A358,'อายุการใช้งาน-ห้ามลบ'!$A$2:$H$70,8,FALSE)-MIN($E358-DATE(RIGHT(D358,4),MID(D358,4,2),LEFT(D358,2)),VLOOKUP(A358,'อายุการใช้งาน-ห้ามลบ'!$A$2:$H$70,8,FALSE)*365)-((ROUNDDOWN((365*VLOOKUP(A358,'อายุการใช้งาน-ห้ามลบ'!$A$2:$H$70,8,FALSE)-MIN($E358-DATE(RIGHT(D358,4),MID(D358,4,2),LEFT(D358,2)),VLOOKUP(A358,'อายุการใช้งาน-ห้ามลบ'!$A$2:$H$70,8,FALSE)*365))/365,0))*365))/30&gt;=11.49,(ROUNDDOWN((365*VLOOKUP(A358,'อายุการใช้งาน-ห้ามลบ'!$A$2:$H$70,8,FALSE)-MIN($E358-DATE(RIGHT(D358,4),MID(D358,4,2),LEFT(D358,2)),VLOOKUP(A358,'อายุการใช้งาน-ห้ามลบ'!$A$2:$H$70,8,FALSE)*365))/365,0)+1),ROUNDDOWN((365*VLOOKUP(A358,'อายุการใช้งาน-ห้ามลบ'!$A$2:$H$70,8,FALSE)-MIN($E358-DATE(RIGHT(D358,4),MID(D358,4,2),LEFT(D358,2)),VLOOKUP(A358,'อายุการใช้งาน-ห้ามลบ'!$A$2:$H$70,8,FALSE)*365))/365,0)))</f>
        <v> </v>
      </c>
      <c r="M358" s="26" t="str">
        <f>IF(E358=0," ",IF((365*VLOOKUP(A358,'อายุการใช้งาน-ห้ามลบ'!$A$2:$H$70,8,FALSE)-MIN($E358-DATE(RIGHT(D358,4),MID(D358,4,2),LEFT(D358,2)),VLOOKUP(A358,'อายุการใช้งาน-ห้ามลบ'!$A$2:$H$70,8,FALSE)*365)-((ROUNDDOWN((365*VLOOKUP(A358,'อายุการใช้งาน-ห้ามลบ'!$A$2:$H$70,8,FALSE)-MIN($E358-DATE(RIGHT(D358,4),MID(D358,4,2),LEFT(D358,2)),VLOOKUP(A358,'อายุการใช้งาน-ห้ามลบ'!$A$2:$H$70,8,FALSE)*365))/365,0))*365))/30&gt;=11.49,0,(365*VLOOKUP(A358,'อายุการใช้งาน-ห้ามลบ'!$A$2:$H$70,8,FALSE)-MIN($E358-DATE(RIGHT(D358,4),MID(D358,4,2),LEFT(D358,2)),VLOOKUP(A358,'อายุการใช้งาน-ห้ามลบ'!$A$2:$H$70,8,FALSE)*365)-((ROUNDDOWN((365*VLOOKUP(A358,'อายุการใช้งาน-ห้ามลบ'!$A$2:$H$70,8,FALSE)-MIN($E358-DATE(RIGHT(D358,4),MID(D358,4,2),LEFT(D358,2)),VLOOKUP(A358,'อายุการใช้งาน-ห้ามลบ'!$A$2:$H$70,8,FALSE)*365))/365,0))*365))/30))</f>
        <v> </v>
      </c>
      <c r="N358" s="36"/>
    </row>
    <row r="359" spans="1:14" ht="22.5" customHeight="1">
      <c r="A359" s="15"/>
      <c r="B359" s="28"/>
      <c r="C359" s="17"/>
      <c r="D359" s="18"/>
      <c r="E359" s="19"/>
      <c r="F359" s="28"/>
      <c r="G359" s="21"/>
      <c r="H359" s="21"/>
      <c r="I359" s="30"/>
      <c r="J359" s="24" t="str">
        <f>IF(E359=0," ",ROUND(IF((365*VLOOKUP(A359,'อายุการใช้งาน-ห้ามลบ'!$A$2:$H$70,8,FALSE)-MIN($E359-DATE(RIGHT(D359,4),MID(D359,4,2),LEFT(D359,2)),VLOOKUP(A359,'อายุการใช้งาน-ห้ามลบ'!$A$2:$H$70,8,FALSE)*365))=0,($I359-1),($I359/VLOOKUP(A359,'อายุการใช้งาน-ห้ามลบ'!$A$2:$H$70,8,FALSE)/365)*MIN($E359-DATE(RIGHT(D359,4),MID(D359,4,2),LEFT(D359,2)),VLOOKUP(A359,'อายุการใช้งาน-ห้ามลบ'!$A$2:$H$70,8,FALSE)*365)),2)*-1)</f>
        <v> </v>
      </c>
      <c r="K359" s="25" t="str">
        <f t="shared" si="5"/>
        <v> </v>
      </c>
      <c r="L359" s="26" t="str">
        <f>IF(E359=0," ",IF((365*VLOOKUP(A359,'อายุการใช้งาน-ห้ามลบ'!$A$2:$H$70,8,FALSE)-MIN($E359-DATE(RIGHT(D359,4),MID(D359,4,2),LEFT(D359,2)),VLOOKUP(A359,'อายุการใช้งาน-ห้ามลบ'!$A$2:$H$70,8,FALSE)*365)-((ROUNDDOWN((365*VLOOKUP(A359,'อายุการใช้งาน-ห้ามลบ'!$A$2:$H$70,8,FALSE)-MIN($E359-DATE(RIGHT(D359,4),MID(D359,4,2),LEFT(D359,2)),VLOOKUP(A359,'อายุการใช้งาน-ห้ามลบ'!$A$2:$H$70,8,FALSE)*365))/365,0))*365))/30&gt;=11.49,(ROUNDDOWN((365*VLOOKUP(A359,'อายุการใช้งาน-ห้ามลบ'!$A$2:$H$70,8,FALSE)-MIN($E359-DATE(RIGHT(D359,4),MID(D359,4,2),LEFT(D359,2)),VLOOKUP(A359,'อายุการใช้งาน-ห้ามลบ'!$A$2:$H$70,8,FALSE)*365))/365,0)+1),ROUNDDOWN((365*VLOOKUP(A359,'อายุการใช้งาน-ห้ามลบ'!$A$2:$H$70,8,FALSE)-MIN($E359-DATE(RIGHT(D359,4),MID(D359,4,2),LEFT(D359,2)),VLOOKUP(A359,'อายุการใช้งาน-ห้ามลบ'!$A$2:$H$70,8,FALSE)*365))/365,0)))</f>
        <v> </v>
      </c>
      <c r="M359" s="26" t="str">
        <f>IF(E359=0," ",IF((365*VLOOKUP(A359,'อายุการใช้งาน-ห้ามลบ'!$A$2:$H$70,8,FALSE)-MIN($E359-DATE(RIGHT(D359,4),MID(D359,4,2),LEFT(D359,2)),VLOOKUP(A359,'อายุการใช้งาน-ห้ามลบ'!$A$2:$H$70,8,FALSE)*365)-((ROUNDDOWN((365*VLOOKUP(A359,'อายุการใช้งาน-ห้ามลบ'!$A$2:$H$70,8,FALSE)-MIN($E359-DATE(RIGHT(D359,4),MID(D359,4,2),LEFT(D359,2)),VLOOKUP(A359,'อายุการใช้งาน-ห้ามลบ'!$A$2:$H$70,8,FALSE)*365))/365,0))*365))/30&gt;=11.49,0,(365*VLOOKUP(A359,'อายุการใช้งาน-ห้ามลบ'!$A$2:$H$70,8,FALSE)-MIN($E359-DATE(RIGHT(D359,4),MID(D359,4,2),LEFT(D359,2)),VLOOKUP(A359,'อายุการใช้งาน-ห้ามลบ'!$A$2:$H$70,8,FALSE)*365)-((ROUNDDOWN((365*VLOOKUP(A359,'อายุการใช้งาน-ห้ามลบ'!$A$2:$H$70,8,FALSE)-MIN($E359-DATE(RIGHT(D359,4),MID(D359,4,2),LEFT(D359,2)),VLOOKUP(A359,'อายุการใช้งาน-ห้ามลบ'!$A$2:$H$70,8,FALSE)*365))/365,0))*365))/30))</f>
        <v> </v>
      </c>
      <c r="N359" s="36"/>
    </row>
    <row r="360" spans="1:14" ht="22.5" customHeight="1">
      <c r="A360" s="15"/>
      <c r="B360" s="28"/>
      <c r="C360" s="17"/>
      <c r="D360" s="18"/>
      <c r="E360" s="19"/>
      <c r="F360" s="28"/>
      <c r="G360" s="21"/>
      <c r="H360" s="21"/>
      <c r="I360" s="30"/>
      <c r="J360" s="24" t="str">
        <f>IF(E360=0," ",ROUND(IF((365*VLOOKUP(A360,'อายุการใช้งาน-ห้ามลบ'!$A$2:$H$70,8,FALSE)-MIN($E360-DATE(RIGHT(D360,4),MID(D360,4,2),LEFT(D360,2)),VLOOKUP(A360,'อายุการใช้งาน-ห้ามลบ'!$A$2:$H$70,8,FALSE)*365))=0,($I360-1),($I360/VLOOKUP(A360,'อายุการใช้งาน-ห้ามลบ'!$A$2:$H$70,8,FALSE)/365)*MIN($E360-DATE(RIGHT(D360,4),MID(D360,4,2),LEFT(D360,2)),VLOOKUP(A360,'อายุการใช้งาน-ห้ามลบ'!$A$2:$H$70,8,FALSE)*365)),2)*-1)</f>
        <v> </v>
      </c>
      <c r="K360" s="25" t="str">
        <f t="shared" si="5"/>
        <v> </v>
      </c>
      <c r="L360" s="26" t="str">
        <f>IF(E360=0," ",IF((365*VLOOKUP(A360,'อายุการใช้งาน-ห้ามลบ'!$A$2:$H$70,8,FALSE)-MIN($E360-DATE(RIGHT(D360,4),MID(D360,4,2),LEFT(D360,2)),VLOOKUP(A360,'อายุการใช้งาน-ห้ามลบ'!$A$2:$H$70,8,FALSE)*365)-((ROUNDDOWN((365*VLOOKUP(A360,'อายุการใช้งาน-ห้ามลบ'!$A$2:$H$70,8,FALSE)-MIN($E360-DATE(RIGHT(D360,4),MID(D360,4,2),LEFT(D360,2)),VLOOKUP(A360,'อายุการใช้งาน-ห้ามลบ'!$A$2:$H$70,8,FALSE)*365))/365,0))*365))/30&gt;=11.49,(ROUNDDOWN((365*VLOOKUP(A360,'อายุการใช้งาน-ห้ามลบ'!$A$2:$H$70,8,FALSE)-MIN($E360-DATE(RIGHT(D360,4),MID(D360,4,2),LEFT(D360,2)),VLOOKUP(A360,'อายุการใช้งาน-ห้ามลบ'!$A$2:$H$70,8,FALSE)*365))/365,0)+1),ROUNDDOWN((365*VLOOKUP(A360,'อายุการใช้งาน-ห้ามลบ'!$A$2:$H$70,8,FALSE)-MIN($E360-DATE(RIGHT(D360,4),MID(D360,4,2),LEFT(D360,2)),VLOOKUP(A360,'อายุการใช้งาน-ห้ามลบ'!$A$2:$H$70,8,FALSE)*365))/365,0)))</f>
        <v> </v>
      </c>
      <c r="M360" s="26" t="str">
        <f>IF(E360=0," ",IF((365*VLOOKUP(A360,'อายุการใช้งาน-ห้ามลบ'!$A$2:$H$70,8,FALSE)-MIN($E360-DATE(RIGHT(D360,4),MID(D360,4,2),LEFT(D360,2)),VLOOKUP(A360,'อายุการใช้งาน-ห้ามลบ'!$A$2:$H$70,8,FALSE)*365)-((ROUNDDOWN((365*VLOOKUP(A360,'อายุการใช้งาน-ห้ามลบ'!$A$2:$H$70,8,FALSE)-MIN($E360-DATE(RIGHT(D360,4),MID(D360,4,2),LEFT(D360,2)),VLOOKUP(A360,'อายุการใช้งาน-ห้ามลบ'!$A$2:$H$70,8,FALSE)*365))/365,0))*365))/30&gt;=11.49,0,(365*VLOOKUP(A360,'อายุการใช้งาน-ห้ามลบ'!$A$2:$H$70,8,FALSE)-MIN($E360-DATE(RIGHT(D360,4),MID(D360,4,2),LEFT(D360,2)),VLOOKUP(A360,'อายุการใช้งาน-ห้ามลบ'!$A$2:$H$70,8,FALSE)*365)-((ROUNDDOWN((365*VLOOKUP(A360,'อายุการใช้งาน-ห้ามลบ'!$A$2:$H$70,8,FALSE)-MIN($E360-DATE(RIGHT(D360,4),MID(D360,4,2),LEFT(D360,2)),VLOOKUP(A360,'อายุการใช้งาน-ห้ามลบ'!$A$2:$H$70,8,FALSE)*365))/365,0))*365))/30))</f>
        <v> </v>
      </c>
      <c r="N360" s="36"/>
    </row>
    <row r="361" spans="1:14" ht="22.5" customHeight="1">
      <c r="A361" s="15"/>
      <c r="B361" s="28"/>
      <c r="C361" s="17"/>
      <c r="D361" s="18"/>
      <c r="E361" s="19"/>
      <c r="F361" s="28"/>
      <c r="G361" s="21"/>
      <c r="H361" s="21"/>
      <c r="I361" s="30"/>
      <c r="J361" s="24" t="str">
        <f>IF(E361=0," ",ROUND(IF((365*VLOOKUP(A361,'อายุการใช้งาน-ห้ามลบ'!$A$2:$H$70,8,FALSE)-MIN($E361-DATE(RIGHT(D361,4),MID(D361,4,2),LEFT(D361,2)),VLOOKUP(A361,'อายุการใช้งาน-ห้ามลบ'!$A$2:$H$70,8,FALSE)*365))=0,($I361-1),($I361/VLOOKUP(A361,'อายุการใช้งาน-ห้ามลบ'!$A$2:$H$70,8,FALSE)/365)*MIN($E361-DATE(RIGHT(D361,4),MID(D361,4,2),LEFT(D361,2)),VLOOKUP(A361,'อายุการใช้งาน-ห้ามลบ'!$A$2:$H$70,8,FALSE)*365)),2)*-1)</f>
        <v> </v>
      </c>
      <c r="K361" s="25" t="str">
        <f t="shared" si="5"/>
        <v> </v>
      </c>
      <c r="L361" s="26" t="str">
        <f>IF(E361=0," ",IF((365*VLOOKUP(A361,'อายุการใช้งาน-ห้ามลบ'!$A$2:$H$70,8,FALSE)-MIN($E361-DATE(RIGHT(D361,4),MID(D361,4,2),LEFT(D361,2)),VLOOKUP(A361,'อายุการใช้งาน-ห้ามลบ'!$A$2:$H$70,8,FALSE)*365)-((ROUNDDOWN((365*VLOOKUP(A361,'อายุการใช้งาน-ห้ามลบ'!$A$2:$H$70,8,FALSE)-MIN($E361-DATE(RIGHT(D361,4),MID(D361,4,2),LEFT(D361,2)),VLOOKUP(A361,'อายุการใช้งาน-ห้ามลบ'!$A$2:$H$70,8,FALSE)*365))/365,0))*365))/30&gt;=11.49,(ROUNDDOWN((365*VLOOKUP(A361,'อายุการใช้งาน-ห้ามลบ'!$A$2:$H$70,8,FALSE)-MIN($E361-DATE(RIGHT(D361,4),MID(D361,4,2),LEFT(D361,2)),VLOOKUP(A361,'อายุการใช้งาน-ห้ามลบ'!$A$2:$H$70,8,FALSE)*365))/365,0)+1),ROUNDDOWN((365*VLOOKUP(A361,'อายุการใช้งาน-ห้ามลบ'!$A$2:$H$70,8,FALSE)-MIN($E361-DATE(RIGHT(D361,4),MID(D361,4,2),LEFT(D361,2)),VLOOKUP(A361,'อายุการใช้งาน-ห้ามลบ'!$A$2:$H$70,8,FALSE)*365))/365,0)))</f>
        <v> </v>
      </c>
      <c r="M361" s="26" t="str">
        <f>IF(E361=0," ",IF((365*VLOOKUP(A361,'อายุการใช้งาน-ห้ามลบ'!$A$2:$H$70,8,FALSE)-MIN($E361-DATE(RIGHT(D361,4),MID(D361,4,2),LEFT(D361,2)),VLOOKUP(A361,'อายุการใช้งาน-ห้ามลบ'!$A$2:$H$70,8,FALSE)*365)-((ROUNDDOWN((365*VLOOKUP(A361,'อายุการใช้งาน-ห้ามลบ'!$A$2:$H$70,8,FALSE)-MIN($E361-DATE(RIGHT(D361,4),MID(D361,4,2),LEFT(D361,2)),VLOOKUP(A361,'อายุการใช้งาน-ห้ามลบ'!$A$2:$H$70,8,FALSE)*365))/365,0))*365))/30&gt;=11.49,0,(365*VLOOKUP(A361,'อายุการใช้งาน-ห้ามลบ'!$A$2:$H$70,8,FALSE)-MIN($E361-DATE(RIGHT(D361,4),MID(D361,4,2),LEFT(D361,2)),VLOOKUP(A361,'อายุการใช้งาน-ห้ามลบ'!$A$2:$H$70,8,FALSE)*365)-((ROUNDDOWN((365*VLOOKUP(A361,'อายุการใช้งาน-ห้ามลบ'!$A$2:$H$70,8,FALSE)-MIN($E361-DATE(RIGHT(D361,4),MID(D361,4,2),LEFT(D361,2)),VLOOKUP(A361,'อายุการใช้งาน-ห้ามลบ'!$A$2:$H$70,8,FALSE)*365))/365,0))*365))/30))</f>
        <v> </v>
      </c>
      <c r="N361" s="36"/>
    </row>
    <row r="362" spans="1:14" ht="22.5" customHeight="1">
      <c r="A362" s="15"/>
      <c r="B362" s="28"/>
      <c r="C362" s="17"/>
      <c r="D362" s="18"/>
      <c r="E362" s="19"/>
      <c r="F362" s="28"/>
      <c r="G362" s="21"/>
      <c r="H362" s="21"/>
      <c r="I362" s="30"/>
      <c r="J362" s="24" t="str">
        <f>IF(E362=0," ",ROUND(IF((365*VLOOKUP(A362,'อายุการใช้งาน-ห้ามลบ'!$A$2:$H$70,8,FALSE)-MIN($E362-DATE(RIGHT(D362,4),MID(D362,4,2),LEFT(D362,2)),VLOOKUP(A362,'อายุการใช้งาน-ห้ามลบ'!$A$2:$H$70,8,FALSE)*365))=0,($I362-1),($I362/VLOOKUP(A362,'อายุการใช้งาน-ห้ามลบ'!$A$2:$H$70,8,FALSE)/365)*MIN($E362-DATE(RIGHT(D362,4),MID(D362,4,2),LEFT(D362,2)),VLOOKUP(A362,'อายุการใช้งาน-ห้ามลบ'!$A$2:$H$70,8,FALSE)*365)),2)*-1)</f>
        <v> </v>
      </c>
      <c r="K362" s="25" t="str">
        <f t="shared" si="5"/>
        <v> </v>
      </c>
      <c r="L362" s="26" t="str">
        <f>IF(E362=0," ",IF((365*VLOOKUP(A362,'อายุการใช้งาน-ห้ามลบ'!$A$2:$H$70,8,FALSE)-MIN($E362-DATE(RIGHT(D362,4),MID(D362,4,2),LEFT(D362,2)),VLOOKUP(A362,'อายุการใช้งาน-ห้ามลบ'!$A$2:$H$70,8,FALSE)*365)-((ROUNDDOWN((365*VLOOKUP(A362,'อายุการใช้งาน-ห้ามลบ'!$A$2:$H$70,8,FALSE)-MIN($E362-DATE(RIGHT(D362,4),MID(D362,4,2),LEFT(D362,2)),VLOOKUP(A362,'อายุการใช้งาน-ห้ามลบ'!$A$2:$H$70,8,FALSE)*365))/365,0))*365))/30&gt;=11.49,(ROUNDDOWN((365*VLOOKUP(A362,'อายุการใช้งาน-ห้ามลบ'!$A$2:$H$70,8,FALSE)-MIN($E362-DATE(RIGHT(D362,4),MID(D362,4,2),LEFT(D362,2)),VLOOKUP(A362,'อายุการใช้งาน-ห้ามลบ'!$A$2:$H$70,8,FALSE)*365))/365,0)+1),ROUNDDOWN((365*VLOOKUP(A362,'อายุการใช้งาน-ห้ามลบ'!$A$2:$H$70,8,FALSE)-MIN($E362-DATE(RIGHT(D362,4),MID(D362,4,2),LEFT(D362,2)),VLOOKUP(A362,'อายุการใช้งาน-ห้ามลบ'!$A$2:$H$70,8,FALSE)*365))/365,0)))</f>
        <v> </v>
      </c>
      <c r="M362" s="26" t="str">
        <f>IF(E362=0," ",IF((365*VLOOKUP(A362,'อายุการใช้งาน-ห้ามลบ'!$A$2:$H$70,8,FALSE)-MIN($E362-DATE(RIGHT(D362,4),MID(D362,4,2),LEFT(D362,2)),VLOOKUP(A362,'อายุการใช้งาน-ห้ามลบ'!$A$2:$H$70,8,FALSE)*365)-((ROUNDDOWN((365*VLOOKUP(A362,'อายุการใช้งาน-ห้ามลบ'!$A$2:$H$70,8,FALSE)-MIN($E362-DATE(RIGHT(D362,4),MID(D362,4,2),LEFT(D362,2)),VLOOKUP(A362,'อายุการใช้งาน-ห้ามลบ'!$A$2:$H$70,8,FALSE)*365))/365,0))*365))/30&gt;=11.49,0,(365*VLOOKUP(A362,'อายุการใช้งาน-ห้ามลบ'!$A$2:$H$70,8,FALSE)-MIN($E362-DATE(RIGHT(D362,4),MID(D362,4,2),LEFT(D362,2)),VLOOKUP(A362,'อายุการใช้งาน-ห้ามลบ'!$A$2:$H$70,8,FALSE)*365)-((ROUNDDOWN((365*VLOOKUP(A362,'อายุการใช้งาน-ห้ามลบ'!$A$2:$H$70,8,FALSE)-MIN($E362-DATE(RIGHT(D362,4),MID(D362,4,2),LEFT(D362,2)),VLOOKUP(A362,'อายุการใช้งาน-ห้ามลบ'!$A$2:$H$70,8,FALSE)*365))/365,0))*365))/30))</f>
        <v> </v>
      </c>
      <c r="N362" s="36"/>
    </row>
    <row r="363" spans="1:14" ht="22.5" customHeight="1">
      <c r="A363" s="15"/>
      <c r="B363" s="28"/>
      <c r="C363" s="17"/>
      <c r="D363" s="18"/>
      <c r="E363" s="19"/>
      <c r="F363" s="28"/>
      <c r="G363" s="21"/>
      <c r="H363" s="21"/>
      <c r="I363" s="30"/>
      <c r="J363" s="24" t="str">
        <f>IF(E363=0," ",ROUND(IF((365*VLOOKUP(A363,'อายุการใช้งาน-ห้ามลบ'!$A$2:$H$70,8,FALSE)-MIN($E363-DATE(RIGHT(D363,4),MID(D363,4,2),LEFT(D363,2)),VLOOKUP(A363,'อายุการใช้งาน-ห้ามลบ'!$A$2:$H$70,8,FALSE)*365))=0,($I363-1),($I363/VLOOKUP(A363,'อายุการใช้งาน-ห้ามลบ'!$A$2:$H$70,8,FALSE)/365)*MIN($E363-DATE(RIGHT(D363,4),MID(D363,4,2),LEFT(D363,2)),VLOOKUP(A363,'อายุการใช้งาน-ห้ามลบ'!$A$2:$H$70,8,FALSE)*365)),2)*-1)</f>
        <v> </v>
      </c>
      <c r="K363" s="25" t="str">
        <f t="shared" si="5"/>
        <v> </v>
      </c>
      <c r="L363" s="26" t="str">
        <f>IF(E363=0," ",IF((365*VLOOKUP(A363,'อายุการใช้งาน-ห้ามลบ'!$A$2:$H$70,8,FALSE)-MIN($E363-DATE(RIGHT(D363,4),MID(D363,4,2),LEFT(D363,2)),VLOOKUP(A363,'อายุการใช้งาน-ห้ามลบ'!$A$2:$H$70,8,FALSE)*365)-((ROUNDDOWN((365*VLOOKUP(A363,'อายุการใช้งาน-ห้ามลบ'!$A$2:$H$70,8,FALSE)-MIN($E363-DATE(RIGHT(D363,4),MID(D363,4,2),LEFT(D363,2)),VLOOKUP(A363,'อายุการใช้งาน-ห้ามลบ'!$A$2:$H$70,8,FALSE)*365))/365,0))*365))/30&gt;=11.49,(ROUNDDOWN((365*VLOOKUP(A363,'อายุการใช้งาน-ห้ามลบ'!$A$2:$H$70,8,FALSE)-MIN($E363-DATE(RIGHT(D363,4),MID(D363,4,2),LEFT(D363,2)),VLOOKUP(A363,'อายุการใช้งาน-ห้ามลบ'!$A$2:$H$70,8,FALSE)*365))/365,0)+1),ROUNDDOWN((365*VLOOKUP(A363,'อายุการใช้งาน-ห้ามลบ'!$A$2:$H$70,8,FALSE)-MIN($E363-DATE(RIGHT(D363,4),MID(D363,4,2),LEFT(D363,2)),VLOOKUP(A363,'อายุการใช้งาน-ห้ามลบ'!$A$2:$H$70,8,FALSE)*365))/365,0)))</f>
        <v> </v>
      </c>
      <c r="M363" s="26" t="str">
        <f>IF(E363=0," ",IF((365*VLOOKUP(A363,'อายุการใช้งาน-ห้ามลบ'!$A$2:$H$70,8,FALSE)-MIN($E363-DATE(RIGHT(D363,4),MID(D363,4,2),LEFT(D363,2)),VLOOKUP(A363,'อายุการใช้งาน-ห้ามลบ'!$A$2:$H$70,8,FALSE)*365)-((ROUNDDOWN((365*VLOOKUP(A363,'อายุการใช้งาน-ห้ามลบ'!$A$2:$H$70,8,FALSE)-MIN($E363-DATE(RIGHT(D363,4),MID(D363,4,2),LEFT(D363,2)),VLOOKUP(A363,'อายุการใช้งาน-ห้ามลบ'!$A$2:$H$70,8,FALSE)*365))/365,0))*365))/30&gt;=11.49,0,(365*VLOOKUP(A363,'อายุการใช้งาน-ห้ามลบ'!$A$2:$H$70,8,FALSE)-MIN($E363-DATE(RIGHT(D363,4),MID(D363,4,2),LEFT(D363,2)),VLOOKUP(A363,'อายุการใช้งาน-ห้ามลบ'!$A$2:$H$70,8,FALSE)*365)-((ROUNDDOWN((365*VLOOKUP(A363,'อายุการใช้งาน-ห้ามลบ'!$A$2:$H$70,8,FALSE)-MIN($E363-DATE(RIGHT(D363,4),MID(D363,4,2),LEFT(D363,2)),VLOOKUP(A363,'อายุการใช้งาน-ห้ามลบ'!$A$2:$H$70,8,FALSE)*365))/365,0))*365))/30))</f>
        <v> </v>
      </c>
      <c r="N363" s="36"/>
    </row>
    <row r="364" spans="1:14" ht="22.5" customHeight="1">
      <c r="A364" s="15"/>
      <c r="B364" s="28"/>
      <c r="C364" s="17"/>
      <c r="D364" s="18"/>
      <c r="E364" s="19"/>
      <c r="F364" s="28"/>
      <c r="G364" s="21"/>
      <c r="H364" s="21"/>
      <c r="I364" s="30"/>
      <c r="J364" s="24" t="str">
        <f>IF(E364=0," ",ROUND(IF((365*VLOOKUP(A364,'อายุการใช้งาน-ห้ามลบ'!$A$2:$H$70,8,FALSE)-MIN($E364-DATE(RIGHT(D364,4),MID(D364,4,2),LEFT(D364,2)),VLOOKUP(A364,'อายุการใช้งาน-ห้ามลบ'!$A$2:$H$70,8,FALSE)*365))=0,($I364-1),($I364/VLOOKUP(A364,'อายุการใช้งาน-ห้ามลบ'!$A$2:$H$70,8,FALSE)/365)*MIN($E364-DATE(RIGHT(D364,4),MID(D364,4,2),LEFT(D364,2)),VLOOKUP(A364,'อายุการใช้งาน-ห้ามลบ'!$A$2:$H$70,8,FALSE)*365)),2)*-1)</f>
        <v> </v>
      </c>
      <c r="K364" s="25" t="str">
        <f t="shared" si="5"/>
        <v> </v>
      </c>
      <c r="L364" s="26" t="str">
        <f>IF(E364=0," ",IF((365*VLOOKUP(A364,'อายุการใช้งาน-ห้ามลบ'!$A$2:$H$70,8,FALSE)-MIN($E364-DATE(RIGHT(D364,4),MID(D364,4,2),LEFT(D364,2)),VLOOKUP(A364,'อายุการใช้งาน-ห้ามลบ'!$A$2:$H$70,8,FALSE)*365)-((ROUNDDOWN((365*VLOOKUP(A364,'อายุการใช้งาน-ห้ามลบ'!$A$2:$H$70,8,FALSE)-MIN($E364-DATE(RIGHT(D364,4),MID(D364,4,2),LEFT(D364,2)),VLOOKUP(A364,'อายุการใช้งาน-ห้ามลบ'!$A$2:$H$70,8,FALSE)*365))/365,0))*365))/30&gt;=11.49,(ROUNDDOWN((365*VLOOKUP(A364,'อายุการใช้งาน-ห้ามลบ'!$A$2:$H$70,8,FALSE)-MIN($E364-DATE(RIGHT(D364,4),MID(D364,4,2),LEFT(D364,2)),VLOOKUP(A364,'อายุการใช้งาน-ห้ามลบ'!$A$2:$H$70,8,FALSE)*365))/365,0)+1),ROUNDDOWN((365*VLOOKUP(A364,'อายุการใช้งาน-ห้ามลบ'!$A$2:$H$70,8,FALSE)-MIN($E364-DATE(RIGHT(D364,4),MID(D364,4,2),LEFT(D364,2)),VLOOKUP(A364,'อายุการใช้งาน-ห้ามลบ'!$A$2:$H$70,8,FALSE)*365))/365,0)))</f>
        <v> </v>
      </c>
      <c r="M364" s="26" t="str">
        <f>IF(E364=0," ",IF((365*VLOOKUP(A364,'อายุการใช้งาน-ห้ามลบ'!$A$2:$H$70,8,FALSE)-MIN($E364-DATE(RIGHT(D364,4),MID(D364,4,2),LEFT(D364,2)),VLOOKUP(A364,'อายุการใช้งาน-ห้ามลบ'!$A$2:$H$70,8,FALSE)*365)-((ROUNDDOWN((365*VLOOKUP(A364,'อายุการใช้งาน-ห้ามลบ'!$A$2:$H$70,8,FALSE)-MIN($E364-DATE(RIGHT(D364,4),MID(D364,4,2),LEFT(D364,2)),VLOOKUP(A364,'อายุการใช้งาน-ห้ามลบ'!$A$2:$H$70,8,FALSE)*365))/365,0))*365))/30&gt;=11.49,0,(365*VLOOKUP(A364,'อายุการใช้งาน-ห้ามลบ'!$A$2:$H$70,8,FALSE)-MIN($E364-DATE(RIGHT(D364,4),MID(D364,4,2),LEFT(D364,2)),VLOOKUP(A364,'อายุการใช้งาน-ห้ามลบ'!$A$2:$H$70,8,FALSE)*365)-((ROUNDDOWN((365*VLOOKUP(A364,'อายุการใช้งาน-ห้ามลบ'!$A$2:$H$70,8,FALSE)-MIN($E364-DATE(RIGHT(D364,4),MID(D364,4,2),LEFT(D364,2)),VLOOKUP(A364,'อายุการใช้งาน-ห้ามลบ'!$A$2:$H$70,8,FALSE)*365))/365,0))*365))/30))</f>
        <v> </v>
      </c>
      <c r="N364" s="36"/>
    </row>
    <row r="365" spans="1:14" ht="22.5" customHeight="1">
      <c r="A365" s="15"/>
      <c r="B365" s="28"/>
      <c r="C365" s="17"/>
      <c r="D365" s="18"/>
      <c r="E365" s="19"/>
      <c r="F365" s="28"/>
      <c r="G365" s="21"/>
      <c r="H365" s="21"/>
      <c r="I365" s="30"/>
      <c r="J365" s="24" t="str">
        <f>IF(E365=0," ",ROUND(IF((365*VLOOKUP(A365,'อายุการใช้งาน-ห้ามลบ'!$A$2:$H$70,8,FALSE)-MIN($E365-DATE(RIGHT(D365,4),MID(D365,4,2),LEFT(D365,2)),VLOOKUP(A365,'อายุการใช้งาน-ห้ามลบ'!$A$2:$H$70,8,FALSE)*365))=0,($I365-1),($I365/VLOOKUP(A365,'อายุการใช้งาน-ห้ามลบ'!$A$2:$H$70,8,FALSE)/365)*MIN($E365-DATE(RIGHT(D365,4),MID(D365,4,2),LEFT(D365,2)),VLOOKUP(A365,'อายุการใช้งาน-ห้ามลบ'!$A$2:$H$70,8,FALSE)*365)),2)*-1)</f>
        <v> </v>
      </c>
      <c r="K365" s="25" t="str">
        <f t="shared" si="5"/>
        <v> </v>
      </c>
      <c r="L365" s="26" t="str">
        <f>IF(E365=0," ",IF((365*VLOOKUP(A365,'อายุการใช้งาน-ห้ามลบ'!$A$2:$H$70,8,FALSE)-MIN($E365-DATE(RIGHT(D365,4),MID(D365,4,2),LEFT(D365,2)),VLOOKUP(A365,'อายุการใช้งาน-ห้ามลบ'!$A$2:$H$70,8,FALSE)*365)-((ROUNDDOWN((365*VLOOKUP(A365,'อายุการใช้งาน-ห้ามลบ'!$A$2:$H$70,8,FALSE)-MIN($E365-DATE(RIGHT(D365,4),MID(D365,4,2),LEFT(D365,2)),VLOOKUP(A365,'อายุการใช้งาน-ห้ามลบ'!$A$2:$H$70,8,FALSE)*365))/365,0))*365))/30&gt;=11.49,(ROUNDDOWN((365*VLOOKUP(A365,'อายุการใช้งาน-ห้ามลบ'!$A$2:$H$70,8,FALSE)-MIN($E365-DATE(RIGHT(D365,4),MID(D365,4,2),LEFT(D365,2)),VLOOKUP(A365,'อายุการใช้งาน-ห้ามลบ'!$A$2:$H$70,8,FALSE)*365))/365,0)+1),ROUNDDOWN((365*VLOOKUP(A365,'อายุการใช้งาน-ห้ามลบ'!$A$2:$H$70,8,FALSE)-MIN($E365-DATE(RIGHT(D365,4),MID(D365,4,2),LEFT(D365,2)),VLOOKUP(A365,'อายุการใช้งาน-ห้ามลบ'!$A$2:$H$70,8,FALSE)*365))/365,0)))</f>
        <v> </v>
      </c>
      <c r="M365" s="26" t="str">
        <f>IF(E365=0," ",IF((365*VLOOKUP(A365,'อายุการใช้งาน-ห้ามลบ'!$A$2:$H$70,8,FALSE)-MIN($E365-DATE(RIGHT(D365,4),MID(D365,4,2),LEFT(D365,2)),VLOOKUP(A365,'อายุการใช้งาน-ห้ามลบ'!$A$2:$H$70,8,FALSE)*365)-((ROUNDDOWN((365*VLOOKUP(A365,'อายุการใช้งาน-ห้ามลบ'!$A$2:$H$70,8,FALSE)-MIN($E365-DATE(RIGHT(D365,4),MID(D365,4,2),LEFT(D365,2)),VLOOKUP(A365,'อายุการใช้งาน-ห้ามลบ'!$A$2:$H$70,8,FALSE)*365))/365,0))*365))/30&gt;=11.49,0,(365*VLOOKUP(A365,'อายุการใช้งาน-ห้ามลบ'!$A$2:$H$70,8,FALSE)-MIN($E365-DATE(RIGHT(D365,4),MID(D365,4,2),LEFT(D365,2)),VLOOKUP(A365,'อายุการใช้งาน-ห้ามลบ'!$A$2:$H$70,8,FALSE)*365)-((ROUNDDOWN((365*VLOOKUP(A365,'อายุการใช้งาน-ห้ามลบ'!$A$2:$H$70,8,FALSE)-MIN($E365-DATE(RIGHT(D365,4),MID(D365,4,2),LEFT(D365,2)),VLOOKUP(A365,'อายุการใช้งาน-ห้ามลบ'!$A$2:$H$70,8,FALSE)*365))/365,0))*365))/30))</f>
        <v> </v>
      </c>
      <c r="N365" s="36"/>
    </row>
    <row r="366" spans="1:14" ht="22.5" customHeight="1">
      <c r="A366" s="15"/>
      <c r="B366" s="28"/>
      <c r="C366" s="17"/>
      <c r="D366" s="18"/>
      <c r="E366" s="19"/>
      <c r="F366" s="28"/>
      <c r="G366" s="21"/>
      <c r="H366" s="21"/>
      <c r="I366" s="30"/>
      <c r="J366" s="24" t="str">
        <f>IF(E366=0," ",ROUND(IF((365*VLOOKUP(A366,'อายุการใช้งาน-ห้ามลบ'!$A$2:$H$70,8,FALSE)-MIN($E366-DATE(RIGHT(D366,4),MID(D366,4,2),LEFT(D366,2)),VLOOKUP(A366,'อายุการใช้งาน-ห้ามลบ'!$A$2:$H$70,8,FALSE)*365))=0,($I366-1),($I366/VLOOKUP(A366,'อายุการใช้งาน-ห้ามลบ'!$A$2:$H$70,8,FALSE)/365)*MIN($E366-DATE(RIGHT(D366,4),MID(D366,4,2),LEFT(D366,2)),VLOOKUP(A366,'อายุการใช้งาน-ห้ามลบ'!$A$2:$H$70,8,FALSE)*365)),2)*-1)</f>
        <v> </v>
      </c>
      <c r="K366" s="25" t="str">
        <f t="shared" si="5"/>
        <v> </v>
      </c>
      <c r="L366" s="26" t="str">
        <f>IF(E366=0," ",IF((365*VLOOKUP(A366,'อายุการใช้งาน-ห้ามลบ'!$A$2:$H$70,8,FALSE)-MIN($E366-DATE(RIGHT(D366,4),MID(D366,4,2),LEFT(D366,2)),VLOOKUP(A366,'อายุการใช้งาน-ห้ามลบ'!$A$2:$H$70,8,FALSE)*365)-((ROUNDDOWN((365*VLOOKUP(A366,'อายุการใช้งาน-ห้ามลบ'!$A$2:$H$70,8,FALSE)-MIN($E366-DATE(RIGHT(D366,4),MID(D366,4,2),LEFT(D366,2)),VLOOKUP(A366,'อายุการใช้งาน-ห้ามลบ'!$A$2:$H$70,8,FALSE)*365))/365,0))*365))/30&gt;=11.49,(ROUNDDOWN((365*VLOOKUP(A366,'อายุการใช้งาน-ห้ามลบ'!$A$2:$H$70,8,FALSE)-MIN($E366-DATE(RIGHT(D366,4),MID(D366,4,2),LEFT(D366,2)),VLOOKUP(A366,'อายุการใช้งาน-ห้ามลบ'!$A$2:$H$70,8,FALSE)*365))/365,0)+1),ROUNDDOWN((365*VLOOKUP(A366,'อายุการใช้งาน-ห้ามลบ'!$A$2:$H$70,8,FALSE)-MIN($E366-DATE(RIGHT(D366,4),MID(D366,4,2),LEFT(D366,2)),VLOOKUP(A366,'อายุการใช้งาน-ห้ามลบ'!$A$2:$H$70,8,FALSE)*365))/365,0)))</f>
        <v> </v>
      </c>
      <c r="M366" s="26" t="str">
        <f>IF(E366=0," ",IF((365*VLOOKUP(A366,'อายุการใช้งาน-ห้ามลบ'!$A$2:$H$70,8,FALSE)-MIN($E366-DATE(RIGHT(D366,4),MID(D366,4,2),LEFT(D366,2)),VLOOKUP(A366,'อายุการใช้งาน-ห้ามลบ'!$A$2:$H$70,8,FALSE)*365)-((ROUNDDOWN((365*VLOOKUP(A366,'อายุการใช้งาน-ห้ามลบ'!$A$2:$H$70,8,FALSE)-MIN($E366-DATE(RIGHT(D366,4),MID(D366,4,2),LEFT(D366,2)),VLOOKUP(A366,'อายุการใช้งาน-ห้ามลบ'!$A$2:$H$70,8,FALSE)*365))/365,0))*365))/30&gt;=11.49,0,(365*VLOOKUP(A366,'อายุการใช้งาน-ห้ามลบ'!$A$2:$H$70,8,FALSE)-MIN($E366-DATE(RIGHT(D366,4),MID(D366,4,2),LEFT(D366,2)),VLOOKUP(A366,'อายุการใช้งาน-ห้ามลบ'!$A$2:$H$70,8,FALSE)*365)-((ROUNDDOWN((365*VLOOKUP(A366,'อายุการใช้งาน-ห้ามลบ'!$A$2:$H$70,8,FALSE)-MIN($E366-DATE(RIGHT(D366,4),MID(D366,4,2),LEFT(D366,2)),VLOOKUP(A366,'อายุการใช้งาน-ห้ามลบ'!$A$2:$H$70,8,FALSE)*365))/365,0))*365))/30))</f>
        <v> </v>
      </c>
      <c r="N366" s="36"/>
    </row>
    <row r="367" spans="1:14" ht="22.5" customHeight="1">
      <c r="A367" s="15"/>
      <c r="B367" s="28"/>
      <c r="C367" s="17"/>
      <c r="D367" s="18"/>
      <c r="E367" s="19"/>
      <c r="F367" s="28"/>
      <c r="G367" s="21"/>
      <c r="H367" s="21"/>
      <c r="I367" s="30"/>
      <c r="J367" s="24" t="str">
        <f>IF(E367=0," ",ROUND(IF((365*VLOOKUP(A367,'อายุการใช้งาน-ห้ามลบ'!$A$2:$H$70,8,FALSE)-MIN($E367-DATE(RIGHT(D367,4),MID(D367,4,2),LEFT(D367,2)),VLOOKUP(A367,'อายุการใช้งาน-ห้ามลบ'!$A$2:$H$70,8,FALSE)*365))=0,($I367-1),($I367/VLOOKUP(A367,'อายุการใช้งาน-ห้ามลบ'!$A$2:$H$70,8,FALSE)/365)*MIN($E367-DATE(RIGHT(D367,4),MID(D367,4,2),LEFT(D367,2)),VLOOKUP(A367,'อายุการใช้งาน-ห้ามลบ'!$A$2:$H$70,8,FALSE)*365)),2)*-1)</f>
        <v> </v>
      </c>
      <c r="K367" s="25" t="str">
        <f t="shared" si="5"/>
        <v> </v>
      </c>
      <c r="L367" s="26" t="str">
        <f>IF(E367=0," ",IF((365*VLOOKUP(A367,'อายุการใช้งาน-ห้ามลบ'!$A$2:$H$70,8,FALSE)-MIN($E367-DATE(RIGHT(D367,4),MID(D367,4,2),LEFT(D367,2)),VLOOKUP(A367,'อายุการใช้งาน-ห้ามลบ'!$A$2:$H$70,8,FALSE)*365)-((ROUNDDOWN((365*VLOOKUP(A367,'อายุการใช้งาน-ห้ามลบ'!$A$2:$H$70,8,FALSE)-MIN($E367-DATE(RIGHT(D367,4),MID(D367,4,2),LEFT(D367,2)),VLOOKUP(A367,'อายุการใช้งาน-ห้ามลบ'!$A$2:$H$70,8,FALSE)*365))/365,0))*365))/30&gt;=11.49,(ROUNDDOWN((365*VLOOKUP(A367,'อายุการใช้งาน-ห้ามลบ'!$A$2:$H$70,8,FALSE)-MIN($E367-DATE(RIGHT(D367,4),MID(D367,4,2),LEFT(D367,2)),VLOOKUP(A367,'อายุการใช้งาน-ห้ามลบ'!$A$2:$H$70,8,FALSE)*365))/365,0)+1),ROUNDDOWN((365*VLOOKUP(A367,'อายุการใช้งาน-ห้ามลบ'!$A$2:$H$70,8,FALSE)-MIN($E367-DATE(RIGHT(D367,4),MID(D367,4,2),LEFT(D367,2)),VLOOKUP(A367,'อายุการใช้งาน-ห้ามลบ'!$A$2:$H$70,8,FALSE)*365))/365,0)))</f>
        <v> </v>
      </c>
      <c r="M367" s="26" t="str">
        <f>IF(E367=0," ",IF((365*VLOOKUP(A367,'อายุการใช้งาน-ห้ามลบ'!$A$2:$H$70,8,FALSE)-MIN($E367-DATE(RIGHT(D367,4),MID(D367,4,2),LEFT(D367,2)),VLOOKUP(A367,'อายุการใช้งาน-ห้ามลบ'!$A$2:$H$70,8,FALSE)*365)-((ROUNDDOWN((365*VLOOKUP(A367,'อายุการใช้งาน-ห้ามลบ'!$A$2:$H$70,8,FALSE)-MIN($E367-DATE(RIGHT(D367,4),MID(D367,4,2),LEFT(D367,2)),VLOOKUP(A367,'อายุการใช้งาน-ห้ามลบ'!$A$2:$H$70,8,FALSE)*365))/365,0))*365))/30&gt;=11.49,0,(365*VLOOKUP(A367,'อายุการใช้งาน-ห้ามลบ'!$A$2:$H$70,8,FALSE)-MIN($E367-DATE(RIGHT(D367,4),MID(D367,4,2),LEFT(D367,2)),VLOOKUP(A367,'อายุการใช้งาน-ห้ามลบ'!$A$2:$H$70,8,FALSE)*365)-((ROUNDDOWN((365*VLOOKUP(A367,'อายุการใช้งาน-ห้ามลบ'!$A$2:$H$70,8,FALSE)-MIN($E367-DATE(RIGHT(D367,4),MID(D367,4,2),LEFT(D367,2)),VLOOKUP(A367,'อายุการใช้งาน-ห้ามลบ'!$A$2:$H$70,8,FALSE)*365))/365,0))*365))/30))</f>
        <v> </v>
      </c>
      <c r="N367" s="36"/>
    </row>
    <row r="368" spans="1:14" ht="22.5" customHeight="1">
      <c r="A368" s="15"/>
      <c r="B368" s="28"/>
      <c r="C368" s="17"/>
      <c r="D368" s="18"/>
      <c r="E368" s="19"/>
      <c r="F368" s="28"/>
      <c r="G368" s="21"/>
      <c r="H368" s="21"/>
      <c r="I368" s="30"/>
      <c r="J368" s="24" t="str">
        <f>IF(E368=0," ",ROUND(IF((365*VLOOKUP(A368,'อายุการใช้งาน-ห้ามลบ'!$A$2:$H$70,8,FALSE)-MIN($E368-DATE(RIGHT(D368,4),MID(D368,4,2),LEFT(D368,2)),VLOOKUP(A368,'อายุการใช้งาน-ห้ามลบ'!$A$2:$H$70,8,FALSE)*365))=0,($I368-1),($I368/VLOOKUP(A368,'อายุการใช้งาน-ห้ามลบ'!$A$2:$H$70,8,FALSE)/365)*MIN($E368-DATE(RIGHT(D368,4),MID(D368,4,2),LEFT(D368,2)),VLOOKUP(A368,'อายุการใช้งาน-ห้ามลบ'!$A$2:$H$70,8,FALSE)*365)),2)*-1)</f>
        <v> </v>
      </c>
      <c r="K368" s="25" t="str">
        <f t="shared" si="5"/>
        <v> </v>
      </c>
      <c r="L368" s="26" t="str">
        <f>IF(E368=0," ",IF((365*VLOOKUP(A368,'อายุการใช้งาน-ห้ามลบ'!$A$2:$H$70,8,FALSE)-MIN($E368-DATE(RIGHT(D368,4),MID(D368,4,2),LEFT(D368,2)),VLOOKUP(A368,'อายุการใช้งาน-ห้ามลบ'!$A$2:$H$70,8,FALSE)*365)-((ROUNDDOWN((365*VLOOKUP(A368,'อายุการใช้งาน-ห้ามลบ'!$A$2:$H$70,8,FALSE)-MIN($E368-DATE(RIGHT(D368,4),MID(D368,4,2),LEFT(D368,2)),VLOOKUP(A368,'อายุการใช้งาน-ห้ามลบ'!$A$2:$H$70,8,FALSE)*365))/365,0))*365))/30&gt;=11.49,(ROUNDDOWN((365*VLOOKUP(A368,'อายุการใช้งาน-ห้ามลบ'!$A$2:$H$70,8,FALSE)-MIN($E368-DATE(RIGHT(D368,4),MID(D368,4,2),LEFT(D368,2)),VLOOKUP(A368,'อายุการใช้งาน-ห้ามลบ'!$A$2:$H$70,8,FALSE)*365))/365,0)+1),ROUNDDOWN((365*VLOOKUP(A368,'อายุการใช้งาน-ห้ามลบ'!$A$2:$H$70,8,FALSE)-MIN($E368-DATE(RIGHT(D368,4),MID(D368,4,2),LEFT(D368,2)),VLOOKUP(A368,'อายุการใช้งาน-ห้ามลบ'!$A$2:$H$70,8,FALSE)*365))/365,0)))</f>
        <v> </v>
      </c>
      <c r="M368" s="26" t="str">
        <f>IF(E368=0," ",IF((365*VLOOKUP(A368,'อายุการใช้งาน-ห้ามลบ'!$A$2:$H$70,8,FALSE)-MIN($E368-DATE(RIGHT(D368,4),MID(D368,4,2),LEFT(D368,2)),VLOOKUP(A368,'อายุการใช้งาน-ห้ามลบ'!$A$2:$H$70,8,FALSE)*365)-((ROUNDDOWN((365*VLOOKUP(A368,'อายุการใช้งาน-ห้ามลบ'!$A$2:$H$70,8,FALSE)-MIN($E368-DATE(RIGHT(D368,4),MID(D368,4,2),LEFT(D368,2)),VLOOKUP(A368,'อายุการใช้งาน-ห้ามลบ'!$A$2:$H$70,8,FALSE)*365))/365,0))*365))/30&gt;=11.49,0,(365*VLOOKUP(A368,'อายุการใช้งาน-ห้ามลบ'!$A$2:$H$70,8,FALSE)-MIN($E368-DATE(RIGHT(D368,4),MID(D368,4,2),LEFT(D368,2)),VLOOKUP(A368,'อายุการใช้งาน-ห้ามลบ'!$A$2:$H$70,8,FALSE)*365)-((ROUNDDOWN((365*VLOOKUP(A368,'อายุการใช้งาน-ห้ามลบ'!$A$2:$H$70,8,FALSE)-MIN($E368-DATE(RIGHT(D368,4),MID(D368,4,2),LEFT(D368,2)),VLOOKUP(A368,'อายุการใช้งาน-ห้ามลบ'!$A$2:$H$70,8,FALSE)*365))/365,0))*365))/30))</f>
        <v> </v>
      </c>
      <c r="N368" s="36"/>
    </row>
    <row r="369" spans="1:14" ht="22.5" customHeight="1">
      <c r="A369" s="15"/>
      <c r="B369" s="28"/>
      <c r="C369" s="17"/>
      <c r="D369" s="18"/>
      <c r="E369" s="19"/>
      <c r="F369" s="28"/>
      <c r="G369" s="21"/>
      <c r="H369" s="21"/>
      <c r="I369" s="30"/>
      <c r="J369" s="24" t="str">
        <f>IF(E369=0," ",ROUND(IF((365*VLOOKUP(A369,'อายุการใช้งาน-ห้ามลบ'!$A$2:$H$70,8,FALSE)-MIN($E369-DATE(RIGHT(D369,4),MID(D369,4,2),LEFT(D369,2)),VLOOKUP(A369,'อายุการใช้งาน-ห้ามลบ'!$A$2:$H$70,8,FALSE)*365))=0,($I369-1),($I369/VLOOKUP(A369,'อายุการใช้งาน-ห้ามลบ'!$A$2:$H$70,8,FALSE)/365)*MIN($E369-DATE(RIGHT(D369,4),MID(D369,4,2),LEFT(D369,2)),VLOOKUP(A369,'อายุการใช้งาน-ห้ามลบ'!$A$2:$H$70,8,FALSE)*365)),2)*-1)</f>
        <v> </v>
      </c>
      <c r="K369" s="25" t="str">
        <f t="shared" si="5"/>
        <v> </v>
      </c>
      <c r="L369" s="26" t="str">
        <f>IF(E369=0," ",IF((365*VLOOKUP(A369,'อายุการใช้งาน-ห้ามลบ'!$A$2:$H$70,8,FALSE)-MIN($E369-DATE(RIGHT(D369,4),MID(D369,4,2),LEFT(D369,2)),VLOOKUP(A369,'อายุการใช้งาน-ห้ามลบ'!$A$2:$H$70,8,FALSE)*365)-((ROUNDDOWN((365*VLOOKUP(A369,'อายุการใช้งาน-ห้ามลบ'!$A$2:$H$70,8,FALSE)-MIN($E369-DATE(RIGHT(D369,4),MID(D369,4,2),LEFT(D369,2)),VLOOKUP(A369,'อายุการใช้งาน-ห้ามลบ'!$A$2:$H$70,8,FALSE)*365))/365,0))*365))/30&gt;=11.49,(ROUNDDOWN((365*VLOOKUP(A369,'อายุการใช้งาน-ห้ามลบ'!$A$2:$H$70,8,FALSE)-MIN($E369-DATE(RIGHT(D369,4),MID(D369,4,2),LEFT(D369,2)),VLOOKUP(A369,'อายุการใช้งาน-ห้ามลบ'!$A$2:$H$70,8,FALSE)*365))/365,0)+1),ROUNDDOWN((365*VLOOKUP(A369,'อายุการใช้งาน-ห้ามลบ'!$A$2:$H$70,8,FALSE)-MIN($E369-DATE(RIGHT(D369,4),MID(D369,4,2),LEFT(D369,2)),VLOOKUP(A369,'อายุการใช้งาน-ห้ามลบ'!$A$2:$H$70,8,FALSE)*365))/365,0)))</f>
        <v> </v>
      </c>
      <c r="M369" s="26" t="str">
        <f>IF(E369=0," ",IF((365*VLOOKUP(A369,'อายุการใช้งาน-ห้ามลบ'!$A$2:$H$70,8,FALSE)-MIN($E369-DATE(RIGHT(D369,4),MID(D369,4,2),LEFT(D369,2)),VLOOKUP(A369,'อายุการใช้งาน-ห้ามลบ'!$A$2:$H$70,8,FALSE)*365)-((ROUNDDOWN((365*VLOOKUP(A369,'อายุการใช้งาน-ห้ามลบ'!$A$2:$H$70,8,FALSE)-MIN($E369-DATE(RIGHT(D369,4),MID(D369,4,2),LEFT(D369,2)),VLOOKUP(A369,'อายุการใช้งาน-ห้ามลบ'!$A$2:$H$70,8,FALSE)*365))/365,0))*365))/30&gt;=11.49,0,(365*VLOOKUP(A369,'อายุการใช้งาน-ห้ามลบ'!$A$2:$H$70,8,FALSE)-MIN($E369-DATE(RIGHT(D369,4),MID(D369,4,2),LEFT(D369,2)),VLOOKUP(A369,'อายุการใช้งาน-ห้ามลบ'!$A$2:$H$70,8,FALSE)*365)-((ROUNDDOWN((365*VLOOKUP(A369,'อายุการใช้งาน-ห้ามลบ'!$A$2:$H$70,8,FALSE)-MIN($E369-DATE(RIGHT(D369,4),MID(D369,4,2),LEFT(D369,2)),VLOOKUP(A369,'อายุการใช้งาน-ห้ามลบ'!$A$2:$H$70,8,FALSE)*365))/365,0))*365))/30))</f>
        <v> </v>
      </c>
      <c r="N369" s="36"/>
    </row>
    <row r="370" spans="1:14" ht="22.5" customHeight="1">
      <c r="A370" s="15"/>
      <c r="B370" s="28"/>
      <c r="C370" s="17"/>
      <c r="D370" s="18"/>
      <c r="E370" s="19"/>
      <c r="F370" s="28"/>
      <c r="G370" s="21"/>
      <c r="H370" s="21"/>
      <c r="I370" s="30"/>
      <c r="J370" s="24" t="str">
        <f>IF(E370=0," ",ROUND(IF((365*VLOOKUP(A370,'อายุการใช้งาน-ห้ามลบ'!$A$2:$H$70,8,FALSE)-MIN($E370-DATE(RIGHT(D370,4),MID(D370,4,2),LEFT(D370,2)),VLOOKUP(A370,'อายุการใช้งาน-ห้ามลบ'!$A$2:$H$70,8,FALSE)*365))=0,($I370-1),($I370/VLOOKUP(A370,'อายุการใช้งาน-ห้ามลบ'!$A$2:$H$70,8,FALSE)/365)*MIN($E370-DATE(RIGHT(D370,4),MID(D370,4,2),LEFT(D370,2)),VLOOKUP(A370,'อายุการใช้งาน-ห้ามลบ'!$A$2:$H$70,8,FALSE)*365)),2)*-1)</f>
        <v> </v>
      </c>
      <c r="K370" s="25" t="str">
        <f t="shared" si="5"/>
        <v> </v>
      </c>
      <c r="L370" s="26" t="str">
        <f>IF(E370=0," ",IF((365*VLOOKUP(A370,'อายุการใช้งาน-ห้ามลบ'!$A$2:$H$70,8,FALSE)-MIN($E370-DATE(RIGHT(D370,4),MID(D370,4,2),LEFT(D370,2)),VLOOKUP(A370,'อายุการใช้งาน-ห้ามลบ'!$A$2:$H$70,8,FALSE)*365)-((ROUNDDOWN((365*VLOOKUP(A370,'อายุการใช้งาน-ห้ามลบ'!$A$2:$H$70,8,FALSE)-MIN($E370-DATE(RIGHT(D370,4),MID(D370,4,2),LEFT(D370,2)),VLOOKUP(A370,'อายุการใช้งาน-ห้ามลบ'!$A$2:$H$70,8,FALSE)*365))/365,0))*365))/30&gt;=11.49,(ROUNDDOWN((365*VLOOKUP(A370,'อายุการใช้งาน-ห้ามลบ'!$A$2:$H$70,8,FALSE)-MIN($E370-DATE(RIGHT(D370,4),MID(D370,4,2),LEFT(D370,2)),VLOOKUP(A370,'อายุการใช้งาน-ห้ามลบ'!$A$2:$H$70,8,FALSE)*365))/365,0)+1),ROUNDDOWN((365*VLOOKUP(A370,'อายุการใช้งาน-ห้ามลบ'!$A$2:$H$70,8,FALSE)-MIN($E370-DATE(RIGHT(D370,4),MID(D370,4,2),LEFT(D370,2)),VLOOKUP(A370,'อายุการใช้งาน-ห้ามลบ'!$A$2:$H$70,8,FALSE)*365))/365,0)))</f>
        <v> </v>
      </c>
      <c r="M370" s="26" t="str">
        <f>IF(E370=0," ",IF((365*VLOOKUP(A370,'อายุการใช้งาน-ห้ามลบ'!$A$2:$H$70,8,FALSE)-MIN($E370-DATE(RIGHT(D370,4),MID(D370,4,2),LEFT(D370,2)),VLOOKUP(A370,'อายุการใช้งาน-ห้ามลบ'!$A$2:$H$70,8,FALSE)*365)-((ROUNDDOWN((365*VLOOKUP(A370,'อายุการใช้งาน-ห้ามลบ'!$A$2:$H$70,8,FALSE)-MIN($E370-DATE(RIGHT(D370,4),MID(D370,4,2),LEFT(D370,2)),VLOOKUP(A370,'อายุการใช้งาน-ห้ามลบ'!$A$2:$H$70,8,FALSE)*365))/365,0))*365))/30&gt;=11.49,0,(365*VLOOKUP(A370,'อายุการใช้งาน-ห้ามลบ'!$A$2:$H$70,8,FALSE)-MIN($E370-DATE(RIGHT(D370,4),MID(D370,4,2),LEFT(D370,2)),VLOOKUP(A370,'อายุการใช้งาน-ห้ามลบ'!$A$2:$H$70,8,FALSE)*365)-((ROUNDDOWN((365*VLOOKUP(A370,'อายุการใช้งาน-ห้ามลบ'!$A$2:$H$70,8,FALSE)-MIN($E370-DATE(RIGHT(D370,4),MID(D370,4,2),LEFT(D370,2)),VLOOKUP(A370,'อายุการใช้งาน-ห้ามลบ'!$A$2:$H$70,8,FALSE)*365))/365,0))*365))/30))</f>
        <v> </v>
      </c>
      <c r="N370" s="36"/>
    </row>
    <row r="371" spans="1:14" ht="22.5" customHeight="1">
      <c r="A371" s="15"/>
      <c r="B371" s="28"/>
      <c r="C371" s="17"/>
      <c r="D371" s="18"/>
      <c r="E371" s="19"/>
      <c r="F371" s="28"/>
      <c r="G371" s="21"/>
      <c r="H371" s="21"/>
      <c r="I371" s="30"/>
      <c r="J371" s="24" t="str">
        <f>IF(E371=0," ",ROUND(IF((365*VLOOKUP(A371,'อายุการใช้งาน-ห้ามลบ'!$A$2:$H$70,8,FALSE)-MIN($E371-DATE(RIGHT(D371,4),MID(D371,4,2),LEFT(D371,2)),VLOOKUP(A371,'อายุการใช้งาน-ห้ามลบ'!$A$2:$H$70,8,FALSE)*365))=0,($I371-1),($I371/VLOOKUP(A371,'อายุการใช้งาน-ห้ามลบ'!$A$2:$H$70,8,FALSE)/365)*MIN($E371-DATE(RIGHT(D371,4),MID(D371,4,2),LEFT(D371,2)),VLOOKUP(A371,'อายุการใช้งาน-ห้ามลบ'!$A$2:$H$70,8,FALSE)*365)),2)*-1)</f>
        <v> </v>
      </c>
      <c r="K371" s="25" t="str">
        <f t="shared" si="5"/>
        <v> </v>
      </c>
      <c r="L371" s="26" t="str">
        <f>IF(E371=0," ",IF((365*VLOOKUP(A371,'อายุการใช้งาน-ห้ามลบ'!$A$2:$H$70,8,FALSE)-MIN($E371-DATE(RIGHT(D371,4),MID(D371,4,2),LEFT(D371,2)),VLOOKUP(A371,'อายุการใช้งาน-ห้ามลบ'!$A$2:$H$70,8,FALSE)*365)-((ROUNDDOWN((365*VLOOKUP(A371,'อายุการใช้งาน-ห้ามลบ'!$A$2:$H$70,8,FALSE)-MIN($E371-DATE(RIGHT(D371,4),MID(D371,4,2),LEFT(D371,2)),VLOOKUP(A371,'อายุการใช้งาน-ห้ามลบ'!$A$2:$H$70,8,FALSE)*365))/365,0))*365))/30&gt;=11.49,(ROUNDDOWN((365*VLOOKUP(A371,'อายุการใช้งาน-ห้ามลบ'!$A$2:$H$70,8,FALSE)-MIN($E371-DATE(RIGHT(D371,4),MID(D371,4,2),LEFT(D371,2)),VLOOKUP(A371,'อายุการใช้งาน-ห้ามลบ'!$A$2:$H$70,8,FALSE)*365))/365,0)+1),ROUNDDOWN((365*VLOOKUP(A371,'อายุการใช้งาน-ห้ามลบ'!$A$2:$H$70,8,FALSE)-MIN($E371-DATE(RIGHT(D371,4),MID(D371,4,2),LEFT(D371,2)),VLOOKUP(A371,'อายุการใช้งาน-ห้ามลบ'!$A$2:$H$70,8,FALSE)*365))/365,0)))</f>
        <v> </v>
      </c>
      <c r="M371" s="26" t="str">
        <f>IF(E371=0," ",IF((365*VLOOKUP(A371,'อายุการใช้งาน-ห้ามลบ'!$A$2:$H$70,8,FALSE)-MIN($E371-DATE(RIGHT(D371,4),MID(D371,4,2),LEFT(D371,2)),VLOOKUP(A371,'อายุการใช้งาน-ห้ามลบ'!$A$2:$H$70,8,FALSE)*365)-((ROUNDDOWN((365*VLOOKUP(A371,'อายุการใช้งาน-ห้ามลบ'!$A$2:$H$70,8,FALSE)-MIN($E371-DATE(RIGHT(D371,4),MID(D371,4,2),LEFT(D371,2)),VLOOKUP(A371,'อายุการใช้งาน-ห้ามลบ'!$A$2:$H$70,8,FALSE)*365))/365,0))*365))/30&gt;=11.49,0,(365*VLOOKUP(A371,'อายุการใช้งาน-ห้ามลบ'!$A$2:$H$70,8,FALSE)-MIN($E371-DATE(RIGHT(D371,4),MID(D371,4,2),LEFT(D371,2)),VLOOKUP(A371,'อายุการใช้งาน-ห้ามลบ'!$A$2:$H$70,8,FALSE)*365)-((ROUNDDOWN((365*VLOOKUP(A371,'อายุการใช้งาน-ห้ามลบ'!$A$2:$H$70,8,FALSE)-MIN($E371-DATE(RIGHT(D371,4),MID(D371,4,2),LEFT(D371,2)),VLOOKUP(A371,'อายุการใช้งาน-ห้ามลบ'!$A$2:$H$70,8,FALSE)*365))/365,0))*365))/30))</f>
        <v> </v>
      </c>
      <c r="N371" s="36"/>
    </row>
    <row r="372" spans="1:14" ht="22.5" customHeight="1">
      <c r="A372" s="15"/>
      <c r="B372" s="28"/>
      <c r="C372" s="17"/>
      <c r="D372" s="18"/>
      <c r="E372" s="19"/>
      <c r="F372" s="28"/>
      <c r="G372" s="21"/>
      <c r="H372" s="21"/>
      <c r="I372" s="30"/>
      <c r="J372" s="24" t="str">
        <f>IF(E372=0," ",ROUND(IF((365*VLOOKUP(A372,'อายุการใช้งาน-ห้ามลบ'!$A$2:$H$70,8,FALSE)-MIN($E372-DATE(RIGHT(D372,4),MID(D372,4,2),LEFT(D372,2)),VLOOKUP(A372,'อายุการใช้งาน-ห้ามลบ'!$A$2:$H$70,8,FALSE)*365))=0,($I372-1),($I372/VLOOKUP(A372,'อายุการใช้งาน-ห้ามลบ'!$A$2:$H$70,8,FALSE)/365)*MIN($E372-DATE(RIGHT(D372,4),MID(D372,4,2),LEFT(D372,2)),VLOOKUP(A372,'อายุการใช้งาน-ห้ามลบ'!$A$2:$H$70,8,FALSE)*365)),2)*-1)</f>
        <v> </v>
      </c>
      <c r="K372" s="25" t="str">
        <f t="shared" si="5"/>
        <v> </v>
      </c>
      <c r="L372" s="26" t="str">
        <f>IF(E372=0," ",IF((365*VLOOKUP(A372,'อายุการใช้งาน-ห้ามลบ'!$A$2:$H$70,8,FALSE)-MIN($E372-DATE(RIGHT(D372,4),MID(D372,4,2),LEFT(D372,2)),VLOOKUP(A372,'อายุการใช้งาน-ห้ามลบ'!$A$2:$H$70,8,FALSE)*365)-((ROUNDDOWN((365*VLOOKUP(A372,'อายุการใช้งาน-ห้ามลบ'!$A$2:$H$70,8,FALSE)-MIN($E372-DATE(RIGHT(D372,4),MID(D372,4,2),LEFT(D372,2)),VLOOKUP(A372,'อายุการใช้งาน-ห้ามลบ'!$A$2:$H$70,8,FALSE)*365))/365,0))*365))/30&gt;=11.49,(ROUNDDOWN((365*VLOOKUP(A372,'อายุการใช้งาน-ห้ามลบ'!$A$2:$H$70,8,FALSE)-MIN($E372-DATE(RIGHT(D372,4),MID(D372,4,2),LEFT(D372,2)),VLOOKUP(A372,'อายุการใช้งาน-ห้ามลบ'!$A$2:$H$70,8,FALSE)*365))/365,0)+1),ROUNDDOWN((365*VLOOKUP(A372,'อายุการใช้งาน-ห้ามลบ'!$A$2:$H$70,8,FALSE)-MIN($E372-DATE(RIGHT(D372,4),MID(D372,4,2),LEFT(D372,2)),VLOOKUP(A372,'อายุการใช้งาน-ห้ามลบ'!$A$2:$H$70,8,FALSE)*365))/365,0)))</f>
        <v> </v>
      </c>
      <c r="M372" s="26" t="str">
        <f>IF(E372=0," ",IF((365*VLOOKUP(A372,'อายุการใช้งาน-ห้ามลบ'!$A$2:$H$70,8,FALSE)-MIN($E372-DATE(RIGHT(D372,4),MID(D372,4,2),LEFT(D372,2)),VLOOKUP(A372,'อายุการใช้งาน-ห้ามลบ'!$A$2:$H$70,8,FALSE)*365)-((ROUNDDOWN((365*VLOOKUP(A372,'อายุการใช้งาน-ห้ามลบ'!$A$2:$H$70,8,FALSE)-MIN($E372-DATE(RIGHT(D372,4),MID(D372,4,2),LEFT(D372,2)),VLOOKUP(A372,'อายุการใช้งาน-ห้ามลบ'!$A$2:$H$70,8,FALSE)*365))/365,0))*365))/30&gt;=11.49,0,(365*VLOOKUP(A372,'อายุการใช้งาน-ห้ามลบ'!$A$2:$H$70,8,FALSE)-MIN($E372-DATE(RIGHT(D372,4),MID(D372,4,2),LEFT(D372,2)),VLOOKUP(A372,'อายุการใช้งาน-ห้ามลบ'!$A$2:$H$70,8,FALSE)*365)-((ROUNDDOWN((365*VLOOKUP(A372,'อายุการใช้งาน-ห้ามลบ'!$A$2:$H$70,8,FALSE)-MIN($E372-DATE(RIGHT(D372,4),MID(D372,4,2),LEFT(D372,2)),VLOOKUP(A372,'อายุการใช้งาน-ห้ามลบ'!$A$2:$H$70,8,FALSE)*365))/365,0))*365))/30))</f>
        <v> </v>
      </c>
      <c r="N372" s="36"/>
    </row>
    <row r="373" spans="1:14" ht="22.5" customHeight="1">
      <c r="A373" s="15"/>
      <c r="B373" s="28"/>
      <c r="C373" s="17"/>
      <c r="D373" s="18"/>
      <c r="E373" s="19"/>
      <c r="F373" s="28"/>
      <c r="G373" s="21"/>
      <c r="H373" s="21"/>
      <c r="I373" s="30"/>
      <c r="J373" s="24" t="str">
        <f>IF(E373=0," ",ROUND(IF((365*VLOOKUP(A373,'อายุการใช้งาน-ห้ามลบ'!$A$2:$H$70,8,FALSE)-MIN($E373-DATE(RIGHT(D373,4),MID(D373,4,2),LEFT(D373,2)),VLOOKUP(A373,'อายุการใช้งาน-ห้ามลบ'!$A$2:$H$70,8,FALSE)*365))=0,($I373-1),($I373/VLOOKUP(A373,'อายุการใช้งาน-ห้ามลบ'!$A$2:$H$70,8,FALSE)/365)*MIN($E373-DATE(RIGHT(D373,4),MID(D373,4,2),LEFT(D373,2)),VLOOKUP(A373,'อายุการใช้งาน-ห้ามลบ'!$A$2:$H$70,8,FALSE)*365)),2)*-1)</f>
        <v> </v>
      </c>
      <c r="K373" s="25" t="str">
        <f t="shared" si="5"/>
        <v> </v>
      </c>
      <c r="L373" s="26" t="str">
        <f>IF(E373=0," ",IF((365*VLOOKUP(A373,'อายุการใช้งาน-ห้ามลบ'!$A$2:$H$70,8,FALSE)-MIN($E373-DATE(RIGHT(D373,4),MID(D373,4,2),LEFT(D373,2)),VLOOKUP(A373,'อายุการใช้งาน-ห้ามลบ'!$A$2:$H$70,8,FALSE)*365)-((ROUNDDOWN((365*VLOOKUP(A373,'อายุการใช้งาน-ห้ามลบ'!$A$2:$H$70,8,FALSE)-MIN($E373-DATE(RIGHT(D373,4),MID(D373,4,2),LEFT(D373,2)),VLOOKUP(A373,'อายุการใช้งาน-ห้ามลบ'!$A$2:$H$70,8,FALSE)*365))/365,0))*365))/30&gt;=11.49,(ROUNDDOWN((365*VLOOKUP(A373,'อายุการใช้งาน-ห้ามลบ'!$A$2:$H$70,8,FALSE)-MIN($E373-DATE(RIGHT(D373,4),MID(D373,4,2),LEFT(D373,2)),VLOOKUP(A373,'อายุการใช้งาน-ห้ามลบ'!$A$2:$H$70,8,FALSE)*365))/365,0)+1),ROUNDDOWN((365*VLOOKUP(A373,'อายุการใช้งาน-ห้ามลบ'!$A$2:$H$70,8,FALSE)-MIN($E373-DATE(RIGHT(D373,4),MID(D373,4,2),LEFT(D373,2)),VLOOKUP(A373,'อายุการใช้งาน-ห้ามลบ'!$A$2:$H$70,8,FALSE)*365))/365,0)))</f>
        <v> </v>
      </c>
      <c r="M373" s="26" t="str">
        <f>IF(E373=0," ",IF((365*VLOOKUP(A373,'อายุการใช้งาน-ห้ามลบ'!$A$2:$H$70,8,FALSE)-MIN($E373-DATE(RIGHT(D373,4),MID(D373,4,2),LEFT(D373,2)),VLOOKUP(A373,'อายุการใช้งาน-ห้ามลบ'!$A$2:$H$70,8,FALSE)*365)-((ROUNDDOWN((365*VLOOKUP(A373,'อายุการใช้งาน-ห้ามลบ'!$A$2:$H$70,8,FALSE)-MIN($E373-DATE(RIGHT(D373,4),MID(D373,4,2),LEFT(D373,2)),VLOOKUP(A373,'อายุการใช้งาน-ห้ามลบ'!$A$2:$H$70,8,FALSE)*365))/365,0))*365))/30&gt;=11.49,0,(365*VLOOKUP(A373,'อายุการใช้งาน-ห้ามลบ'!$A$2:$H$70,8,FALSE)-MIN($E373-DATE(RIGHT(D373,4),MID(D373,4,2),LEFT(D373,2)),VLOOKUP(A373,'อายุการใช้งาน-ห้ามลบ'!$A$2:$H$70,8,FALSE)*365)-((ROUNDDOWN((365*VLOOKUP(A373,'อายุการใช้งาน-ห้ามลบ'!$A$2:$H$70,8,FALSE)-MIN($E373-DATE(RIGHT(D373,4),MID(D373,4,2),LEFT(D373,2)),VLOOKUP(A373,'อายุการใช้งาน-ห้ามลบ'!$A$2:$H$70,8,FALSE)*365))/365,0))*365))/30))</f>
        <v> </v>
      </c>
      <c r="N373" s="36"/>
    </row>
    <row r="374" spans="1:14" ht="22.5" customHeight="1">
      <c r="A374" s="15"/>
      <c r="B374" s="28"/>
      <c r="C374" s="17"/>
      <c r="D374" s="18"/>
      <c r="E374" s="19"/>
      <c r="F374" s="28"/>
      <c r="G374" s="21"/>
      <c r="H374" s="21"/>
      <c r="I374" s="30"/>
      <c r="J374" s="24" t="str">
        <f>IF(E374=0," ",ROUND(IF((365*VLOOKUP(A374,'อายุการใช้งาน-ห้ามลบ'!$A$2:$H$70,8,FALSE)-MIN($E374-DATE(RIGHT(D374,4),MID(D374,4,2),LEFT(D374,2)),VLOOKUP(A374,'อายุการใช้งาน-ห้ามลบ'!$A$2:$H$70,8,FALSE)*365))=0,($I374-1),($I374/VLOOKUP(A374,'อายุการใช้งาน-ห้ามลบ'!$A$2:$H$70,8,FALSE)/365)*MIN($E374-DATE(RIGHT(D374,4),MID(D374,4,2),LEFT(D374,2)),VLOOKUP(A374,'อายุการใช้งาน-ห้ามลบ'!$A$2:$H$70,8,FALSE)*365)),2)*-1)</f>
        <v> </v>
      </c>
      <c r="K374" s="25" t="str">
        <f t="shared" si="5"/>
        <v> </v>
      </c>
      <c r="L374" s="26" t="str">
        <f>IF(E374=0," ",IF((365*VLOOKUP(A374,'อายุการใช้งาน-ห้ามลบ'!$A$2:$H$70,8,FALSE)-MIN($E374-DATE(RIGHT(D374,4),MID(D374,4,2),LEFT(D374,2)),VLOOKUP(A374,'อายุการใช้งาน-ห้ามลบ'!$A$2:$H$70,8,FALSE)*365)-((ROUNDDOWN((365*VLOOKUP(A374,'อายุการใช้งาน-ห้ามลบ'!$A$2:$H$70,8,FALSE)-MIN($E374-DATE(RIGHT(D374,4),MID(D374,4,2),LEFT(D374,2)),VLOOKUP(A374,'อายุการใช้งาน-ห้ามลบ'!$A$2:$H$70,8,FALSE)*365))/365,0))*365))/30&gt;=11.49,(ROUNDDOWN((365*VLOOKUP(A374,'อายุการใช้งาน-ห้ามลบ'!$A$2:$H$70,8,FALSE)-MIN($E374-DATE(RIGHT(D374,4),MID(D374,4,2),LEFT(D374,2)),VLOOKUP(A374,'อายุการใช้งาน-ห้ามลบ'!$A$2:$H$70,8,FALSE)*365))/365,0)+1),ROUNDDOWN((365*VLOOKUP(A374,'อายุการใช้งาน-ห้ามลบ'!$A$2:$H$70,8,FALSE)-MIN($E374-DATE(RIGHT(D374,4),MID(D374,4,2),LEFT(D374,2)),VLOOKUP(A374,'อายุการใช้งาน-ห้ามลบ'!$A$2:$H$70,8,FALSE)*365))/365,0)))</f>
        <v> </v>
      </c>
      <c r="M374" s="26" t="str">
        <f>IF(E374=0," ",IF((365*VLOOKUP(A374,'อายุการใช้งาน-ห้ามลบ'!$A$2:$H$70,8,FALSE)-MIN($E374-DATE(RIGHT(D374,4),MID(D374,4,2),LEFT(D374,2)),VLOOKUP(A374,'อายุการใช้งาน-ห้ามลบ'!$A$2:$H$70,8,FALSE)*365)-((ROUNDDOWN((365*VLOOKUP(A374,'อายุการใช้งาน-ห้ามลบ'!$A$2:$H$70,8,FALSE)-MIN($E374-DATE(RIGHT(D374,4),MID(D374,4,2),LEFT(D374,2)),VLOOKUP(A374,'อายุการใช้งาน-ห้ามลบ'!$A$2:$H$70,8,FALSE)*365))/365,0))*365))/30&gt;=11.49,0,(365*VLOOKUP(A374,'อายุการใช้งาน-ห้ามลบ'!$A$2:$H$70,8,FALSE)-MIN($E374-DATE(RIGHT(D374,4),MID(D374,4,2),LEFT(D374,2)),VLOOKUP(A374,'อายุการใช้งาน-ห้ามลบ'!$A$2:$H$70,8,FALSE)*365)-((ROUNDDOWN((365*VLOOKUP(A374,'อายุการใช้งาน-ห้ามลบ'!$A$2:$H$70,8,FALSE)-MIN($E374-DATE(RIGHT(D374,4),MID(D374,4,2),LEFT(D374,2)),VLOOKUP(A374,'อายุการใช้งาน-ห้ามลบ'!$A$2:$H$70,8,FALSE)*365))/365,0))*365))/30))</f>
        <v> </v>
      </c>
      <c r="N374" s="36"/>
    </row>
    <row r="375" spans="1:14" ht="22.5" customHeight="1">
      <c r="A375" s="15"/>
      <c r="B375" s="28"/>
      <c r="C375" s="17"/>
      <c r="D375" s="18"/>
      <c r="E375" s="19"/>
      <c r="F375" s="28"/>
      <c r="G375" s="21"/>
      <c r="H375" s="21"/>
      <c r="I375" s="30"/>
      <c r="J375" s="24" t="str">
        <f>IF(E375=0," ",ROUND(IF((365*VLOOKUP(A375,'อายุการใช้งาน-ห้ามลบ'!$A$2:$H$70,8,FALSE)-MIN($E375-DATE(RIGHT(D375,4),MID(D375,4,2),LEFT(D375,2)),VLOOKUP(A375,'อายุการใช้งาน-ห้ามลบ'!$A$2:$H$70,8,FALSE)*365))=0,($I375-1),($I375/VLOOKUP(A375,'อายุการใช้งาน-ห้ามลบ'!$A$2:$H$70,8,FALSE)/365)*MIN($E375-DATE(RIGHT(D375,4),MID(D375,4,2),LEFT(D375,2)),VLOOKUP(A375,'อายุการใช้งาน-ห้ามลบ'!$A$2:$H$70,8,FALSE)*365)),2)*-1)</f>
        <v> </v>
      </c>
      <c r="K375" s="25" t="str">
        <f t="shared" si="5"/>
        <v> </v>
      </c>
      <c r="L375" s="26" t="str">
        <f>IF(E375=0," ",IF((365*VLOOKUP(A375,'อายุการใช้งาน-ห้ามลบ'!$A$2:$H$70,8,FALSE)-MIN($E375-DATE(RIGHT(D375,4),MID(D375,4,2),LEFT(D375,2)),VLOOKUP(A375,'อายุการใช้งาน-ห้ามลบ'!$A$2:$H$70,8,FALSE)*365)-((ROUNDDOWN((365*VLOOKUP(A375,'อายุการใช้งาน-ห้ามลบ'!$A$2:$H$70,8,FALSE)-MIN($E375-DATE(RIGHT(D375,4),MID(D375,4,2),LEFT(D375,2)),VLOOKUP(A375,'อายุการใช้งาน-ห้ามลบ'!$A$2:$H$70,8,FALSE)*365))/365,0))*365))/30&gt;=11.49,(ROUNDDOWN((365*VLOOKUP(A375,'อายุการใช้งาน-ห้ามลบ'!$A$2:$H$70,8,FALSE)-MIN($E375-DATE(RIGHT(D375,4),MID(D375,4,2),LEFT(D375,2)),VLOOKUP(A375,'อายุการใช้งาน-ห้ามลบ'!$A$2:$H$70,8,FALSE)*365))/365,0)+1),ROUNDDOWN((365*VLOOKUP(A375,'อายุการใช้งาน-ห้ามลบ'!$A$2:$H$70,8,FALSE)-MIN($E375-DATE(RIGHT(D375,4),MID(D375,4,2),LEFT(D375,2)),VLOOKUP(A375,'อายุการใช้งาน-ห้ามลบ'!$A$2:$H$70,8,FALSE)*365))/365,0)))</f>
        <v> </v>
      </c>
      <c r="M375" s="26" t="str">
        <f>IF(E375=0," ",IF((365*VLOOKUP(A375,'อายุการใช้งาน-ห้ามลบ'!$A$2:$H$70,8,FALSE)-MIN($E375-DATE(RIGHT(D375,4),MID(D375,4,2),LEFT(D375,2)),VLOOKUP(A375,'อายุการใช้งาน-ห้ามลบ'!$A$2:$H$70,8,FALSE)*365)-((ROUNDDOWN((365*VLOOKUP(A375,'อายุการใช้งาน-ห้ามลบ'!$A$2:$H$70,8,FALSE)-MIN($E375-DATE(RIGHT(D375,4),MID(D375,4,2),LEFT(D375,2)),VLOOKUP(A375,'อายุการใช้งาน-ห้ามลบ'!$A$2:$H$70,8,FALSE)*365))/365,0))*365))/30&gt;=11.49,0,(365*VLOOKUP(A375,'อายุการใช้งาน-ห้ามลบ'!$A$2:$H$70,8,FALSE)-MIN($E375-DATE(RIGHT(D375,4),MID(D375,4,2),LEFT(D375,2)),VLOOKUP(A375,'อายุการใช้งาน-ห้ามลบ'!$A$2:$H$70,8,FALSE)*365)-((ROUNDDOWN((365*VLOOKUP(A375,'อายุการใช้งาน-ห้ามลบ'!$A$2:$H$70,8,FALSE)-MIN($E375-DATE(RIGHT(D375,4),MID(D375,4,2),LEFT(D375,2)),VLOOKUP(A375,'อายุการใช้งาน-ห้ามลบ'!$A$2:$H$70,8,FALSE)*365))/365,0))*365))/30))</f>
        <v> </v>
      </c>
      <c r="N375" s="36"/>
    </row>
    <row r="376" spans="1:14" ht="22.5" customHeight="1">
      <c r="A376" s="15"/>
      <c r="B376" s="28"/>
      <c r="C376" s="17"/>
      <c r="D376" s="18"/>
      <c r="E376" s="19"/>
      <c r="F376" s="28"/>
      <c r="G376" s="21"/>
      <c r="H376" s="21"/>
      <c r="I376" s="30"/>
      <c r="J376" s="24" t="str">
        <f>IF(E376=0," ",ROUND(IF((365*VLOOKUP(A376,'อายุการใช้งาน-ห้ามลบ'!$A$2:$H$70,8,FALSE)-MIN($E376-DATE(RIGHT(D376,4),MID(D376,4,2),LEFT(D376,2)),VLOOKUP(A376,'อายุการใช้งาน-ห้ามลบ'!$A$2:$H$70,8,FALSE)*365))=0,($I376-1),($I376/VLOOKUP(A376,'อายุการใช้งาน-ห้ามลบ'!$A$2:$H$70,8,FALSE)/365)*MIN($E376-DATE(RIGHT(D376,4),MID(D376,4,2),LEFT(D376,2)),VLOOKUP(A376,'อายุการใช้งาน-ห้ามลบ'!$A$2:$H$70,8,FALSE)*365)),2)*-1)</f>
        <v> </v>
      </c>
      <c r="K376" s="25" t="str">
        <f t="shared" si="5"/>
        <v> </v>
      </c>
      <c r="L376" s="26" t="str">
        <f>IF(E376=0," ",IF((365*VLOOKUP(A376,'อายุการใช้งาน-ห้ามลบ'!$A$2:$H$70,8,FALSE)-MIN($E376-DATE(RIGHT(D376,4),MID(D376,4,2),LEFT(D376,2)),VLOOKUP(A376,'อายุการใช้งาน-ห้ามลบ'!$A$2:$H$70,8,FALSE)*365)-((ROUNDDOWN((365*VLOOKUP(A376,'อายุการใช้งาน-ห้ามลบ'!$A$2:$H$70,8,FALSE)-MIN($E376-DATE(RIGHT(D376,4),MID(D376,4,2),LEFT(D376,2)),VLOOKUP(A376,'อายุการใช้งาน-ห้ามลบ'!$A$2:$H$70,8,FALSE)*365))/365,0))*365))/30&gt;=11.49,(ROUNDDOWN((365*VLOOKUP(A376,'อายุการใช้งาน-ห้ามลบ'!$A$2:$H$70,8,FALSE)-MIN($E376-DATE(RIGHT(D376,4),MID(D376,4,2),LEFT(D376,2)),VLOOKUP(A376,'อายุการใช้งาน-ห้ามลบ'!$A$2:$H$70,8,FALSE)*365))/365,0)+1),ROUNDDOWN((365*VLOOKUP(A376,'อายุการใช้งาน-ห้ามลบ'!$A$2:$H$70,8,FALSE)-MIN($E376-DATE(RIGHT(D376,4),MID(D376,4,2),LEFT(D376,2)),VLOOKUP(A376,'อายุการใช้งาน-ห้ามลบ'!$A$2:$H$70,8,FALSE)*365))/365,0)))</f>
        <v> </v>
      </c>
      <c r="M376" s="26" t="str">
        <f>IF(E376=0," ",IF((365*VLOOKUP(A376,'อายุการใช้งาน-ห้ามลบ'!$A$2:$H$70,8,FALSE)-MIN($E376-DATE(RIGHT(D376,4),MID(D376,4,2),LEFT(D376,2)),VLOOKUP(A376,'อายุการใช้งาน-ห้ามลบ'!$A$2:$H$70,8,FALSE)*365)-((ROUNDDOWN((365*VLOOKUP(A376,'อายุการใช้งาน-ห้ามลบ'!$A$2:$H$70,8,FALSE)-MIN($E376-DATE(RIGHT(D376,4),MID(D376,4,2),LEFT(D376,2)),VLOOKUP(A376,'อายุการใช้งาน-ห้ามลบ'!$A$2:$H$70,8,FALSE)*365))/365,0))*365))/30&gt;=11.49,0,(365*VLOOKUP(A376,'อายุการใช้งาน-ห้ามลบ'!$A$2:$H$70,8,FALSE)-MIN($E376-DATE(RIGHT(D376,4),MID(D376,4,2),LEFT(D376,2)),VLOOKUP(A376,'อายุการใช้งาน-ห้ามลบ'!$A$2:$H$70,8,FALSE)*365)-((ROUNDDOWN((365*VLOOKUP(A376,'อายุการใช้งาน-ห้ามลบ'!$A$2:$H$70,8,FALSE)-MIN($E376-DATE(RIGHT(D376,4),MID(D376,4,2),LEFT(D376,2)),VLOOKUP(A376,'อายุการใช้งาน-ห้ามลบ'!$A$2:$H$70,8,FALSE)*365))/365,0))*365))/30))</f>
        <v> </v>
      </c>
      <c r="N376" s="36"/>
    </row>
    <row r="377" spans="1:14" ht="22.5" customHeight="1">
      <c r="A377" s="15"/>
      <c r="B377" s="28"/>
      <c r="C377" s="17"/>
      <c r="D377" s="18"/>
      <c r="E377" s="19"/>
      <c r="F377" s="28"/>
      <c r="G377" s="21"/>
      <c r="H377" s="21"/>
      <c r="I377" s="30"/>
      <c r="J377" s="24" t="str">
        <f>IF(E377=0," ",ROUND(IF((365*VLOOKUP(A377,'อายุการใช้งาน-ห้ามลบ'!$A$2:$H$70,8,FALSE)-MIN($E377-DATE(RIGHT(D377,4),MID(D377,4,2),LEFT(D377,2)),VLOOKUP(A377,'อายุการใช้งาน-ห้ามลบ'!$A$2:$H$70,8,FALSE)*365))=0,($I377-1),($I377/VLOOKUP(A377,'อายุการใช้งาน-ห้ามลบ'!$A$2:$H$70,8,FALSE)/365)*MIN($E377-DATE(RIGHT(D377,4),MID(D377,4,2),LEFT(D377,2)),VLOOKUP(A377,'อายุการใช้งาน-ห้ามลบ'!$A$2:$H$70,8,FALSE)*365)),2)*-1)</f>
        <v> </v>
      </c>
      <c r="K377" s="25" t="str">
        <f t="shared" si="5"/>
        <v> </v>
      </c>
      <c r="L377" s="26" t="str">
        <f>IF(E377=0," ",IF((365*VLOOKUP(A377,'อายุการใช้งาน-ห้ามลบ'!$A$2:$H$70,8,FALSE)-MIN($E377-DATE(RIGHT(D377,4),MID(D377,4,2),LEFT(D377,2)),VLOOKUP(A377,'อายุการใช้งาน-ห้ามลบ'!$A$2:$H$70,8,FALSE)*365)-((ROUNDDOWN((365*VLOOKUP(A377,'อายุการใช้งาน-ห้ามลบ'!$A$2:$H$70,8,FALSE)-MIN($E377-DATE(RIGHT(D377,4),MID(D377,4,2),LEFT(D377,2)),VLOOKUP(A377,'อายุการใช้งาน-ห้ามลบ'!$A$2:$H$70,8,FALSE)*365))/365,0))*365))/30&gt;=11.49,(ROUNDDOWN((365*VLOOKUP(A377,'อายุการใช้งาน-ห้ามลบ'!$A$2:$H$70,8,FALSE)-MIN($E377-DATE(RIGHT(D377,4),MID(D377,4,2),LEFT(D377,2)),VLOOKUP(A377,'อายุการใช้งาน-ห้ามลบ'!$A$2:$H$70,8,FALSE)*365))/365,0)+1),ROUNDDOWN((365*VLOOKUP(A377,'อายุการใช้งาน-ห้ามลบ'!$A$2:$H$70,8,FALSE)-MIN($E377-DATE(RIGHT(D377,4),MID(D377,4,2),LEFT(D377,2)),VLOOKUP(A377,'อายุการใช้งาน-ห้ามลบ'!$A$2:$H$70,8,FALSE)*365))/365,0)))</f>
        <v> </v>
      </c>
      <c r="M377" s="26" t="str">
        <f>IF(E377=0," ",IF((365*VLOOKUP(A377,'อายุการใช้งาน-ห้ามลบ'!$A$2:$H$70,8,FALSE)-MIN($E377-DATE(RIGHT(D377,4),MID(D377,4,2),LEFT(D377,2)),VLOOKUP(A377,'อายุการใช้งาน-ห้ามลบ'!$A$2:$H$70,8,FALSE)*365)-((ROUNDDOWN((365*VLOOKUP(A377,'อายุการใช้งาน-ห้ามลบ'!$A$2:$H$70,8,FALSE)-MIN($E377-DATE(RIGHT(D377,4),MID(D377,4,2),LEFT(D377,2)),VLOOKUP(A377,'อายุการใช้งาน-ห้ามลบ'!$A$2:$H$70,8,FALSE)*365))/365,0))*365))/30&gt;=11.49,0,(365*VLOOKUP(A377,'อายุการใช้งาน-ห้ามลบ'!$A$2:$H$70,8,FALSE)-MIN($E377-DATE(RIGHT(D377,4),MID(D377,4,2),LEFT(D377,2)),VLOOKUP(A377,'อายุการใช้งาน-ห้ามลบ'!$A$2:$H$70,8,FALSE)*365)-((ROUNDDOWN((365*VLOOKUP(A377,'อายุการใช้งาน-ห้ามลบ'!$A$2:$H$70,8,FALSE)-MIN($E377-DATE(RIGHT(D377,4),MID(D377,4,2),LEFT(D377,2)),VLOOKUP(A377,'อายุการใช้งาน-ห้ามลบ'!$A$2:$H$70,8,FALSE)*365))/365,0))*365))/30))</f>
        <v> </v>
      </c>
      <c r="N377" s="36"/>
    </row>
    <row r="378" spans="1:14" ht="22.5" customHeight="1">
      <c r="A378" s="15"/>
      <c r="B378" s="28"/>
      <c r="C378" s="17"/>
      <c r="D378" s="18"/>
      <c r="E378" s="19"/>
      <c r="F378" s="28"/>
      <c r="G378" s="21"/>
      <c r="H378" s="21"/>
      <c r="I378" s="30"/>
      <c r="J378" s="24" t="str">
        <f>IF(E378=0," ",ROUND(IF((365*VLOOKUP(A378,'อายุการใช้งาน-ห้ามลบ'!$A$2:$H$70,8,FALSE)-MIN($E378-DATE(RIGHT(D378,4),MID(D378,4,2),LEFT(D378,2)),VLOOKUP(A378,'อายุการใช้งาน-ห้ามลบ'!$A$2:$H$70,8,FALSE)*365))=0,($I378-1),($I378/VLOOKUP(A378,'อายุการใช้งาน-ห้ามลบ'!$A$2:$H$70,8,FALSE)/365)*MIN($E378-DATE(RIGHT(D378,4),MID(D378,4,2),LEFT(D378,2)),VLOOKUP(A378,'อายุการใช้งาน-ห้ามลบ'!$A$2:$H$70,8,FALSE)*365)),2)*-1)</f>
        <v> </v>
      </c>
      <c r="K378" s="25" t="str">
        <f t="shared" si="5"/>
        <v> </v>
      </c>
      <c r="L378" s="26" t="str">
        <f>IF(E378=0," ",IF((365*VLOOKUP(A378,'อายุการใช้งาน-ห้ามลบ'!$A$2:$H$70,8,FALSE)-MIN($E378-DATE(RIGHT(D378,4),MID(D378,4,2),LEFT(D378,2)),VLOOKUP(A378,'อายุการใช้งาน-ห้ามลบ'!$A$2:$H$70,8,FALSE)*365)-((ROUNDDOWN((365*VLOOKUP(A378,'อายุการใช้งาน-ห้ามลบ'!$A$2:$H$70,8,FALSE)-MIN($E378-DATE(RIGHT(D378,4),MID(D378,4,2),LEFT(D378,2)),VLOOKUP(A378,'อายุการใช้งาน-ห้ามลบ'!$A$2:$H$70,8,FALSE)*365))/365,0))*365))/30&gt;=11.49,(ROUNDDOWN((365*VLOOKUP(A378,'อายุการใช้งาน-ห้ามลบ'!$A$2:$H$70,8,FALSE)-MIN($E378-DATE(RIGHT(D378,4),MID(D378,4,2),LEFT(D378,2)),VLOOKUP(A378,'อายุการใช้งาน-ห้ามลบ'!$A$2:$H$70,8,FALSE)*365))/365,0)+1),ROUNDDOWN((365*VLOOKUP(A378,'อายุการใช้งาน-ห้ามลบ'!$A$2:$H$70,8,FALSE)-MIN($E378-DATE(RIGHT(D378,4),MID(D378,4,2),LEFT(D378,2)),VLOOKUP(A378,'อายุการใช้งาน-ห้ามลบ'!$A$2:$H$70,8,FALSE)*365))/365,0)))</f>
        <v> </v>
      </c>
      <c r="M378" s="26" t="str">
        <f>IF(E378=0," ",IF((365*VLOOKUP(A378,'อายุการใช้งาน-ห้ามลบ'!$A$2:$H$70,8,FALSE)-MIN($E378-DATE(RIGHT(D378,4),MID(D378,4,2),LEFT(D378,2)),VLOOKUP(A378,'อายุการใช้งาน-ห้ามลบ'!$A$2:$H$70,8,FALSE)*365)-((ROUNDDOWN((365*VLOOKUP(A378,'อายุการใช้งาน-ห้ามลบ'!$A$2:$H$70,8,FALSE)-MIN($E378-DATE(RIGHT(D378,4),MID(D378,4,2),LEFT(D378,2)),VLOOKUP(A378,'อายุการใช้งาน-ห้ามลบ'!$A$2:$H$70,8,FALSE)*365))/365,0))*365))/30&gt;=11.49,0,(365*VLOOKUP(A378,'อายุการใช้งาน-ห้ามลบ'!$A$2:$H$70,8,FALSE)-MIN($E378-DATE(RIGHT(D378,4),MID(D378,4,2),LEFT(D378,2)),VLOOKUP(A378,'อายุการใช้งาน-ห้ามลบ'!$A$2:$H$70,8,FALSE)*365)-((ROUNDDOWN((365*VLOOKUP(A378,'อายุการใช้งาน-ห้ามลบ'!$A$2:$H$70,8,FALSE)-MIN($E378-DATE(RIGHT(D378,4),MID(D378,4,2),LEFT(D378,2)),VLOOKUP(A378,'อายุการใช้งาน-ห้ามลบ'!$A$2:$H$70,8,FALSE)*365))/365,0))*365))/30))</f>
        <v> </v>
      </c>
      <c r="N378" s="36"/>
    </row>
    <row r="379" spans="1:14" ht="22.5" customHeight="1">
      <c r="A379" s="15"/>
      <c r="B379" s="28"/>
      <c r="C379" s="17"/>
      <c r="D379" s="18"/>
      <c r="E379" s="19"/>
      <c r="F379" s="28"/>
      <c r="G379" s="21"/>
      <c r="H379" s="21"/>
      <c r="I379" s="30"/>
      <c r="J379" s="24" t="str">
        <f>IF(E379=0," ",ROUND(IF((365*VLOOKUP(A379,'อายุการใช้งาน-ห้ามลบ'!$A$2:$H$70,8,FALSE)-MIN($E379-DATE(RIGHT(D379,4),MID(D379,4,2),LEFT(D379,2)),VLOOKUP(A379,'อายุการใช้งาน-ห้ามลบ'!$A$2:$H$70,8,FALSE)*365))=0,($I379-1),($I379/VLOOKUP(A379,'อายุการใช้งาน-ห้ามลบ'!$A$2:$H$70,8,FALSE)/365)*MIN($E379-DATE(RIGHT(D379,4),MID(D379,4,2),LEFT(D379,2)),VLOOKUP(A379,'อายุการใช้งาน-ห้ามลบ'!$A$2:$H$70,8,FALSE)*365)),2)*-1)</f>
        <v> </v>
      </c>
      <c r="K379" s="25" t="str">
        <f t="shared" si="5"/>
        <v> </v>
      </c>
      <c r="L379" s="26" t="str">
        <f>IF(E379=0," ",IF((365*VLOOKUP(A379,'อายุการใช้งาน-ห้ามลบ'!$A$2:$H$70,8,FALSE)-MIN($E379-DATE(RIGHT(D379,4),MID(D379,4,2),LEFT(D379,2)),VLOOKUP(A379,'อายุการใช้งาน-ห้ามลบ'!$A$2:$H$70,8,FALSE)*365)-((ROUNDDOWN((365*VLOOKUP(A379,'อายุการใช้งาน-ห้ามลบ'!$A$2:$H$70,8,FALSE)-MIN($E379-DATE(RIGHT(D379,4),MID(D379,4,2),LEFT(D379,2)),VLOOKUP(A379,'อายุการใช้งาน-ห้ามลบ'!$A$2:$H$70,8,FALSE)*365))/365,0))*365))/30&gt;=11.49,(ROUNDDOWN((365*VLOOKUP(A379,'อายุการใช้งาน-ห้ามลบ'!$A$2:$H$70,8,FALSE)-MIN($E379-DATE(RIGHT(D379,4),MID(D379,4,2),LEFT(D379,2)),VLOOKUP(A379,'อายุการใช้งาน-ห้ามลบ'!$A$2:$H$70,8,FALSE)*365))/365,0)+1),ROUNDDOWN((365*VLOOKUP(A379,'อายุการใช้งาน-ห้ามลบ'!$A$2:$H$70,8,FALSE)-MIN($E379-DATE(RIGHT(D379,4),MID(D379,4,2),LEFT(D379,2)),VLOOKUP(A379,'อายุการใช้งาน-ห้ามลบ'!$A$2:$H$70,8,FALSE)*365))/365,0)))</f>
        <v> </v>
      </c>
      <c r="M379" s="26" t="str">
        <f>IF(E379=0," ",IF((365*VLOOKUP(A379,'อายุการใช้งาน-ห้ามลบ'!$A$2:$H$70,8,FALSE)-MIN($E379-DATE(RIGHT(D379,4),MID(D379,4,2),LEFT(D379,2)),VLOOKUP(A379,'อายุการใช้งาน-ห้ามลบ'!$A$2:$H$70,8,FALSE)*365)-((ROUNDDOWN((365*VLOOKUP(A379,'อายุการใช้งาน-ห้ามลบ'!$A$2:$H$70,8,FALSE)-MIN($E379-DATE(RIGHT(D379,4),MID(D379,4,2),LEFT(D379,2)),VLOOKUP(A379,'อายุการใช้งาน-ห้ามลบ'!$A$2:$H$70,8,FALSE)*365))/365,0))*365))/30&gt;=11.49,0,(365*VLOOKUP(A379,'อายุการใช้งาน-ห้ามลบ'!$A$2:$H$70,8,FALSE)-MIN($E379-DATE(RIGHT(D379,4),MID(D379,4,2),LEFT(D379,2)),VLOOKUP(A379,'อายุการใช้งาน-ห้ามลบ'!$A$2:$H$70,8,FALSE)*365)-((ROUNDDOWN((365*VLOOKUP(A379,'อายุการใช้งาน-ห้ามลบ'!$A$2:$H$70,8,FALSE)-MIN($E379-DATE(RIGHT(D379,4),MID(D379,4,2),LEFT(D379,2)),VLOOKUP(A379,'อายุการใช้งาน-ห้ามลบ'!$A$2:$H$70,8,FALSE)*365))/365,0))*365))/30))</f>
        <v> </v>
      </c>
      <c r="N379" s="36"/>
    </row>
    <row r="380" spans="1:14" ht="22.5" customHeight="1">
      <c r="A380" s="15"/>
      <c r="B380" s="28"/>
      <c r="C380" s="17"/>
      <c r="D380" s="18"/>
      <c r="E380" s="19"/>
      <c r="F380" s="28"/>
      <c r="G380" s="21"/>
      <c r="H380" s="21"/>
      <c r="I380" s="30"/>
      <c r="J380" s="24" t="str">
        <f>IF(E380=0," ",ROUND(IF((365*VLOOKUP(A380,'อายุการใช้งาน-ห้ามลบ'!$A$2:$H$70,8,FALSE)-MIN($E380-DATE(RIGHT(D380,4),MID(D380,4,2),LEFT(D380,2)),VLOOKUP(A380,'อายุการใช้งาน-ห้ามลบ'!$A$2:$H$70,8,FALSE)*365))=0,($I380-1),($I380/VLOOKUP(A380,'อายุการใช้งาน-ห้ามลบ'!$A$2:$H$70,8,FALSE)/365)*MIN($E380-DATE(RIGHT(D380,4),MID(D380,4,2),LEFT(D380,2)),VLOOKUP(A380,'อายุการใช้งาน-ห้ามลบ'!$A$2:$H$70,8,FALSE)*365)),2)*-1)</f>
        <v> </v>
      </c>
      <c r="K380" s="25" t="str">
        <f t="shared" si="5"/>
        <v> </v>
      </c>
      <c r="L380" s="26" t="str">
        <f>IF(E380=0," ",IF((365*VLOOKUP(A380,'อายุการใช้งาน-ห้ามลบ'!$A$2:$H$70,8,FALSE)-MIN($E380-DATE(RIGHT(D380,4),MID(D380,4,2),LEFT(D380,2)),VLOOKUP(A380,'อายุการใช้งาน-ห้ามลบ'!$A$2:$H$70,8,FALSE)*365)-((ROUNDDOWN((365*VLOOKUP(A380,'อายุการใช้งาน-ห้ามลบ'!$A$2:$H$70,8,FALSE)-MIN($E380-DATE(RIGHT(D380,4),MID(D380,4,2),LEFT(D380,2)),VLOOKUP(A380,'อายุการใช้งาน-ห้ามลบ'!$A$2:$H$70,8,FALSE)*365))/365,0))*365))/30&gt;=11.49,(ROUNDDOWN((365*VLOOKUP(A380,'อายุการใช้งาน-ห้ามลบ'!$A$2:$H$70,8,FALSE)-MIN($E380-DATE(RIGHT(D380,4),MID(D380,4,2),LEFT(D380,2)),VLOOKUP(A380,'อายุการใช้งาน-ห้ามลบ'!$A$2:$H$70,8,FALSE)*365))/365,0)+1),ROUNDDOWN((365*VLOOKUP(A380,'อายุการใช้งาน-ห้ามลบ'!$A$2:$H$70,8,FALSE)-MIN($E380-DATE(RIGHT(D380,4),MID(D380,4,2),LEFT(D380,2)),VLOOKUP(A380,'อายุการใช้งาน-ห้ามลบ'!$A$2:$H$70,8,FALSE)*365))/365,0)))</f>
        <v> </v>
      </c>
      <c r="M380" s="26" t="str">
        <f>IF(E380=0," ",IF((365*VLOOKUP(A380,'อายุการใช้งาน-ห้ามลบ'!$A$2:$H$70,8,FALSE)-MIN($E380-DATE(RIGHT(D380,4),MID(D380,4,2),LEFT(D380,2)),VLOOKUP(A380,'อายุการใช้งาน-ห้ามลบ'!$A$2:$H$70,8,FALSE)*365)-((ROUNDDOWN((365*VLOOKUP(A380,'อายุการใช้งาน-ห้ามลบ'!$A$2:$H$70,8,FALSE)-MIN($E380-DATE(RIGHT(D380,4),MID(D380,4,2),LEFT(D380,2)),VLOOKUP(A380,'อายุการใช้งาน-ห้ามลบ'!$A$2:$H$70,8,FALSE)*365))/365,0))*365))/30&gt;=11.49,0,(365*VLOOKUP(A380,'อายุการใช้งาน-ห้ามลบ'!$A$2:$H$70,8,FALSE)-MIN($E380-DATE(RIGHT(D380,4),MID(D380,4,2),LEFT(D380,2)),VLOOKUP(A380,'อายุการใช้งาน-ห้ามลบ'!$A$2:$H$70,8,FALSE)*365)-((ROUNDDOWN((365*VLOOKUP(A380,'อายุการใช้งาน-ห้ามลบ'!$A$2:$H$70,8,FALSE)-MIN($E380-DATE(RIGHT(D380,4),MID(D380,4,2),LEFT(D380,2)),VLOOKUP(A380,'อายุการใช้งาน-ห้ามลบ'!$A$2:$H$70,8,FALSE)*365))/365,0))*365))/30))</f>
        <v> </v>
      </c>
      <c r="N380" s="36"/>
    </row>
    <row r="381" spans="1:14" ht="22.5" customHeight="1">
      <c r="A381" s="15"/>
      <c r="B381" s="28"/>
      <c r="C381" s="17"/>
      <c r="D381" s="18"/>
      <c r="E381" s="19"/>
      <c r="F381" s="28"/>
      <c r="G381" s="21"/>
      <c r="H381" s="21"/>
      <c r="I381" s="30"/>
      <c r="J381" s="24" t="str">
        <f>IF(E381=0," ",ROUND(IF((365*VLOOKUP(A381,'อายุการใช้งาน-ห้ามลบ'!$A$2:$H$70,8,FALSE)-MIN($E381-DATE(RIGHT(D381,4),MID(D381,4,2),LEFT(D381,2)),VLOOKUP(A381,'อายุการใช้งาน-ห้ามลบ'!$A$2:$H$70,8,FALSE)*365))=0,($I381-1),($I381/VLOOKUP(A381,'อายุการใช้งาน-ห้ามลบ'!$A$2:$H$70,8,FALSE)/365)*MIN($E381-DATE(RIGHT(D381,4),MID(D381,4,2),LEFT(D381,2)),VLOOKUP(A381,'อายุการใช้งาน-ห้ามลบ'!$A$2:$H$70,8,FALSE)*365)),2)*-1)</f>
        <v> </v>
      </c>
      <c r="K381" s="25" t="str">
        <f t="shared" si="5"/>
        <v> </v>
      </c>
      <c r="L381" s="26" t="str">
        <f>IF(E381=0," ",IF((365*VLOOKUP(A381,'อายุการใช้งาน-ห้ามลบ'!$A$2:$H$70,8,FALSE)-MIN($E381-DATE(RIGHT(D381,4),MID(D381,4,2),LEFT(D381,2)),VLOOKUP(A381,'อายุการใช้งาน-ห้ามลบ'!$A$2:$H$70,8,FALSE)*365)-((ROUNDDOWN((365*VLOOKUP(A381,'อายุการใช้งาน-ห้ามลบ'!$A$2:$H$70,8,FALSE)-MIN($E381-DATE(RIGHT(D381,4),MID(D381,4,2),LEFT(D381,2)),VLOOKUP(A381,'อายุการใช้งาน-ห้ามลบ'!$A$2:$H$70,8,FALSE)*365))/365,0))*365))/30&gt;=11.49,(ROUNDDOWN((365*VLOOKUP(A381,'อายุการใช้งาน-ห้ามลบ'!$A$2:$H$70,8,FALSE)-MIN($E381-DATE(RIGHT(D381,4),MID(D381,4,2),LEFT(D381,2)),VLOOKUP(A381,'อายุการใช้งาน-ห้ามลบ'!$A$2:$H$70,8,FALSE)*365))/365,0)+1),ROUNDDOWN((365*VLOOKUP(A381,'อายุการใช้งาน-ห้ามลบ'!$A$2:$H$70,8,FALSE)-MIN($E381-DATE(RIGHT(D381,4),MID(D381,4,2),LEFT(D381,2)),VLOOKUP(A381,'อายุการใช้งาน-ห้ามลบ'!$A$2:$H$70,8,FALSE)*365))/365,0)))</f>
        <v> </v>
      </c>
      <c r="M381" s="26" t="str">
        <f>IF(E381=0," ",IF((365*VLOOKUP(A381,'อายุการใช้งาน-ห้ามลบ'!$A$2:$H$70,8,FALSE)-MIN($E381-DATE(RIGHT(D381,4),MID(D381,4,2),LEFT(D381,2)),VLOOKUP(A381,'อายุการใช้งาน-ห้ามลบ'!$A$2:$H$70,8,FALSE)*365)-((ROUNDDOWN((365*VLOOKUP(A381,'อายุการใช้งาน-ห้ามลบ'!$A$2:$H$70,8,FALSE)-MIN($E381-DATE(RIGHT(D381,4),MID(D381,4,2),LEFT(D381,2)),VLOOKUP(A381,'อายุการใช้งาน-ห้ามลบ'!$A$2:$H$70,8,FALSE)*365))/365,0))*365))/30&gt;=11.49,0,(365*VLOOKUP(A381,'อายุการใช้งาน-ห้ามลบ'!$A$2:$H$70,8,FALSE)-MIN($E381-DATE(RIGHT(D381,4),MID(D381,4,2),LEFT(D381,2)),VLOOKUP(A381,'อายุการใช้งาน-ห้ามลบ'!$A$2:$H$70,8,FALSE)*365)-((ROUNDDOWN((365*VLOOKUP(A381,'อายุการใช้งาน-ห้ามลบ'!$A$2:$H$70,8,FALSE)-MIN($E381-DATE(RIGHT(D381,4),MID(D381,4,2),LEFT(D381,2)),VLOOKUP(A381,'อายุการใช้งาน-ห้ามลบ'!$A$2:$H$70,8,FALSE)*365))/365,0))*365))/30))</f>
        <v> </v>
      </c>
      <c r="N381" s="36"/>
    </row>
    <row r="382" spans="1:14" ht="22.5" customHeight="1">
      <c r="A382" s="15"/>
      <c r="B382" s="28"/>
      <c r="C382" s="17"/>
      <c r="D382" s="18"/>
      <c r="E382" s="19"/>
      <c r="F382" s="28"/>
      <c r="G382" s="21"/>
      <c r="H382" s="21"/>
      <c r="I382" s="30"/>
      <c r="J382" s="24" t="str">
        <f>IF(E382=0," ",ROUND(IF((365*VLOOKUP(A382,'อายุการใช้งาน-ห้ามลบ'!$A$2:$H$70,8,FALSE)-MIN($E382-DATE(RIGHT(D382,4),MID(D382,4,2),LEFT(D382,2)),VLOOKUP(A382,'อายุการใช้งาน-ห้ามลบ'!$A$2:$H$70,8,FALSE)*365))=0,($I382-1),($I382/VLOOKUP(A382,'อายุการใช้งาน-ห้ามลบ'!$A$2:$H$70,8,FALSE)/365)*MIN($E382-DATE(RIGHT(D382,4),MID(D382,4,2),LEFT(D382,2)),VLOOKUP(A382,'อายุการใช้งาน-ห้ามลบ'!$A$2:$H$70,8,FALSE)*365)),2)*-1)</f>
        <v> </v>
      </c>
      <c r="K382" s="25" t="str">
        <f t="shared" si="5"/>
        <v> </v>
      </c>
      <c r="L382" s="26" t="str">
        <f>IF(E382=0," ",IF((365*VLOOKUP(A382,'อายุการใช้งาน-ห้ามลบ'!$A$2:$H$70,8,FALSE)-MIN($E382-DATE(RIGHT(D382,4),MID(D382,4,2),LEFT(D382,2)),VLOOKUP(A382,'อายุการใช้งาน-ห้ามลบ'!$A$2:$H$70,8,FALSE)*365)-((ROUNDDOWN((365*VLOOKUP(A382,'อายุการใช้งาน-ห้ามลบ'!$A$2:$H$70,8,FALSE)-MIN($E382-DATE(RIGHT(D382,4),MID(D382,4,2),LEFT(D382,2)),VLOOKUP(A382,'อายุการใช้งาน-ห้ามลบ'!$A$2:$H$70,8,FALSE)*365))/365,0))*365))/30&gt;=11.49,(ROUNDDOWN((365*VLOOKUP(A382,'อายุการใช้งาน-ห้ามลบ'!$A$2:$H$70,8,FALSE)-MIN($E382-DATE(RIGHT(D382,4),MID(D382,4,2),LEFT(D382,2)),VLOOKUP(A382,'อายุการใช้งาน-ห้ามลบ'!$A$2:$H$70,8,FALSE)*365))/365,0)+1),ROUNDDOWN((365*VLOOKUP(A382,'อายุการใช้งาน-ห้ามลบ'!$A$2:$H$70,8,FALSE)-MIN($E382-DATE(RIGHT(D382,4),MID(D382,4,2),LEFT(D382,2)),VLOOKUP(A382,'อายุการใช้งาน-ห้ามลบ'!$A$2:$H$70,8,FALSE)*365))/365,0)))</f>
        <v> </v>
      </c>
      <c r="M382" s="26" t="str">
        <f>IF(E382=0," ",IF((365*VLOOKUP(A382,'อายุการใช้งาน-ห้ามลบ'!$A$2:$H$70,8,FALSE)-MIN($E382-DATE(RIGHT(D382,4),MID(D382,4,2),LEFT(D382,2)),VLOOKUP(A382,'อายุการใช้งาน-ห้ามลบ'!$A$2:$H$70,8,FALSE)*365)-((ROUNDDOWN((365*VLOOKUP(A382,'อายุการใช้งาน-ห้ามลบ'!$A$2:$H$70,8,FALSE)-MIN($E382-DATE(RIGHT(D382,4),MID(D382,4,2),LEFT(D382,2)),VLOOKUP(A382,'อายุการใช้งาน-ห้ามลบ'!$A$2:$H$70,8,FALSE)*365))/365,0))*365))/30&gt;=11.49,0,(365*VLOOKUP(A382,'อายุการใช้งาน-ห้ามลบ'!$A$2:$H$70,8,FALSE)-MIN($E382-DATE(RIGHT(D382,4),MID(D382,4,2),LEFT(D382,2)),VLOOKUP(A382,'อายุการใช้งาน-ห้ามลบ'!$A$2:$H$70,8,FALSE)*365)-((ROUNDDOWN((365*VLOOKUP(A382,'อายุการใช้งาน-ห้ามลบ'!$A$2:$H$70,8,FALSE)-MIN($E382-DATE(RIGHT(D382,4),MID(D382,4,2),LEFT(D382,2)),VLOOKUP(A382,'อายุการใช้งาน-ห้ามลบ'!$A$2:$H$70,8,FALSE)*365))/365,0))*365))/30))</f>
        <v> </v>
      </c>
      <c r="N382" s="36"/>
    </row>
    <row r="383" spans="1:14" ht="22.5" customHeight="1">
      <c r="A383" s="15"/>
      <c r="B383" s="28"/>
      <c r="C383" s="17"/>
      <c r="D383" s="18"/>
      <c r="E383" s="19"/>
      <c r="F383" s="28"/>
      <c r="G383" s="21"/>
      <c r="H383" s="21"/>
      <c r="I383" s="30"/>
      <c r="J383" s="24" t="str">
        <f>IF(E383=0," ",ROUND(IF((365*VLOOKUP(A383,'อายุการใช้งาน-ห้ามลบ'!$A$2:$H$70,8,FALSE)-MIN($E383-DATE(RIGHT(D383,4),MID(D383,4,2),LEFT(D383,2)),VLOOKUP(A383,'อายุการใช้งาน-ห้ามลบ'!$A$2:$H$70,8,FALSE)*365))=0,($I383-1),($I383/VLOOKUP(A383,'อายุการใช้งาน-ห้ามลบ'!$A$2:$H$70,8,FALSE)/365)*MIN($E383-DATE(RIGHT(D383,4),MID(D383,4,2),LEFT(D383,2)),VLOOKUP(A383,'อายุการใช้งาน-ห้ามลบ'!$A$2:$H$70,8,FALSE)*365)),2)*-1)</f>
        <v> </v>
      </c>
      <c r="K383" s="25" t="str">
        <f t="shared" si="5"/>
        <v> </v>
      </c>
      <c r="L383" s="26" t="str">
        <f>IF(E383=0," ",IF((365*VLOOKUP(A383,'อายุการใช้งาน-ห้ามลบ'!$A$2:$H$70,8,FALSE)-MIN($E383-DATE(RIGHT(D383,4),MID(D383,4,2),LEFT(D383,2)),VLOOKUP(A383,'อายุการใช้งาน-ห้ามลบ'!$A$2:$H$70,8,FALSE)*365)-((ROUNDDOWN((365*VLOOKUP(A383,'อายุการใช้งาน-ห้ามลบ'!$A$2:$H$70,8,FALSE)-MIN($E383-DATE(RIGHT(D383,4),MID(D383,4,2),LEFT(D383,2)),VLOOKUP(A383,'อายุการใช้งาน-ห้ามลบ'!$A$2:$H$70,8,FALSE)*365))/365,0))*365))/30&gt;=11.49,(ROUNDDOWN((365*VLOOKUP(A383,'อายุการใช้งาน-ห้ามลบ'!$A$2:$H$70,8,FALSE)-MIN($E383-DATE(RIGHT(D383,4),MID(D383,4,2),LEFT(D383,2)),VLOOKUP(A383,'อายุการใช้งาน-ห้ามลบ'!$A$2:$H$70,8,FALSE)*365))/365,0)+1),ROUNDDOWN((365*VLOOKUP(A383,'อายุการใช้งาน-ห้ามลบ'!$A$2:$H$70,8,FALSE)-MIN($E383-DATE(RIGHT(D383,4),MID(D383,4,2),LEFT(D383,2)),VLOOKUP(A383,'อายุการใช้งาน-ห้ามลบ'!$A$2:$H$70,8,FALSE)*365))/365,0)))</f>
        <v> </v>
      </c>
      <c r="M383" s="26" t="str">
        <f>IF(E383=0," ",IF((365*VLOOKUP(A383,'อายุการใช้งาน-ห้ามลบ'!$A$2:$H$70,8,FALSE)-MIN($E383-DATE(RIGHT(D383,4),MID(D383,4,2),LEFT(D383,2)),VLOOKUP(A383,'อายุการใช้งาน-ห้ามลบ'!$A$2:$H$70,8,FALSE)*365)-((ROUNDDOWN((365*VLOOKUP(A383,'อายุการใช้งาน-ห้ามลบ'!$A$2:$H$70,8,FALSE)-MIN($E383-DATE(RIGHT(D383,4),MID(D383,4,2),LEFT(D383,2)),VLOOKUP(A383,'อายุการใช้งาน-ห้ามลบ'!$A$2:$H$70,8,FALSE)*365))/365,0))*365))/30&gt;=11.49,0,(365*VLOOKUP(A383,'อายุการใช้งาน-ห้ามลบ'!$A$2:$H$70,8,FALSE)-MIN($E383-DATE(RIGHT(D383,4),MID(D383,4,2),LEFT(D383,2)),VLOOKUP(A383,'อายุการใช้งาน-ห้ามลบ'!$A$2:$H$70,8,FALSE)*365)-((ROUNDDOWN((365*VLOOKUP(A383,'อายุการใช้งาน-ห้ามลบ'!$A$2:$H$70,8,FALSE)-MIN($E383-DATE(RIGHT(D383,4),MID(D383,4,2),LEFT(D383,2)),VLOOKUP(A383,'อายุการใช้งาน-ห้ามลบ'!$A$2:$H$70,8,FALSE)*365))/365,0))*365))/30))</f>
        <v> </v>
      </c>
      <c r="N383" s="36"/>
    </row>
    <row r="384" spans="1:14" ht="22.5" customHeight="1">
      <c r="A384" s="15"/>
      <c r="B384" s="28"/>
      <c r="C384" s="17"/>
      <c r="D384" s="18"/>
      <c r="E384" s="19"/>
      <c r="F384" s="28"/>
      <c r="G384" s="21"/>
      <c r="H384" s="21"/>
      <c r="I384" s="30"/>
      <c r="J384" s="24" t="str">
        <f>IF(E384=0," ",ROUND(IF((365*VLOOKUP(A384,'อายุการใช้งาน-ห้ามลบ'!$A$2:$H$70,8,FALSE)-MIN($E384-DATE(RIGHT(D384,4),MID(D384,4,2),LEFT(D384,2)),VLOOKUP(A384,'อายุการใช้งาน-ห้ามลบ'!$A$2:$H$70,8,FALSE)*365))=0,($I384-1),($I384/VLOOKUP(A384,'อายุการใช้งาน-ห้ามลบ'!$A$2:$H$70,8,FALSE)/365)*MIN($E384-DATE(RIGHT(D384,4),MID(D384,4,2),LEFT(D384,2)),VLOOKUP(A384,'อายุการใช้งาน-ห้ามลบ'!$A$2:$H$70,8,FALSE)*365)),2)*-1)</f>
        <v> </v>
      </c>
      <c r="K384" s="25" t="str">
        <f t="shared" si="5"/>
        <v> </v>
      </c>
      <c r="L384" s="26" t="str">
        <f>IF(E384=0," ",IF((365*VLOOKUP(A384,'อายุการใช้งาน-ห้ามลบ'!$A$2:$H$70,8,FALSE)-MIN($E384-DATE(RIGHT(D384,4),MID(D384,4,2),LEFT(D384,2)),VLOOKUP(A384,'อายุการใช้งาน-ห้ามลบ'!$A$2:$H$70,8,FALSE)*365)-((ROUNDDOWN((365*VLOOKUP(A384,'อายุการใช้งาน-ห้ามลบ'!$A$2:$H$70,8,FALSE)-MIN($E384-DATE(RIGHT(D384,4),MID(D384,4,2),LEFT(D384,2)),VLOOKUP(A384,'อายุการใช้งาน-ห้ามลบ'!$A$2:$H$70,8,FALSE)*365))/365,0))*365))/30&gt;=11.49,(ROUNDDOWN((365*VLOOKUP(A384,'อายุการใช้งาน-ห้ามลบ'!$A$2:$H$70,8,FALSE)-MIN($E384-DATE(RIGHT(D384,4),MID(D384,4,2),LEFT(D384,2)),VLOOKUP(A384,'อายุการใช้งาน-ห้ามลบ'!$A$2:$H$70,8,FALSE)*365))/365,0)+1),ROUNDDOWN((365*VLOOKUP(A384,'อายุการใช้งาน-ห้ามลบ'!$A$2:$H$70,8,FALSE)-MIN($E384-DATE(RIGHT(D384,4),MID(D384,4,2),LEFT(D384,2)),VLOOKUP(A384,'อายุการใช้งาน-ห้ามลบ'!$A$2:$H$70,8,FALSE)*365))/365,0)))</f>
        <v> </v>
      </c>
      <c r="M384" s="26" t="str">
        <f>IF(E384=0," ",IF((365*VLOOKUP(A384,'อายุการใช้งาน-ห้ามลบ'!$A$2:$H$70,8,FALSE)-MIN($E384-DATE(RIGHT(D384,4),MID(D384,4,2),LEFT(D384,2)),VLOOKUP(A384,'อายุการใช้งาน-ห้ามลบ'!$A$2:$H$70,8,FALSE)*365)-((ROUNDDOWN((365*VLOOKUP(A384,'อายุการใช้งาน-ห้ามลบ'!$A$2:$H$70,8,FALSE)-MIN($E384-DATE(RIGHT(D384,4),MID(D384,4,2),LEFT(D384,2)),VLOOKUP(A384,'อายุการใช้งาน-ห้ามลบ'!$A$2:$H$70,8,FALSE)*365))/365,0))*365))/30&gt;=11.49,0,(365*VLOOKUP(A384,'อายุการใช้งาน-ห้ามลบ'!$A$2:$H$70,8,FALSE)-MIN($E384-DATE(RIGHT(D384,4),MID(D384,4,2),LEFT(D384,2)),VLOOKUP(A384,'อายุการใช้งาน-ห้ามลบ'!$A$2:$H$70,8,FALSE)*365)-((ROUNDDOWN((365*VLOOKUP(A384,'อายุการใช้งาน-ห้ามลบ'!$A$2:$H$70,8,FALSE)-MIN($E384-DATE(RIGHT(D384,4),MID(D384,4,2),LEFT(D384,2)),VLOOKUP(A384,'อายุการใช้งาน-ห้ามลบ'!$A$2:$H$70,8,FALSE)*365))/365,0))*365))/30))</f>
        <v> </v>
      </c>
      <c r="N384" s="36"/>
    </row>
    <row r="385" spans="1:14" ht="22.5" customHeight="1">
      <c r="A385" s="15"/>
      <c r="B385" s="28"/>
      <c r="C385" s="17"/>
      <c r="D385" s="18"/>
      <c r="E385" s="19"/>
      <c r="F385" s="28"/>
      <c r="G385" s="21"/>
      <c r="H385" s="21"/>
      <c r="I385" s="30"/>
      <c r="J385" s="24" t="str">
        <f>IF(E385=0," ",ROUND(IF((365*VLOOKUP(A385,'อายุการใช้งาน-ห้ามลบ'!$A$2:$H$70,8,FALSE)-MIN($E385-DATE(RIGHT(D385,4),MID(D385,4,2),LEFT(D385,2)),VLOOKUP(A385,'อายุการใช้งาน-ห้ามลบ'!$A$2:$H$70,8,FALSE)*365))=0,($I385-1),($I385/VLOOKUP(A385,'อายุการใช้งาน-ห้ามลบ'!$A$2:$H$70,8,FALSE)/365)*MIN($E385-DATE(RIGHT(D385,4),MID(D385,4,2),LEFT(D385,2)),VLOOKUP(A385,'อายุการใช้งาน-ห้ามลบ'!$A$2:$H$70,8,FALSE)*365)),2)*-1)</f>
        <v> </v>
      </c>
      <c r="K385" s="25" t="str">
        <f t="shared" si="5"/>
        <v> </v>
      </c>
      <c r="L385" s="26" t="str">
        <f>IF(E385=0," ",IF((365*VLOOKUP(A385,'อายุการใช้งาน-ห้ามลบ'!$A$2:$H$70,8,FALSE)-MIN($E385-DATE(RIGHT(D385,4),MID(D385,4,2),LEFT(D385,2)),VLOOKUP(A385,'อายุการใช้งาน-ห้ามลบ'!$A$2:$H$70,8,FALSE)*365)-((ROUNDDOWN((365*VLOOKUP(A385,'อายุการใช้งาน-ห้ามลบ'!$A$2:$H$70,8,FALSE)-MIN($E385-DATE(RIGHT(D385,4),MID(D385,4,2),LEFT(D385,2)),VLOOKUP(A385,'อายุการใช้งาน-ห้ามลบ'!$A$2:$H$70,8,FALSE)*365))/365,0))*365))/30&gt;=11.49,(ROUNDDOWN((365*VLOOKUP(A385,'อายุการใช้งาน-ห้ามลบ'!$A$2:$H$70,8,FALSE)-MIN($E385-DATE(RIGHT(D385,4),MID(D385,4,2),LEFT(D385,2)),VLOOKUP(A385,'อายุการใช้งาน-ห้ามลบ'!$A$2:$H$70,8,FALSE)*365))/365,0)+1),ROUNDDOWN((365*VLOOKUP(A385,'อายุการใช้งาน-ห้ามลบ'!$A$2:$H$70,8,FALSE)-MIN($E385-DATE(RIGHT(D385,4),MID(D385,4,2),LEFT(D385,2)),VLOOKUP(A385,'อายุการใช้งาน-ห้ามลบ'!$A$2:$H$70,8,FALSE)*365))/365,0)))</f>
        <v> </v>
      </c>
      <c r="M385" s="26" t="str">
        <f>IF(E385=0," ",IF((365*VLOOKUP(A385,'อายุการใช้งาน-ห้ามลบ'!$A$2:$H$70,8,FALSE)-MIN($E385-DATE(RIGHT(D385,4),MID(D385,4,2),LEFT(D385,2)),VLOOKUP(A385,'อายุการใช้งาน-ห้ามลบ'!$A$2:$H$70,8,FALSE)*365)-((ROUNDDOWN((365*VLOOKUP(A385,'อายุการใช้งาน-ห้ามลบ'!$A$2:$H$70,8,FALSE)-MIN($E385-DATE(RIGHT(D385,4),MID(D385,4,2),LEFT(D385,2)),VLOOKUP(A385,'อายุการใช้งาน-ห้ามลบ'!$A$2:$H$70,8,FALSE)*365))/365,0))*365))/30&gt;=11.49,0,(365*VLOOKUP(A385,'อายุการใช้งาน-ห้ามลบ'!$A$2:$H$70,8,FALSE)-MIN($E385-DATE(RIGHT(D385,4),MID(D385,4,2),LEFT(D385,2)),VLOOKUP(A385,'อายุการใช้งาน-ห้ามลบ'!$A$2:$H$70,8,FALSE)*365)-((ROUNDDOWN((365*VLOOKUP(A385,'อายุการใช้งาน-ห้ามลบ'!$A$2:$H$70,8,FALSE)-MIN($E385-DATE(RIGHT(D385,4),MID(D385,4,2),LEFT(D385,2)),VLOOKUP(A385,'อายุการใช้งาน-ห้ามลบ'!$A$2:$H$70,8,FALSE)*365))/365,0))*365))/30))</f>
        <v> </v>
      </c>
      <c r="N385" s="36"/>
    </row>
    <row r="386" spans="1:14" ht="22.5" customHeight="1">
      <c r="A386" s="15"/>
      <c r="B386" s="28"/>
      <c r="C386" s="17"/>
      <c r="D386" s="18"/>
      <c r="E386" s="19"/>
      <c r="F386" s="28"/>
      <c r="G386" s="21"/>
      <c r="H386" s="21"/>
      <c r="I386" s="30"/>
      <c r="J386" s="24" t="str">
        <f>IF(E386=0," ",ROUND(IF((365*VLOOKUP(A386,'อายุการใช้งาน-ห้ามลบ'!$A$2:$H$70,8,FALSE)-MIN($E386-DATE(RIGHT(D386,4),MID(D386,4,2),LEFT(D386,2)),VLOOKUP(A386,'อายุการใช้งาน-ห้ามลบ'!$A$2:$H$70,8,FALSE)*365))=0,($I386-1),($I386/VLOOKUP(A386,'อายุการใช้งาน-ห้ามลบ'!$A$2:$H$70,8,FALSE)/365)*MIN($E386-DATE(RIGHT(D386,4),MID(D386,4,2),LEFT(D386,2)),VLOOKUP(A386,'อายุการใช้งาน-ห้ามลบ'!$A$2:$H$70,8,FALSE)*365)),2)*-1)</f>
        <v> </v>
      </c>
      <c r="K386" s="25" t="str">
        <f t="shared" si="5"/>
        <v> </v>
      </c>
      <c r="L386" s="26" t="str">
        <f>IF(E386=0," ",IF((365*VLOOKUP(A386,'อายุการใช้งาน-ห้ามลบ'!$A$2:$H$70,8,FALSE)-MIN($E386-DATE(RIGHT(D386,4),MID(D386,4,2),LEFT(D386,2)),VLOOKUP(A386,'อายุการใช้งาน-ห้ามลบ'!$A$2:$H$70,8,FALSE)*365)-((ROUNDDOWN((365*VLOOKUP(A386,'อายุการใช้งาน-ห้ามลบ'!$A$2:$H$70,8,FALSE)-MIN($E386-DATE(RIGHT(D386,4),MID(D386,4,2),LEFT(D386,2)),VLOOKUP(A386,'อายุการใช้งาน-ห้ามลบ'!$A$2:$H$70,8,FALSE)*365))/365,0))*365))/30&gt;=11.49,(ROUNDDOWN((365*VLOOKUP(A386,'อายุการใช้งาน-ห้ามลบ'!$A$2:$H$70,8,FALSE)-MIN($E386-DATE(RIGHT(D386,4),MID(D386,4,2),LEFT(D386,2)),VLOOKUP(A386,'อายุการใช้งาน-ห้ามลบ'!$A$2:$H$70,8,FALSE)*365))/365,0)+1),ROUNDDOWN((365*VLOOKUP(A386,'อายุการใช้งาน-ห้ามลบ'!$A$2:$H$70,8,FALSE)-MIN($E386-DATE(RIGHT(D386,4),MID(D386,4,2),LEFT(D386,2)),VLOOKUP(A386,'อายุการใช้งาน-ห้ามลบ'!$A$2:$H$70,8,FALSE)*365))/365,0)))</f>
        <v> </v>
      </c>
      <c r="M386" s="26" t="str">
        <f>IF(E386=0," ",IF((365*VLOOKUP(A386,'อายุการใช้งาน-ห้ามลบ'!$A$2:$H$70,8,FALSE)-MIN($E386-DATE(RIGHT(D386,4),MID(D386,4,2),LEFT(D386,2)),VLOOKUP(A386,'อายุการใช้งาน-ห้ามลบ'!$A$2:$H$70,8,FALSE)*365)-((ROUNDDOWN((365*VLOOKUP(A386,'อายุการใช้งาน-ห้ามลบ'!$A$2:$H$70,8,FALSE)-MIN($E386-DATE(RIGHT(D386,4),MID(D386,4,2),LEFT(D386,2)),VLOOKUP(A386,'อายุการใช้งาน-ห้ามลบ'!$A$2:$H$70,8,FALSE)*365))/365,0))*365))/30&gt;=11.49,0,(365*VLOOKUP(A386,'อายุการใช้งาน-ห้ามลบ'!$A$2:$H$70,8,FALSE)-MIN($E386-DATE(RIGHT(D386,4),MID(D386,4,2),LEFT(D386,2)),VLOOKUP(A386,'อายุการใช้งาน-ห้ามลบ'!$A$2:$H$70,8,FALSE)*365)-((ROUNDDOWN((365*VLOOKUP(A386,'อายุการใช้งาน-ห้ามลบ'!$A$2:$H$70,8,FALSE)-MIN($E386-DATE(RIGHT(D386,4),MID(D386,4,2),LEFT(D386,2)),VLOOKUP(A386,'อายุการใช้งาน-ห้ามลบ'!$A$2:$H$70,8,FALSE)*365))/365,0))*365))/30))</f>
        <v> </v>
      </c>
      <c r="N386" s="36"/>
    </row>
    <row r="387" spans="1:14" ht="22.5" customHeight="1">
      <c r="A387" s="15"/>
      <c r="B387" s="28"/>
      <c r="C387" s="17"/>
      <c r="D387" s="18"/>
      <c r="E387" s="19"/>
      <c r="F387" s="28"/>
      <c r="G387" s="21"/>
      <c r="H387" s="21"/>
      <c r="I387" s="30"/>
      <c r="J387" s="24" t="str">
        <f>IF(E387=0," ",ROUND(IF((365*VLOOKUP(A387,'อายุการใช้งาน-ห้ามลบ'!$A$2:$H$70,8,FALSE)-MIN($E387-DATE(RIGHT(D387,4),MID(D387,4,2),LEFT(D387,2)),VLOOKUP(A387,'อายุการใช้งาน-ห้ามลบ'!$A$2:$H$70,8,FALSE)*365))=0,($I387-1),($I387/VLOOKUP(A387,'อายุการใช้งาน-ห้ามลบ'!$A$2:$H$70,8,FALSE)/365)*MIN($E387-DATE(RIGHT(D387,4),MID(D387,4,2),LEFT(D387,2)),VLOOKUP(A387,'อายุการใช้งาน-ห้ามลบ'!$A$2:$H$70,8,FALSE)*365)),2)*-1)</f>
        <v> </v>
      </c>
      <c r="K387" s="25" t="str">
        <f t="shared" si="5"/>
        <v> </v>
      </c>
      <c r="L387" s="26" t="str">
        <f>IF(E387=0," ",IF((365*VLOOKUP(A387,'อายุการใช้งาน-ห้ามลบ'!$A$2:$H$70,8,FALSE)-MIN($E387-DATE(RIGHT(D387,4),MID(D387,4,2),LEFT(D387,2)),VLOOKUP(A387,'อายุการใช้งาน-ห้ามลบ'!$A$2:$H$70,8,FALSE)*365)-((ROUNDDOWN((365*VLOOKUP(A387,'อายุการใช้งาน-ห้ามลบ'!$A$2:$H$70,8,FALSE)-MIN($E387-DATE(RIGHT(D387,4),MID(D387,4,2),LEFT(D387,2)),VLOOKUP(A387,'อายุการใช้งาน-ห้ามลบ'!$A$2:$H$70,8,FALSE)*365))/365,0))*365))/30&gt;=11.49,(ROUNDDOWN((365*VLOOKUP(A387,'อายุการใช้งาน-ห้ามลบ'!$A$2:$H$70,8,FALSE)-MIN($E387-DATE(RIGHT(D387,4),MID(D387,4,2),LEFT(D387,2)),VLOOKUP(A387,'อายุการใช้งาน-ห้ามลบ'!$A$2:$H$70,8,FALSE)*365))/365,0)+1),ROUNDDOWN((365*VLOOKUP(A387,'อายุการใช้งาน-ห้ามลบ'!$A$2:$H$70,8,FALSE)-MIN($E387-DATE(RIGHT(D387,4),MID(D387,4,2),LEFT(D387,2)),VLOOKUP(A387,'อายุการใช้งาน-ห้ามลบ'!$A$2:$H$70,8,FALSE)*365))/365,0)))</f>
        <v> </v>
      </c>
      <c r="M387" s="26" t="str">
        <f>IF(E387=0," ",IF((365*VLOOKUP(A387,'อายุการใช้งาน-ห้ามลบ'!$A$2:$H$70,8,FALSE)-MIN($E387-DATE(RIGHT(D387,4),MID(D387,4,2),LEFT(D387,2)),VLOOKUP(A387,'อายุการใช้งาน-ห้ามลบ'!$A$2:$H$70,8,FALSE)*365)-((ROUNDDOWN((365*VLOOKUP(A387,'อายุการใช้งาน-ห้ามลบ'!$A$2:$H$70,8,FALSE)-MIN($E387-DATE(RIGHT(D387,4),MID(D387,4,2),LEFT(D387,2)),VLOOKUP(A387,'อายุการใช้งาน-ห้ามลบ'!$A$2:$H$70,8,FALSE)*365))/365,0))*365))/30&gt;=11.49,0,(365*VLOOKUP(A387,'อายุการใช้งาน-ห้ามลบ'!$A$2:$H$70,8,FALSE)-MIN($E387-DATE(RIGHT(D387,4),MID(D387,4,2),LEFT(D387,2)),VLOOKUP(A387,'อายุการใช้งาน-ห้ามลบ'!$A$2:$H$70,8,FALSE)*365)-((ROUNDDOWN((365*VLOOKUP(A387,'อายุการใช้งาน-ห้ามลบ'!$A$2:$H$70,8,FALSE)-MIN($E387-DATE(RIGHT(D387,4),MID(D387,4,2),LEFT(D387,2)),VLOOKUP(A387,'อายุการใช้งาน-ห้ามลบ'!$A$2:$H$70,8,FALSE)*365))/365,0))*365))/30))</f>
        <v> </v>
      </c>
      <c r="N387" s="36"/>
    </row>
    <row r="388" spans="1:14" ht="22.5" customHeight="1">
      <c r="A388" s="15"/>
      <c r="B388" s="28"/>
      <c r="C388" s="17"/>
      <c r="D388" s="18"/>
      <c r="E388" s="19"/>
      <c r="F388" s="28"/>
      <c r="G388" s="21"/>
      <c r="H388" s="21"/>
      <c r="I388" s="30"/>
      <c r="J388" s="24" t="str">
        <f>IF(E388=0," ",ROUND(IF((365*VLOOKUP(A388,'อายุการใช้งาน-ห้ามลบ'!$A$2:$H$70,8,FALSE)-MIN($E388-DATE(RIGHT(D388,4),MID(D388,4,2),LEFT(D388,2)),VLOOKUP(A388,'อายุการใช้งาน-ห้ามลบ'!$A$2:$H$70,8,FALSE)*365))=0,($I388-1),($I388/VLOOKUP(A388,'อายุการใช้งาน-ห้ามลบ'!$A$2:$H$70,8,FALSE)/365)*MIN($E388-DATE(RIGHT(D388,4),MID(D388,4,2),LEFT(D388,2)),VLOOKUP(A388,'อายุการใช้งาน-ห้ามลบ'!$A$2:$H$70,8,FALSE)*365)),2)*-1)</f>
        <v> </v>
      </c>
      <c r="K388" s="25" t="str">
        <f t="shared" si="5"/>
        <v> </v>
      </c>
      <c r="L388" s="26" t="str">
        <f>IF(E388=0," ",IF((365*VLOOKUP(A388,'อายุการใช้งาน-ห้ามลบ'!$A$2:$H$70,8,FALSE)-MIN($E388-DATE(RIGHT(D388,4),MID(D388,4,2),LEFT(D388,2)),VLOOKUP(A388,'อายุการใช้งาน-ห้ามลบ'!$A$2:$H$70,8,FALSE)*365)-((ROUNDDOWN((365*VLOOKUP(A388,'อายุการใช้งาน-ห้ามลบ'!$A$2:$H$70,8,FALSE)-MIN($E388-DATE(RIGHT(D388,4),MID(D388,4,2),LEFT(D388,2)),VLOOKUP(A388,'อายุการใช้งาน-ห้ามลบ'!$A$2:$H$70,8,FALSE)*365))/365,0))*365))/30&gt;=11.49,(ROUNDDOWN((365*VLOOKUP(A388,'อายุการใช้งาน-ห้ามลบ'!$A$2:$H$70,8,FALSE)-MIN($E388-DATE(RIGHT(D388,4),MID(D388,4,2),LEFT(D388,2)),VLOOKUP(A388,'อายุการใช้งาน-ห้ามลบ'!$A$2:$H$70,8,FALSE)*365))/365,0)+1),ROUNDDOWN((365*VLOOKUP(A388,'อายุการใช้งาน-ห้ามลบ'!$A$2:$H$70,8,FALSE)-MIN($E388-DATE(RIGHT(D388,4),MID(D388,4,2),LEFT(D388,2)),VLOOKUP(A388,'อายุการใช้งาน-ห้ามลบ'!$A$2:$H$70,8,FALSE)*365))/365,0)))</f>
        <v> </v>
      </c>
      <c r="M388" s="26" t="str">
        <f>IF(E388=0," ",IF((365*VLOOKUP(A388,'อายุการใช้งาน-ห้ามลบ'!$A$2:$H$70,8,FALSE)-MIN($E388-DATE(RIGHT(D388,4),MID(D388,4,2),LEFT(D388,2)),VLOOKUP(A388,'อายุการใช้งาน-ห้ามลบ'!$A$2:$H$70,8,FALSE)*365)-((ROUNDDOWN((365*VLOOKUP(A388,'อายุการใช้งาน-ห้ามลบ'!$A$2:$H$70,8,FALSE)-MIN($E388-DATE(RIGHT(D388,4),MID(D388,4,2),LEFT(D388,2)),VLOOKUP(A388,'อายุการใช้งาน-ห้ามลบ'!$A$2:$H$70,8,FALSE)*365))/365,0))*365))/30&gt;=11.49,0,(365*VLOOKUP(A388,'อายุการใช้งาน-ห้ามลบ'!$A$2:$H$70,8,FALSE)-MIN($E388-DATE(RIGHT(D388,4),MID(D388,4,2),LEFT(D388,2)),VLOOKUP(A388,'อายุการใช้งาน-ห้ามลบ'!$A$2:$H$70,8,FALSE)*365)-((ROUNDDOWN((365*VLOOKUP(A388,'อายุการใช้งาน-ห้ามลบ'!$A$2:$H$70,8,FALSE)-MIN($E388-DATE(RIGHT(D388,4),MID(D388,4,2),LEFT(D388,2)),VLOOKUP(A388,'อายุการใช้งาน-ห้ามลบ'!$A$2:$H$70,8,FALSE)*365))/365,0))*365))/30))</f>
        <v> </v>
      </c>
      <c r="N388" s="36"/>
    </row>
    <row r="389" spans="1:14" ht="22.5" customHeight="1">
      <c r="A389" s="15"/>
      <c r="B389" s="28"/>
      <c r="C389" s="17"/>
      <c r="D389" s="18"/>
      <c r="E389" s="19"/>
      <c r="F389" s="28"/>
      <c r="G389" s="21"/>
      <c r="H389" s="21"/>
      <c r="I389" s="30"/>
      <c r="J389" s="24" t="str">
        <f>IF(E389=0," ",ROUND(IF((365*VLOOKUP(A389,'อายุการใช้งาน-ห้ามลบ'!$A$2:$H$70,8,FALSE)-MIN($E389-DATE(RIGHT(D389,4),MID(D389,4,2),LEFT(D389,2)),VLOOKUP(A389,'อายุการใช้งาน-ห้ามลบ'!$A$2:$H$70,8,FALSE)*365))=0,($I389-1),($I389/VLOOKUP(A389,'อายุการใช้งาน-ห้ามลบ'!$A$2:$H$70,8,FALSE)/365)*MIN($E389-DATE(RIGHT(D389,4),MID(D389,4,2),LEFT(D389,2)),VLOOKUP(A389,'อายุการใช้งาน-ห้ามลบ'!$A$2:$H$70,8,FALSE)*365)),2)*-1)</f>
        <v> </v>
      </c>
      <c r="K389" s="25" t="str">
        <f t="shared" si="5"/>
        <v> </v>
      </c>
      <c r="L389" s="26" t="str">
        <f>IF(E389=0," ",IF((365*VLOOKUP(A389,'อายุการใช้งาน-ห้ามลบ'!$A$2:$H$70,8,FALSE)-MIN($E389-DATE(RIGHT(D389,4),MID(D389,4,2),LEFT(D389,2)),VLOOKUP(A389,'อายุการใช้งาน-ห้ามลบ'!$A$2:$H$70,8,FALSE)*365)-((ROUNDDOWN((365*VLOOKUP(A389,'อายุการใช้งาน-ห้ามลบ'!$A$2:$H$70,8,FALSE)-MIN($E389-DATE(RIGHT(D389,4),MID(D389,4,2),LEFT(D389,2)),VLOOKUP(A389,'อายุการใช้งาน-ห้ามลบ'!$A$2:$H$70,8,FALSE)*365))/365,0))*365))/30&gt;=11.49,(ROUNDDOWN((365*VLOOKUP(A389,'อายุการใช้งาน-ห้ามลบ'!$A$2:$H$70,8,FALSE)-MIN($E389-DATE(RIGHT(D389,4),MID(D389,4,2),LEFT(D389,2)),VLOOKUP(A389,'อายุการใช้งาน-ห้ามลบ'!$A$2:$H$70,8,FALSE)*365))/365,0)+1),ROUNDDOWN((365*VLOOKUP(A389,'อายุการใช้งาน-ห้ามลบ'!$A$2:$H$70,8,FALSE)-MIN($E389-DATE(RIGHT(D389,4),MID(D389,4,2),LEFT(D389,2)),VLOOKUP(A389,'อายุการใช้งาน-ห้ามลบ'!$A$2:$H$70,8,FALSE)*365))/365,0)))</f>
        <v> </v>
      </c>
      <c r="M389" s="26" t="str">
        <f>IF(E389=0," ",IF((365*VLOOKUP(A389,'อายุการใช้งาน-ห้ามลบ'!$A$2:$H$70,8,FALSE)-MIN($E389-DATE(RIGHT(D389,4),MID(D389,4,2),LEFT(D389,2)),VLOOKUP(A389,'อายุการใช้งาน-ห้ามลบ'!$A$2:$H$70,8,FALSE)*365)-((ROUNDDOWN((365*VLOOKUP(A389,'อายุการใช้งาน-ห้ามลบ'!$A$2:$H$70,8,FALSE)-MIN($E389-DATE(RIGHT(D389,4),MID(D389,4,2),LEFT(D389,2)),VLOOKUP(A389,'อายุการใช้งาน-ห้ามลบ'!$A$2:$H$70,8,FALSE)*365))/365,0))*365))/30&gt;=11.49,0,(365*VLOOKUP(A389,'อายุการใช้งาน-ห้ามลบ'!$A$2:$H$70,8,FALSE)-MIN($E389-DATE(RIGHT(D389,4),MID(D389,4,2),LEFT(D389,2)),VLOOKUP(A389,'อายุการใช้งาน-ห้ามลบ'!$A$2:$H$70,8,FALSE)*365)-((ROUNDDOWN((365*VLOOKUP(A389,'อายุการใช้งาน-ห้ามลบ'!$A$2:$H$70,8,FALSE)-MIN($E389-DATE(RIGHT(D389,4),MID(D389,4,2),LEFT(D389,2)),VLOOKUP(A389,'อายุการใช้งาน-ห้ามลบ'!$A$2:$H$70,8,FALSE)*365))/365,0))*365))/30))</f>
        <v> </v>
      </c>
      <c r="N389" s="36"/>
    </row>
    <row r="390" spans="1:14" ht="22.5" customHeight="1">
      <c r="A390" s="15"/>
      <c r="B390" s="28"/>
      <c r="C390" s="17"/>
      <c r="D390" s="18"/>
      <c r="E390" s="19"/>
      <c r="F390" s="28"/>
      <c r="G390" s="21"/>
      <c r="H390" s="21"/>
      <c r="I390" s="30"/>
      <c r="J390" s="24" t="str">
        <f>IF(E390=0," ",ROUND(IF((365*VLOOKUP(A390,'อายุการใช้งาน-ห้ามลบ'!$A$2:$H$70,8,FALSE)-MIN($E390-DATE(RIGHT(D390,4),MID(D390,4,2),LEFT(D390,2)),VLOOKUP(A390,'อายุการใช้งาน-ห้ามลบ'!$A$2:$H$70,8,FALSE)*365))=0,($I390-1),($I390/VLOOKUP(A390,'อายุการใช้งาน-ห้ามลบ'!$A$2:$H$70,8,FALSE)/365)*MIN($E390-DATE(RIGHT(D390,4),MID(D390,4,2),LEFT(D390,2)),VLOOKUP(A390,'อายุการใช้งาน-ห้ามลบ'!$A$2:$H$70,8,FALSE)*365)),2)*-1)</f>
        <v> </v>
      </c>
      <c r="K390" s="25" t="str">
        <f t="shared" si="5"/>
        <v> </v>
      </c>
      <c r="L390" s="26" t="str">
        <f>IF(E390=0," ",IF((365*VLOOKUP(A390,'อายุการใช้งาน-ห้ามลบ'!$A$2:$H$70,8,FALSE)-MIN($E390-DATE(RIGHT(D390,4),MID(D390,4,2),LEFT(D390,2)),VLOOKUP(A390,'อายุการใช้งาน-ห้ามลบ'!$A$2:$H$70,8,FALSE)*365)-((ROUNDDOWN((365*VLOOKUP(A390,'อายุการใช้งาน-ห้ามลบ'!$A$2:$H$70,8,FALSE)-MIN($E390-DATE(RIGHT(D390,4),MID(D390,4,2),LEFT(D390,2)),VLOOKUP(A390,'อายุการใช้งาน-ห้ามลบ'!$A$2:$H$70,8,FALSE)*365))/365,0))*365))/30&gt;=11.49,(ROUNDDOWN((365*VLOOKUP(A390,'อายุการใช้งาน-ห้ามลบ'!$A$2:$H$70,8,FALSE)-MIN($E390-DATE(RIGHT(D390,4),MID(D390,4,2),LEFT(D390,2)),VLOOKUP(A390,'อายุการใช้งาน-ห้ามลบ'!$A$2:$H$70,8,FALSE)*365))/365,0)+1),ROUNDDOWN((365*VLOOKUP(A390,'อายุการใช้งาน-ห้ามลบ'!$A$2:$H$70,8,FALSE)-MIN($E390-DATE(RIGHT(D390,4),MID(D390,4,2),LEFT(D390,2)),VLOOKUP(A390,'อายุการใช้งาน-ห้ามลบ'!$A$2:$H$70,8,FALSE)*365))/365,0)))</f>
        <v> </v>
      </c>
      <c r="M390" s="26" t="str">
        <f>IF(E390=0," ",IF((365*VLOOKUP(A390,'อายุการใช้งาน-ห้ามลบ'!$A$2:$H$70,8,FALSE)-MIN($E390-DATE(RIGHT(D390,4),MID(D390,4,2),LEFT(D390,2)),VLOOKUP(A390,'อายุการใช้งาน-ห้ามลบ'!$A$2:$H$70,8,FALSE)*365)-((ROUNDDOWN((365*VLOOKUP(A390,'อายุการใช้งาน-ห้ามลบ'!$A$2:$H$70,8,FALSE)-MIN($E390-DATE(RIGHT(D390,4),MID(D390,4,2),LEFT(D390,2)),VLOOKUP(A390,'อายุการใช้งาน-ห้ามลบ'!$A$2:$H$70,8,FALSE)*365))/365,0))*365))/30&gt;=11.49,0,(365*VLOOKUP(A390,'อายุการใช้งาน-ห้ามลบ'!$A$2:$H$70,8,FALSE)-MIN($E390-DATE(RIGHT(D390,4),MID(D390,4,2),LEFT(D390,2)),VLOOKUP(A390,'อายุการใช้งาน-ห้ามลบ'!$A$2:$H$70,8,FALSE)*365)-((ROUNDDOWN((365*VLOOKUP(A390,'อายุการใช้งาน-ห้ามลบ'!$A$2:$H$70,8,FALSE)-MIN($E390-DATE(RIGHT(D390,4),MID(D390,4,2),LEFT(D390,2)),VLOOKUP(A390,'อายุการใช้งาน-ห้ามลบ'!$A$2:$H$70,8,FALSE)*365))/365,0))*365))/30))</f>
        <v> </v>
      </c>
      <c r="N390" s="36"/>
    </row>
    <row r="391" spans="1:14" ht="22.5" customHeight="1">
      <c r="A391" s="15"/>
      <c r="B391" s="28"/>
      <c r="C391" s="17"/>
      <c r="D391" s="18"/>
      <c r="E391" s="19"/>
      <c r="F391" s="28"/>
      <c r="G391" s="21"/>
      <c r="H391" s="21"/>
      <c r="I391" s="30"/>
      <c r="J391" s="24" t="str">
        <f>IF(E391=0," ",ROUND(IF((365*VLOOKUP(A391,'อายุการใช้งาน-ห้ามลบ'!$A$2:$H$70,8,FALSE)-MIN($E391-DATE(RIGHT(D391,4),MID(D391,4,2),LEFT(D391,2)),VLOOKUP(A391,'อายุการใช้งาน-ห้ามลบ'!$A$2:$H$70,8,FALSE)*365))=0,($I391-1),($I391/VLOOKUP(A391,'อายุการใช้งาน-ห้ามลบ'!$A$2:$H$70,8,FALSE)/365)*MIN($E391-DATE(RIGHT(D391,4),MID(D391,4,2),LEFT(D391,2)),VLOOKUP(A391,'อายุการใช้งาน-ห้ามลบ'!$A$2:$H$70,8,FALSE)*365)),2)*-1)</f>
        <v> </v>
      </c>
      <c r="K391" s="25" t="str">
        <f t="shared" si="5"/>
        <v> </v>
      </c>
      <c r="L391" s="26" t="str">
        <f>IF(E391=0," ",IF((365*VLOOKUP(A391,'อายุการใช้งาน-ห้ามลบ'!$A$2:$H$70,8,FALSE)-MIN($E391-DATE(RIGHT(D391,4),MID(D391,4,2),LEFT(D391,2)),VLOOKUP(A391,'อายุการใช้งาน-ห้ามลบ'!$A$2:$H$70,8,FALSE)*365)-((ROUNDDOWN((365*VLOOKUP(A391,'อายุการใช้งาน-ห้ามลบ'!$A$2:$H$70,8,FALSE)-MIN($E391-DATE(RIGHT(D391,4),MID(D391,4,2),LEFT(D391,2)),VLOOKUP(A391,'อายุการใช้งาน-ห้ามลบ'!$A$2:$H$70,8,FALSE)*365))/365,0))*365))/30&gt;=11.49,(ROUNDDOWN((365*VLOOKUP(A391,'อายุการใช้งาน-ห้ามลบ'!$A$2:$H$70,8,FALSE)-MIN($E391-DATE(RIGHT(D391,4),MID(D391,4,2),LEFT(D391,2)),VLOOKUP(A391,'อายุการใช้งาน-ห้ามลบ'!$A$2:$H$70,8,FALSE)*365))/365,0)+1),ROUNDDOWN((365*VLOOKUP(A391,'อายุการใช้งาน-ห้ามลบ'!$A$2:$H$70,8,FALSE)-MIN($E391-DATE(RIGHT(D391,4),MID(D391,4,2),LEFT(D391,2)),VLOOKUP(A391,'อายุการใช้งาน-ห้ามลบ'!$A$2:$H$70,8,FALSE)*365))/365,0)))</f>
        <v> </v>
      </c>
      <c r="M391" s="26" t="str">
        <f>IF(E391=0," ",IF((365*VLOOKUP(A391,'อายุการใช้งาน-ห้ามลบ'!$A$2:$H$70,8,FALSE)-MIN($E391-DATE(RIGHT(D391,4),MID(D391,4,2),LEFT(D391,2)),VLOOKUP(A391,'อายุการใช้งาน-ห้ามลบ'!$A$2:$H$70,8,FALSE)*365)-((ROUNDDOWN((365*VLOOKUP(A391,'อายุการใช้งาน-ห้ามลบ'!$A$2:$H$70,8,FALSE)-MIN($E391-DATE(RIGHT(D391,4),MID(D391,4,2),LEFT(D391,2)),VLOOKUP(A391,'อายุการใช้งาน-ห้ามลบ'!$A$2:$H$70,8,FALSE)*365))/365,0))*365))/30&gt;=11.49,0,(365*VLOOKUP(A391,'อายุการใช้งาน-ห้ามลบ'!$A$2:$H$70,8,FALSE)-MIN($E391-DATE(RIGHT(D391,4),MID(D391,4,2),LEFT(D391,2)),VLOOKUP(A391,'อายุการใช้งาน-ห้ามลบ'!$A$2:$H$70,8,FALSE)*365)-((ROUNDDOWN((365*VLOOKUP(A391,'อายุการใช้งาน-ห้ามลบ'!$A$2:$H$70,8,FALSE)-MIN($E391-DATE(RIGHT(D391,4),MID(D391,4,2),LEFT(D391,2)),VLOOKUP(A391,'อายุการใช้งาน-ห้ามลบ'!$A$2:$H$70,8,FALSE)*365))/365,0))*365))/30))</f>
        <v> </v>
      </c>
      <c r="N391" s="36"/>
    </row>
    <row r="392" spans="1:14" ht="22.5" customHeight="1">
      <c r="A392" s="15"/>
      <c r="B392" s="28"/>
      <c r="C392" s="17"/>
      <c r="D392" s="18"/>
      <c r="E392" s="19"/>
      <c r="F392" s="28"/>
      <c r="G392" s="21"/>
      <c r="H392" s="21"/>
      <c r="I392" s="30"/>
      <c r="J392" s="24" t="str">
        <f>IF(E392=0," ",ROUND(IF((365*VLOOKUP(A392,'อายุการใช้งาน-ห้ามลบ'!$A$2:$H$70,8,FALSE)-MIN($E392-DATE(RIGHT(D392,4),MID(D392,4,2),LEFT(D392,2)),VLOOKUP(A392,'อายุการใช้งาน-ห้ามลบ'!$A$2:$H$70,8,FALSE)*365))=0,($I392-1),($I392/VLOOKUP(A392,'อายุการใช้งาน-ห้ามลบ'!$A$2:$H$70,8,FALSE)/365)*MIN($E392-DATE(RIGHT(D392,4),MID(D392,4,2),LEFT(D392,2)),VLOOKUP(A392,'อายุการใช้งาน-ห้ามลบ'!$A$2:$H$70,8,FALSE)*365)),2)*-1)</f>
        <v> </v>
      </c>
      <c r="K392" s="25" t="str">
        <f t="shared" si="5"/>
        <v> </v>
      </c>
      <c r="L392" s="26" t="str">
        <f>IF(E392=0," ",IF((365*VLOOKUP(A392,'อายุการใช้งาน-ห้ามลบ'!$A$2:$H$70,8,FALSE)-MIN($E392-DATE(RIGHT(D392,4),MID(D392,4,2),LEFT(D392,2)),VLOOKUP(A392,'อายุการใช้งาน-ห้ามลบ'!$A$2:$H$70,8,FALSE)*365)-((ROUNDDOWN((365*VLOOKUP(A392,'อายุการใช้งาน-ห้ามลบ'!$A$2:$H$70,8,FALSE)-MIN($E392-DATE(RIGHT(D392,4),MID(D392,4,2),LEFT(D392,2)),VLOOKUP(A392,'อายุการใช้งาน-ห้ามลบ'!$A$2:$H$70,8,FALSE)*365))/365,0))*365))/30&gt;=11.49,(ROUNDDOWN((365*VLOOKUP(A392,'อายุการใช้งาน-ห้ามลบ'!$A$2:$H$70,8,FALSE)-MIN($E392-DATE(RIGHT(D392,4),MID(D392,4,2),LEFT(D392,2)),VLOOKUP(A392,'อายุการใช้งาน-ห้ามลบ'!$A$2:$H$70,8,FALSE)*365))/365,0)+1),ROUNDDOWN((365*VLOOKUP(A392,'อายุการใช้งาน-ห้ามลบ'!$A$2:$H$70,8,FALSE)-MIN($E392-DATE(RIGHT(D392,4),MID(D392,4,2),LEFT(D392,2)),VLOOKUP(A392,'อายุการใช้งาน-ห้ามลบ'!$A$2:$H$70,8,FALSE)*365))/365,0)))</f>
        <v> </v>
      </c>
      <c r="M392" s="26" t="str">
        <f>IF(E392=0," ",IF((365*VLOOKUP(A392,'อายุการใช้งาน-ห้ามลบ'!$A$2:$H$70,8,FALSE)-MIN($E392-DATE(RIGHT(D392,4),MID(D392,4,2),LEFT(D392,2)),VLOOKUP(A392,'อายุการใช้งาน-ห้ามลบ'!$A$2:$H$70,8,FALSE)*365)-((ROUNDDOWN((365*VLOOKUP(A392,'อายุการใช้งาน-ห้ามลบ'!$A$2:$H$70,8,FALSE)-MIN($E392-DATE(RIGHT(D392,4),MID(D392,4,2),LEFT(D392,2)),VLOOKUP(A392,'อายุการใช้งาน-ห้ามลบ'!$A$2:$H$70,8,FALSE)*365))/365,0))*365))/30&gt;=11.49,0,(365*VLOOKUP(A392,'อายุการใช้งาน-ห้ามลบ'!$A$2:$H$70,8,FALSE)-MIN($E392-DATE(RIGHT(D392,4),MID(D392,4,2),LEFT(D392,2)),VLOOKUP(A392,'อายุการใช้งาน-ห้ามลบ'!$A$2:$H$70,8,FALSE)*365)-((ROUNDDOWN((365*VLOOKUP(A392,'อายุการใช้งาน-ห้ามลบ'!$A$2:$H$70,8,FALSE)-MIN($E392-DATE(RIGHT(D392,4),MID(D392,4,2),LEFT(D392,2)),VLOOKUP(A392,'อายุการใช้งาน-ห้ามลบ'!$A$2:$H$70,8,FALSE)*365))/365,0))*365))/30))</f>
        <v> </v>
      </c>
      <c r="N392" s="36"/>
    </row>
    <row r="393" spans="1:14" ht="22.5" customHeight="1">
      <c r="A393" s="15"/>
      <c r="B393" s="28"/>
      <c r="C393" s="17"/>
      <c r="D393" s="18"/>
      <c r="E393" s="19"/>
      <c r="F393" s="28"/>
      <c r="G393" s="21"/>
      <c r="H393" s="21"/>
      <c r="I393" s="30"/>
      <c r="J393" s="24" t="str">
        <f>IF(E393=0," ",ROUND(IF((365*VLOOKUP(A393,'อายุการใช้งาน-ห้ามลบ'!$A$2:$H$70,8,FALSE)-MIN($E393-DATE(RIGHT(D393,4),MID(D393,4,2),LEFT(D393,2)),VLOOKUP(A393,'อายุการใช้งาน-ห้ามลบ'!$A$2:$H$70,8,FALSE)*365))=0,($I393-1),($I393/VLOOKUP(A393,'อายุการใช้งาน-ห้ามลบ'!$A$2:$H$70,8,FALSE)/365)*MIN($E393-DATE(RIGHT(D393,4),MID(D393,4,2),LEFT(D393,2)),VLOOKUP(A393,'อายุการใช้งาน-ห้ามลบ'!$A$2:$H$70,8,FALSE)*365)),2)*-1)</f>
        <v> </v>
      </c>
      <c r="K393" s="25" t="str">
        <f t="shared" si="5"/>
        <v> </v>
      </c>
      <c r="L393" s="26" t="str">
        <f>IF(E393=0," ",IF((365*VLOOKUP(A393,'อายุการใช้งาน-ห้ามลบ'!$A$2:$H$70,8,FALSE)-MIN($E393-DATE(RIGHT(D393,4),MID(D393,4,2),LEFT(D393,2)),VLOOKUP(A393,'อายุการใช้งาน-ห้ามลบ'!$A$2:$H$70,8,FALSE)*365)-((ROUNDDOWN((365*VLOOKUP(A393,'อายุการใช้งาน-ห้ามลบ'!$A$2:$H$70,8,FALSE)-MIN($E393-DATE(RIGHT(D393,4),MID(D393,4,2),LEFT(D393,2)),VLOOKUP(A393,'อายุการใช้งาน-ห้ามลบ'!$A$2:$H$70,8,FALSE)*365))/365,0))*365))/30&gt;=11.49,(ROUNDDOWN((365*VLOOKUP(A393,'อายุการใช้งาน-ห้ามลบ'!$A$2:$H$70,8,FALSE)-MIN($E393-DATE(RIGHT(D393,4),MID(D393,4,2),LEFT(D393,2)),VLOOKUP(A393,'อายุการใช้งาน-ห้ามลบ'!$A$2:$H$70,8,FALSE)*365))/365,0)+1),ROUNDDOWN((365*VLOOKUP(A393,'อายุการใช้งาน-ห้ามลบ'!$A$2:$H$70,8,FALSE)-MIN($E393-DATE(RIGHT(D393,4),MID(D393,4,2),LEFT(D393,2)),VLOOKUP(A393,'อายุการใช้งาน-ห้ามลบ'!$A$2:$H$70,8,FALSE)*365))/365,0)))</f>
        <v> </v>
      </c>
      <c r="M393" s="26" t="str">
        <f>IF(E393=0," ",IF((365*VLOOKUP(A393,'อายุการใช้งาน-ห้ามลบ'!$A$2:$H$70,8,FALSE)-MIN($E393-DATE(RIGHT(D393,4),MID(D393,4,2),LEFT(D393,2)),VLOOKUP(A393,'อายุการใช้งาน-ห้ามลบ'!$A$2:$H$70,8,FALSE)*365)-((ROUNDDOWN((365*VLOOKUP(A393,'อายุการใช้งาน-ห้ามลบ'!$A$2:$H$70,8,FALSE)-MIN($E393-DATE(RIGHT(D393,4),MID(D393,4,2),LEFT(D393,2)),VLOOKUP(A393,'อายุการใช้งาน-ห้ามลบ'!$A$2:$H$70,8,FALSE)*365))/365,0))*365))/30&gt;=11.49,0,(365*VLOOKUP(A393,'อายุการใช้งาน-ห้ามลบ'!$A$2:$H$70,8,FALSE)-MIN($E393-DATE(RIGHT(D393,4),MID(D393,4,2),LEFT(D393,2)),VLOOKUP(A393,'อายุการใช้งาน-ห้ามลบ'!$A$2:$H$70,8,FALSE)*365)-((ROUNDDOWN((365*VLOOKUP(A393,'อายุการใช้งาน-ห้ามลบ'!$A$2:$H$70,8,FALSE)-MIN($E393-DATE(RIGHT(D393,4),MID(D393,4,2),LEFT(D393,2)),VLOOKUP(A393,'อายุการใช้งาน-ห้ามลบ'!$A$2:$H$70,8,FALSE)*365))/365,0))*365))/30))</f>
        <v> </v>
      </c>
      <c r="N393" s="36"/>
    </row>
    <row r="394" spans="1:14" ht="22.5" customHeight="1">
      <c r="A394" s="15"/>
      <c r="B394" s="28"/>
      <c r="C394" s="17"/>
      <c r="D394" s="18"/>
      <c r="E394" s="19"/>
      <c r="F394" s="28"/>
      <c r="G394" s="21"/>
      <c r="H394" s="21"/>
      <c r="I394" s="30"/>
      <c r="J394" s="24" t="str">
        <f>IF(E394=0," ",ROUND(IF((365*VLOOKUP(A394,'อายุการใช้งาน-ห้ามลบ'!$A$2:$H$70,8,FALSE)-MIN($E394-DATE(RIGHT(D394,4),MID(D394,4,2),LEFT(D394,2)),VLOOKUP(A394,'อายุการใช้งาน-ห้ามลบ'!$A$2:$H$70,8,FALSE)*365))=0,($I394-1),($I394/VLOOKUP(A394,'อายุการใช้งาน-ห้ามลบ'!$A$2:$H$70,8,FALSE)/365)*MIN($E394-DATE(RIGHT(D394,4),MID(D394,4,2),LEFT(D394,2)),VLOOKUP(A394,'อายุการใช้งาน-ห้ามลบ'!$A$2:$H$70,8,FALSE)*365)),2)*-1)</f>
        <v> </v>
      </c>
      <c r="K394" s="25" t="str">
        <f t="shared" si="5"/>
        <v> </v>
      </c>
      <c r="L394" s="26" t="str">
        <f>IF(E394=0," ",IF((365*VLOOKUP(A394,'อายุการใช้งาน-ห้ามลบ'!$A$2:$H$70,8,FALSE)-MIN($E394-DATE(RIGHT(D394,4),MID(D394,4,2),LEFT(D394,2)),VLOOKUP(A394,'อายุการใช้งาน-ห้ามลบ'!$A$2:$H$70,8,FALSE)*365)-((ROUNDDOWN((365*VLOOKUP(A394,'อายุการใช้งาน-ห้ามลบ'!$A$2:$H$70,8,FALSE)-MIN($E394-DATE(RIGHT(D394,4),MID(D394,4,2),LEFT(D394,2)),VLOOKUP(A394,'อายุการใช้งาน-ห้ามลบ'!$A$2:$H$70,8,FALSE)*365))/365,0))*365))/30&gt;=11.49,(ROUNDDOWN((365*VLOOKUP(A394,'อายุการใช้งาน-ห้ามลบ'!$A$2:$H$70,8,FALSE)-MIN($E394-DATE(RIGHT(D394,4),MID(D394,4,2),LEFT(D394,2)),VLOOKUP(A394,'อายุการใช้งาน-ห้ามลบ'!$A$2:$H$70,8,FALSE)*365))/365,0)+1),ROUNDDOWN((365*VLOOKUP(A394,'อายุการใช้งาน-ห้ามลบ'!$A$2:$H$70,8,FALSE)-MIN($E394-DATE(RIGHT(D394,4),MID(D394,4,2),LEFT(D394,2)),VLOOKUP(A394,'อายุการใช้งาน-ห้ามลบ'!$A$2:$H$70,8,FALSE)*365))/365,0)))</f>
        <v> </v>
      </c>
      <c r="M394" s="26" t="str">
        <f>IF(E394=0," ",IF((365*VLOOKUP(A394,'อายุการใช้งาน-ห้ามลบ'!$A$2:$H$70,8,FALSE)-MIN($E394-DATE(RIGHT(D394,4),MID(D394,4,2),LEFT(D394,2)),VLOOKUP(A394,'อายุการใช้งาน-ห้ามลบ'!$A$2:$H$70,8,FALSE)*365)-((ROUNDDOWN((365*VLOOKUP(A394,'อายุการใช้งาน-ห้ามลบ'!$A$2:$H$70,8,FALSE)-MIN($E394-DATE(RIGHT(D394,4),MID(D394,4,2),LEFT(D394,2)),VLOOKUP(A394,'อายุการใช้งาน-ห้ามลบ'!$A$2:$H$70,8,FALSE)*365))/365,0))*365))/30&gt;=11.49,0,(365*VLOOKUP(A394,'อายุการใช้งาน-ห้ามลบ'!$A$2:$H$70,8,FALSE)-MIN($E394-DATE(RIGHT(D394,4),MID(D394,4,2),LEFT(D394,2)),VLOOKUP(A394,'อายุการใช้งาน-ห้ามลบ'!$A$2:$H$70,8,FALSE)*365)-((ROUNDDOWN((365*VLOOKUP(A394,'อายุการใช้งาน-ห้ามลบ'!$A$2:$H$70,8,FALSE)-MIN($E394-DATE(RIGHT(D394,4),MID(D394,4,2),LEFT(D394,2)),VLOOKUP(A394,'อายุการใช้งาน-ห้ามลบ'!$A$2:$H$70,8,FALSE)*365))/365,0))*365))/30))</f>
        <v> </v>
      </c>
      <c r="N394" s="36"/>
    </row>
    <row r="395" spans="1:14" ht="22.5" customHeight="1">
      <c r="A395" s="15"/>
      <c r="B395" s="28"/>
      <c r="C395" s="17"/>
      <c r="D395" s="18"/>
      <c r="E395" s="19"/>
      <c r="F395" s="28"/>
      <c r="G395" s="21"/>
      <c r="H395" s="21"/>
      <c r="I395" s="30"/>
      <c r="J395" s="24" t="str">
        <f>IF(E395=0," ",ROUND(IF((365*VLOOKUP(A395,'อายุการใช้งาน-ห้ามลบ'!$A$2:$H$70,8,FALSE)-MIN($E395-DATE(RIGHT(D395,4),MID(D395,4,2),LEFT(D395,2)),VLOOKUP(A395,'อายุการใช้งาน-ห้ามลบ'!$A$2:$H$70,8,FALSE)*365))=0,($I395-1),($I395/VLOOKUP(A395,'อายุการใช้งาน-ห้ามลบ'!$A$2:$H$70,8,FALSE)/365)*MIN($E395-DATE(RIGHT(D395,4),MID(D395,4,2),LEFT(D395,2)),VLOOKUP(A395,'อายุการใช้งาน-ห้ามลบ'!$A$2:$H$70,8,FALSE)*365)),2)*-1)</f>
        <v> </v>
      </c>
      <c r="K395" s="25" t="str">
        <f t="shared" si="5"/>
        <v> </v>
      </c>
      <c r="L395" s="26" t="str">
        <f>IF(E395=0," ",IF((365*VLOOKUP(A395,'อายุการใช้งาน-ห้ามลบ'!$A$2:$H$70,8,FALSE)-MIN($E395-DATE(RIGHT(D395,4),MID(D395,4,2),LEFT(D395,2)),VLOOKUP(A395,'อายุการใช้งาน-ห้ามลบ'!$A$2:$H$70,8,FALSE)*365)-((ROUNDDOWN((365*VLOOKUP(A395,'อายุการใช้งาน-ห้ามลบ'!$A$2:$H$70,8,FALSE)-MIN($E395-DATE(RIGHT(D395,4),MID(D395,4,2),LEFT(D395,2)),VLOOKUP(A395,'อายุการใช้งาน-ห้ามลบ'!$A$2:$H$70,8,FALSE)*365))/365,0))*365))/30&gt;=11.49,(ROUNDDOWN((365*VLOOKUP(A395,'อายุการใช้งาน-ห้ามลบ'!$A$2:$H$70,8,FALSE)-MIN($E395-DATE(RIGHT(D395,4),MID(D395,4,2),LEFT(D395,2)),VLOOKUP(A395,'อายุการใช้งาน-ห้ามลบ'!$A$2:$H$70,8,FALSE)*365))/365,0)+1),ROUNDDOWN((365*VLOOKUP(A395,'อายุการใช้งาน-ห้ามลบ'!$A$2:$H$70,8,FALSE)-MIN($E395-DATE(RIGHT(D395,4),MID(D395,4,2),LEFT(D395,2)),VLOOKUP(A395,'อายุการใช้งาน-ห้ามลบ'!$A$2:$H$70,8,FALSE)*365))/365,0)))</f>
        <v> </v>
      </c>
      <c r="M395" s="26" t="str">
        <f>IF(E395=0," ",IF((365*VLOOKUP(A395,'อายุการใช้งาน-ห้ามลบ'!$A$2:$H$70,8,FALSE)-MIN($E395-DATE(RIGHT(D395,4),MID(D395,4,2),LEFT(D395,2)),VLOOKUP(A395,'อายุการใช้งาน-ห้ามลบ'!$A$2:$H$70,8,FALSE)*365)-((ROUNDDOWN((365*VLOOKUP(A395,'อายุการใช้งาน-ห้ามลบ'!$A$2:$H$70,8,FALSE)-MIN($E395-DATE(RIGHT(D395,4),MID(D395,4,2),LEFT(D395,2)),VLOOKUP(A395,'อายุการใช้งาน-ห้ามลบ'!$A$2:$H$70,8,FALSE)*365))/365,0))*365))/30&gt;=11.49,0,(365*VLOOKUP(A395,'อายุการใช้งาน-ห้ามลบ'!$A$2:$H$70,8,FALSE)-MIN($E395-DATE(RIGHT(D395,4),MID(D395,4,2),LEFT(D395,2)),VLOOKUP(A395,'อายุการใช้งาน-ห้ามลบ'!$A$2:$H$70,8,FALSE)*365)-((ROUNDDOWN((365*VLOOKUP(A395,'อายุการใช้งาน-ห้ามลบ'!$A$2:$H$70,8,FALSE)-MIN($E395-DATE(RIGHT(D395,4),MID(D395,4,2),LEFT(D395,2)),VLOOKUP(A395,'อายุการใช้งาน-ห้ามลบ'!$A$2:$H$70,8,FALSE)*365))/365,0))*365))/30))</f>
        <v> </v>
      </c>
      <c r="N395" s="36"/>
    </row>
    <row r="396" spans="1:14" ht="22.5" customHeight="1">
      <c r="A396" s="15"/>
      <c r="B396" s="28"/>
      <c r="C396" s="17"/>
      <c r="D396" s="18"/>
      <c r="E396" s="19"/>
      <c r="F396" s="28"/>
      <c r="G396" s="21"/>
      <c r="H396" s="21"/>
      <c r="I396" s="30"/>
      <c r="J396" s="24" t="str">
        <f>IF(E396=0," ",ROUND(IF((365*VLOOKUP(A396,'อายุการใช้งาน-ห้ามลบ'!$A$2:$H$70,8,FALSE)-MIN($E396-DATE(RIGHT(D396,4),MID(D396,4,2),LEFT(D396,2)),VLOOKUP(A396,'อายุการใช้งาน-ห้ามลบ'!$A$2:$H$70,8,FALSE)*365))=0,($I396-1),($I396/VLOOKUP(A396,'อายุการใช้งาน-ห้ามลบ'!$A$2:$H$70,8,FALSE)/365)*MIN($E396-DATE(RIGHT(D396,4),MID(D396,4,2),LEFT(D396,2)),VLOOKUP(A396,'อายุการใช้งาน-ห้ามลบ'!$A$2:$H$70,8,FALSE)*365)),2)*-1)</f>
        <v> </v>
      </c>
      <c r="K396" s="25" t="str">
        <f t="shared" si="5"/>
        <v> </v>
      </c>
      <c r="L396" s="26" t="str">
        <f>IF(E396=0," ",IF((365*VLOOKUP(A396,'อายุการใช้งาน-ห้ามลบ'!$A$2:$H$70,8,FALSE)-MIN($E396-DATE(RIGHT(D396,4),MID(D396,4,2),LEFT(D396,2)),VLOOKUP(A396,'อายุการใช้งาน-ห้ามลบ'!$A$2:$H$70,8,FALSE)*365)-((ROUNDDOWN((365*VLOOKUP(A396,'อายุการใช้งาน-ห้ามลบ'!$A$2:$H$70,8,FALSE)-MIN($E396-DATE(RIGHT(D396,4),MID(D396,4,2),LEFT(D396,2)),VLOOKUP(A396,'อายุการใช้งาน-ห้ามลบ'!$A$2:$H$70,8,FALSE)*365))/365,0))*365))/30&gt;=11.49,(ROUNDDOWN((365*VLOOKUP(A396,'อายุการใช้งาน-ห้ามลบ'!$A$2:$H$70,8,FALSE)-MIN($E396-DATE(RIGHT(D396,4),MID(D396,4,2),LEFT(D396,2)),VLOOKUP(A396,'อายุการใช้งาน-ห้ามลบ'!$A$2:$H$70,8,FALSE)*365))/365,0)+1),ROUNDDOWN((365*VLOOKUP(A396,'อายุการใช้งาน-ห้ามลบ'!$A$2:$H$70,8,FALSE)-MIN($E396-DATE(RIGHT(D396,4),MID(D396,4,2),LEFT(D396,2)),VLOOKUP(A396,'อายุการใช้งาน-ห้ามลบ'!$A$2:$H$70,8,FALSE)*365))/365,0)))</f>
        <v> </v>
      </c>
      <c r="M396" s="26" t="str">
        <f>IF(E396=0," ",IF((365*VLOOKUP(A396,'อายุการใช้งาน-ห้ามลบ'!$A$2:$H$70,8,FALSE)-MIN($E396-DATE(RIGHT(D396,4),MID(D396,4,2),LEFT(D396,2)),VLOOKUP(A396,'อายุการใช้งาน-ห้ามลบ'!$A$2:$H$70,8,FALSE)*365)-((ROUNDDOWN((365*VLOOKUP(A396,'อายุการใช้งาน-ห้ามลบ'!$A$2:$H$70,8,FALSE)-MIN($E396-DATE(RIGHT(D396,4),MID(D396,4,2),LEFT(D396,2)),VLOOKUP(A396,'อายุการใช้งาน-ห้ามลบ'!$A$2:$H$70,8,FALSE)*365))/365,0))*365))/30&gt;=11.49,0,(365*VLOOKUP(A396,'อายุการใช้งาน-ห้ามลบ'!$A$2:$H$70,8,FALSE)-MIN($E396-DATE(RIGHT(D396,4),MID(D396,4,2),LEFT(D396,2)),VLOOKUP(A396,'อายุการใช้งาน-ห้ามลบ'!$A$2:$H$70,8,FALSE)*365)-((ROUNDDOWN((365*VLOOKUP(A396,'อายุการใช้งาน-ห้ามลบ'!$A$2:$H$70,8,FALSE)-MIN($E396-DATE(RIGHT(D396,4),MID(D396,4,2),LEFT(D396,2)),VLOOKUP(A396,'อายุการใช้งาน-ห้ามลบ'!$A$2:$H$70,8,FALSE)*365))/365,0))*365))/30))</f>
        <v> </v>
      </c>
      <c r="N396" s="36"/>
    </row>
    <row r="397" spans="1:14" ht="22.5" customHeight="1">
      <c r="A397" s="15"/>
      <c r="B397" s="28"/>
      <c r="C397" s="17"/>
      <c r="D397" s="18"/>
      <c r="E397" s="19"/>
      <c r="F397" s="28"/>
      <c r="G397" s="21"/>
      <c r="H397" s="21"/>
      <c r="I397" s="30"/>
      <c r="J397" s="24" t="str">
        <f>IF(E397=0," ",ROUND(IF((365*VLOOKUP(A397,'อายุการใช้งาน-ห้ามลบ'!$A$2:$H$70,8,FALSE)-MIN($E397-DATE(RIGHT(D397,4),MID(D397,4,2),LEFT(D397,2)),VLOOKUP(A397,'อายุการใช้งาน-ห้ามลบ'!$A$2:$H$70,8,FALSE)*365))=0,($I397-1),($I397/VLOOKUP(A397,'อายุการใช้งาน-ห้ามลบ'!$A$2:$H$70,8,FALSE)/365)*MIN($E397-DATE(RIGHT(D397,4),MID(D397,4,2),LEFT(D397,2)),VLOOKUP(A397,'อายุการใช้งาน-ห้ามลบ'!$A$2:$H$70,8,FALSE)*365)),2)*-1)</f>
        <v> </v>
      </c>
      <c r="K397" s="25" t="str">
        <f t="shared" si="5"/>
        <v> </v>
      </c>
      <c r="L397" s="26" t="str">
        <f>IF(E397=0," ",IF((365*VLOOKUP(A397,'อายุการใช้งาน-ห้ามลบ'!$A$2:$H$70,8,FALSE)-MIN($E397-DATE(RIGHT(D397,4),MID(D397,4,2),LEFT(D397,2)),VLOOKUP(A397,'อายุการใช้งาน-ห้ามลบ'!$A$2:$H$70,8,FALSE)*365)-((ROUNDDOWN((365*VLOOKUP(A397,'อายุการใช้งาน-ห้ามลบ'!$A$2:$H$70,8,FALSE)-MIN($E397-DATE(RIGHT(D397,4),MID(D397,4,2),LEFT(D397,2)),VLOOKUP(A397,'อายุการใช้งาน-ห้ามลบ'!$A$2:$H$70,8,FALSE)*365))/365,0))*365))/30&gt;=11.49,(ROUNDDOWN((365*VLOOKUP(A397,'อายุการใช้งาน-ห้ามลบ'!$A$2:$H$70,8,FALSE)-MIN($E397-DATE(RIGHT(D397,4),MID(D397,4,2),LEFT(D397,2)),VLOOKUP(A397,'อายุการใช้งาน-ห้ามลบ'!$A$2:$H$70,8,FALSE)*365))/365,0)+1),ROUNDDOWN((365*VLOOKUP(A397,'อายุการใช้งาน-ห้ามลบ'!$A$2:$H$70,8,FALSE)-MIN($E397-DATE(RIGHT(D397,4),MID(D397,4,2),LEFT(D397,2)),VLOOKUP(A397,'อายุการใช้งาน-ห้ามลบ'!$A$2:$H$70,8,FALSE)*365))/365,0)))</f>
        <v> </v>
      </c>
      <c r="M397" s="26" t="str">
        <f>IF(E397=0," ",IF((365*VLOOKUP(A397,'อายุการใช้งาน-ห้ามลบ'!$A$2:$H$70,8,FALSE)-MIN($E397-DATE(RIGHT(D397,4),MID(D397,4,2),LEFT(D397,2)),VLOOKUP(A397,'อายุการใช้งาน-ห้ามลบ'!$A$2:$H$70,8,FALSE)*365)-((ROUNDDOWN((365*VLOOKUP(A397,'อายุการใช้งาน-ห้ามลบ'!$A$2:$H$70,8,FALSE)-MIN($E397-DATE(RIGHT(D397,4),MID(D397,4,2),LEFT(D397,2)),VLOOKUP(A397,'อายุการใช้งาน-ห้ามลบ'!$A$2:$H$70,8,FALSE)*365))/365,0))*365))/30&gt;=11.49,0,(365*VLOOKUP(A397,'อายุการใช้งาน-ห้ามลบ'!$A$2:$H$70,8,FALSE)-MIN($E397-DATE(RIGHT(D397,4),MID(D397,4,2),LEFT(D397,2)),VLOOKUP(A397,'อายุการใช้งาน-ห้ามลบ'!$A$2:$H$70,8,FALSE)*365)-((ROUNDDOWN((365*VLOOKUP(A397,'อายุการใช้งาน-ห้ามลบ'!$A$2:$H$70,8,FALSE)-MIN($E397-DATE(RIGHT(D397,4),MID(D397,4,2),LEFT(D397,2)),VLOOKUP(A397,'อายุการใช้งาน-ห้ามลบ'!$A$2:$H$70,8,FALSE)*365))/365,0))*365))/30))</f>
        <v> </v>
      </c>
      <c r="N397" s="36"/>
    </row>
    <row r="398" spans="1:14" ht="22.5" customHeight="1">
      <c r="A398" s="15"/>
      <c r="B398" s="28"/>
      <c r="C398" s="17"/>
      <c r="D398" s="18"/>
      <c r="E398" s="19"/>
      <c r="F398" s="28"/>
      <c r="G398" s="21"/>
      <c r="H398" s="21"/>
      <c r="I398" s="30"/>
      <c r="J398" s="24" t="str">
        <f>IF(E398=0," ",ROUND(IF((365*VLOOKUP(A398,'อายุการใช้งาน-ห้ามลบ'!$A$2:$H$70,8,FALSE)-MIN($E398-DATE(RIGHT(D398,4),MID(D398,4,2),LEFT(D398,2)),VLOOKUP(A398,'อายุการใช้งาน-ห้ามลบ'!$A$2:$H$70,8,FALSE)*365))=0,($I398-1),($I398/VLOOKUP(A398,'อายุการใช้งาน-ห้ามลบ'!$A$2:$H$70,8,FALSE)/365)*MIN($E398-DATE(RIGHT(D398,4),MID(D398,4,2),LEFT(D398,2)),VLOOKUP(A398,'อายุการใช้งาน-ห้ามลบ'!$A$2:$H$70,8,FALSE)*365)),2)*-1)</f>
        <v> </v>
      </c>
      <c r="K398" s="25" t="str">
        <f aca="true" t="shared" si="6" ref="K398:K461">IF(E398=0," ",SUM(I398:J398))</f>
        <v> </v>
      </c>
      <c r="L398" s="26" t="str">
        <f>IF(E398=0," ",IF((365*VLOOKUP(A398,'อายุการใช้งาน-ห้ามลบ'!$A$2:$H$70,8,FALSE)-MIN($E398-DATE(RIGHT(D398,4),MID(D398,4,2),LEFT(D398,2)),VLOOKUP(A398,'อายุการใช้งาน-ห้ามลบ'!$A$2:$H$70,8,FALSE)*365)-((ROUNDDOWN((365*VLOOKUP(A398,'อายุการใช้งาน-ห้ามลบ'!$A$2:$H$70,8,FALSE)-MIN($E398-DATE(RIGHT(D398,4),MID(D398,4,2),LEFT(D398,2)),VLOOKUP(A398,'อายุการใช้งาน-ห้ามลบ'!$A$2:$H$70,8,FALSE)*365))/365,0))*365))/30&gt;=11.49,(ROUNDDOWN((365*VLOOKUP(A398,'อายุการใช้งาน-ห้ามลบ'!$A$2:$H$70,8,FALSE)-MIN($E398-DATE(RIGHT(D398,4),MID(D398,4,2),LEFT(D398,2)),VLOOKUP(A398,'อายุการใช้งาน-ห้ามลบ'!$A$2:$H$70,8,FALSE)*365))/365,0)+1),ROUNDDOWN((365*VLOOKUP(A398,'อายุการใช้งาน-ห้ามลบ'!$A$2:$H$70,8,FALSE)-MIN($E398-DATE(RIGHT(D398,4),MID(D398,4,2),LEFT(D398,2)),VLOOKUP(A398,'อายุการใช้งาน-ห้ามลบ'!$A$2:$H$70,8,FALSE)*365))/365,0)))</f>
        <v> </v>
      </c>
      <c r="M398" s="26" t="str">
        <f>IF(E398=0," ",IF((365*VLOOKUP(A398,'อายุการใช้งาน-ห้ามลบ'!$A$2:$H$70,8,FALSE)-MIN($E398-DATE(RIGHT(D398,4),MID(D398,4,2),LEFT(D398,2)),VLOOKUP(A398,'อายุการใช้งาน-ห้ามลบ'!$A$2:$H$70,8,FALSE)*365)-((ROUNDDOWN((365*VLOOKUP(A398,'อายุการใช้งาน-ห้ามลบ'!$A$2:$H$70,8,FALSE)-MIN($E398-DATE(RIGHT(D398,4),MID(D398,4,2),LEFT(D398,2)),VLOOKUP(A398,'อายุการใช้งาน-ห้ามลบ'!$A$2:$H$70,8,FALSE)*365))/365,0))*365))/30&gt;=11.49,0,(365*VLOOKUP(A398,'อายุการใช้งาน-ห้ามลบ'!$A$2:$H$70,8,FALSE)-MIN($E398-DATE(RIGHT(D398,4),MID(D398,4,2),LEFT(D398,2)),VLOOKUP(A398,'อายุการใช้งาน-ห้ามลบ'!$A$2:$H$70,8,FALSE)*365)-((ROUNDDOWN((365*VLOOKUP(A398,'อายุการใช้งาน-ห้ามลบ'!$A$2:$H$70,8,FALSE)-MIN($E398-DATE(RIGHT(D398,4),MID(D398,4,2),LEFT(D398,2)),VLOOKUP(A398,'อายุการใช้งาน-ห้ามลบ'!$A$2:$H$70,8,FALSE)*365))/365,0))*365))/30))</f>
        <v> </v>
      </c>
      <c r="N398" s="36"/>
    </row>
    <row r="399" spans="1:14" ht="22.5" customHeight="1">
      <c r="A399" s="15"/>
      <c r="B399" s="28"/>
      <c r="C399" s="17"/>
      <c r="D399" s="18"/>
      <c r="E399" s="19"/>
      <c r="F399" s="28"/>
      <c r="G399" s="21"/>
      <c r="H399" s="21"/>
      <c r="I399" s="30"/>
      <c r="J399" s="24" t="str">
        <f>IF(E399=0," ",ROUND(IF((365*VLOOKUP(A399,'อายุการใช้งาน-ห้ามลบ'!$A$2:$H$70,8,FALSE)-MIN($E399-DATE(RIGHT(D399,4),MID(D399,4,2),LEFT(D399,2)),VLOOKUP(A399,'อายุการใช้งาน-ห้ามลบ'!$A$2:$H$70,8,FALSE)*365))=0,($I399-1),($I399/VLOOKUP(A399,'อายุการใช้งาน-ห้ามลบ'!$A$2:$H$70,8,FALSE)/365)*MIN($E399-DATE(RIGHT(D399,4),MID(D399,4,2),LEFT(D399,2)),VLOOKUP(A399,'อายุการใช้งาน-ห้ามลบ'!$A$2:$H$70,8,FALSE)*365)),2)*-1)</f>
        <v> </v>
      </c>
      <c r="K399" s="25" t="str">
        <f t="shared" si="6"/>
        <v> </v>
      </c>
      <c r="L399" s="26" t="str">
        <f>IF(E399=0," ",IF((365*VLOOKUP(A399,'อายุการใช้งาน-ห้ามลบ'!$A$2:$H$70,8,FALSE)-MIN($E399-DATE(RIGHT(D399,4),MID(D399,4,2),LEFT(D399,2)),VLOOKUP(A399,'อายุการใช้งาน-ห้ามลบ'!$A$2:$H$70,8,FALSE)*365)-((ROUNDDOWN((365*VLOOKUP(A399,'อายุการใช้งาน-ห้ามลบ'!$A$2:$H$70,8,FALSE)-MIN($E399-DATE(RIGHT(D399,4),MID(D399,4,2),LEFT(D399,2)),VLOOKUP(A399,'อายุการใช้งาน-ห้ามลบ'!$A$2:$H$70,8,FALSE)*365))/365,0))*365))/30&gt;=11.49,(ROUNDDOWN((365*VLOOKUP(A399,'อายุการใช้งาน-ห้ามลบ'!$A$2:$H$70,8,FALSE)-MIN($E399-DATE(RIGHT(D399,4),MID(D399,4,2),LEFT(D399,2)),VLOOKUP(A399,'อายุการใช้งาน-ห้ามลบ'!$A$2:$H$70,8,FALSE)*365))/365,0)+1),ROUNDDOWN((365*VLOOKUP(A399,'อายุการใช้งาน-ห้ามลบ'!$A$2:$H$70,8,FALSE)-MIN($E399-DATE(RIGHT(D399,4),MID(D399,4,2),LEFT(D399,2)),VLOOKUP(A399,'อายุการใช้งาน-ห้ามลบ'!$A$2:$H$70,8,FALSE)*365))/365,0)))</f>
        <v> </v>
      </c>
      <c r="M399" s="26" t="str">
        <f>IF(E399=0," ",IF((365*VLOOKUP(A399,'อายุการใช้งาน-ห้ามลบ'!$A$2:$H$70,8,FALSE)-MIN($E399-DATE(RIGHT(D399,4),MID(D399,4,2),LEFT(D399,2)),VLOOKUP(A399,'อายุการใช้งาน-ห้ามลบ'!$A$2:$H$70,8,FALSE)*365)-((ROUNDDOWN((365*VLOOKUP(A399,'อายุการใช้งาน-ห้ามลบ'!$A$2:$H$70,8,FALSE)-MIN($E399-DATE(RIGHT(D399,4),MID(D399,4,2),LEFT(D399,2)),VLOOKUP(A399,'อายุการใช้งาน-ห้ามลบ'!$A$2:$H$70,8,FALSE)*365))/365,0))*365))/30&gt;=11.49,0,(365*VLOOKUP(A399,'อายุการใช้งาน-ห้ามลบ'!$A$2:$H$70,8,FALSE)-MIN($E399-DATE(RIGHT(D399,4),MID(D399,4,2),LEFT(D399,2)),VLOOKUP(A399,'อายุการใช้งาน-ห้ามลบ'!$A$2:$H$70,8,FALSE)*365)-((ROUNDDOWN((365*VLOOKUP(A399,'อายุการใช้งาน-ห้ามลบ'!$A$2:$H$70,8,FALSE)-MIN($E399-DATE(RIGHT(D399,4),MID(D399,4,2),LEFT(D399,2)),VLOOKUP(A399,'อายุการใช้งาน-ห้ามลบ'!$A$2:$H$70,8,FALSE)*365))/365,0))*365))/30))</f>
        <v> </v>
      </c>
      <c r="N399" s="36"/>
    </row>
    <row r="400" spans="1:14" ht="22.5" customHeight="1">
      <c r="A400" s="15"/>
      <c r="B400" s="28"/>
      <c r="C400" s="17"/>
      <c r="D400" s="18"/>
      <c r="E400" s="19"/>
      <c r="F400" s="28"/>
      <c r="G400" s="21"/>
      <c r="H400" s="21"/>
      <c r="I400" s="30"/>
      <c r="J400" s="24" t="str">
        <f>IF(E400=0," ",ROUND(IF((365*VLOOKUP(A400,'อายุการใช้งาน-ห้ามลบ'!$A$2:$H$70,8,FALSE)-MIN($E400-DATE(RIGHT(D400,4),MID(D400,4,2),LEFT(D400,2)),VLOOKUP(A400,'อายุการใช้งาน-ห้ามลบ'!$A$2:$H$70,8,FALSE)*365))=0,($I400-1),($I400/VLOOKUP(A400,'อายุการใช้งาน-ห้ามลบ'!$A$2:$H$70,8,FALSE)/365)*MIN($E400-DATE(RIGHT(D400,4),MID(D400,4,2),LEFT(D400,2)),VLOOKUP(A400,'อายุการใช้งาน-ห้ามลบ'!$A$2:$H$70,8,FALSE)*365)),2)*-1)</f>
        <v> </v>
      </c>
      <c r="K400" s="25" t="str">
        <f t="shared" si="6"/>
        <v> </v>
      </c>
      <c r="L400" s="26" t="str">
        <f>IF(E400=0," ",IF((365*VLOOKUP(A400,'อายุการใช้งาน-ห้ามลบ'!$A$2:$H$70,8,FALSE)-MIN($E400-DATE(RIGHT(D400,4),MID(D400,4,2),LEFT(D400,2)),VLOOKUP(A400,'อายุการใช้งาน-ห้ามลบ'!$A$2:$H$70,8,FALSE)*365)-((ROUNDDOWN((365*VLOOKUP(A400,'อายุการใช้งาน-ห้ามลบ'!$A$2:$H$70,8,FALSE)-MIN($E400-DATE(RIGHT(D400,4),MID(D400,4,2),LEFT(D400,2)),VLOOKUP(A400,'อายุการใช้งาน-ห้ามลบ'!$A$2:$H$70,8,FALSE)*365))/365,0))*365))/30&gt;=11.49,(ROUNDDOWN((365*VLOOKUP(A400,'อายุการใช้งาน-ห้ามลบ'!$A$2:$H$70,8,FALSE)-MIN($E400-DATE(RIGHT(D400,4),MID(D400,4,2),LEFT(D400,2)),VLOOKUP(A400,'อายุการใช้งาน-ห้ามลบ'!$A$2:$H$70,8,FALSE)*365))/365,0)+1),ROUNDDOWN((365*VLOOKUP(A400,'อายุการใช้งาน-ห้ามลบ'!$A$2:$H$70,8,FALSE)-MIN($E400-DATE(RIGHT(D400,4),MID(D400,4,2),LEFT(D400,2)),VLOOKUP(A400,'อายุการใช้งาน-ห้ามลบ'!$A$2:$H$70,8,FALSE)*365))/365,0)))</f>
        <v> </v>
      </c>
      <c r="M400" s="26" t="str">
        <f>IF(E400=0," ",IF((365*VLOOKUP(A400,'อายุการใช้งาน-ห้ามลบ'!$A$2:$H$70,8,FALSE)-MIN($E400-DATE(RIGHT(D400,4),MID(D400,4,2),LEFT(D400,2)),VLOOKUP(A400,'อายุการใช้งาน-ห้ามลบ'!$A$2:$H$70,8,FALSE)*365)-((ROUNDDOWN((365*VLOOKUP(A400,'อายุการใช้งาน-ห้ามลบ'!$A$2:$H$70,8,FALSE)-MIN($E400-DATE(RIGHT(D400,4),MID(D400,4,2),LEFT(D400,2)),VLOOKUP(A400,'อายุการใช้งาน-ห้ามลบ'!$A$2:$H$70,8,FALSE)*365))/365,0))*365))/30&gt;=11.49,0,(365*VLOOKUP(A400,'อายุการใช้งาน-ห้ามลบ'!$A$2:$H$70,8,FALSE)-MIN($E400-DATE(RIGHT(D400,4),MID(D400,4,2),LEFT(D400,2)),VLOOKUP(A400,'อายุการใช้งาน-ห้ามลบ'!$A$2:$H$70,8,FALSE)*365)-((ROUNDDOWN((365*VLOOKUP(A400,'อายุการใช้งาน-ห้ามลบ'!$A$2:$H$70,8,FALSE)-MIN($E400-DATE(RIGHT(D400,4),MID(D400,4,2),LEFT(D400,2)),VLOOKUP(A400,'อายุการใช้งาน-ห้ามลบ'!$A$2:$H$70,8,FALSE)*365))/365,0))*365))/30))</f>
        <v> </v>
      </c>
      <c r="N400" s="36"/>
    </row>
    <row r="401" spans="1:14" ht="22.5" customHeight="1">
      <c r="A401" s="15"/>
      <c r="B401" s="28"/>
      <c r="C401" s="17"/>
      <c r="D401" s="18"/>
      <c r="E401" s="19"/>
      <c r="F401" s="28"/>
      <c r="G401" s="21"/>
      <c r="H401" s="21"/>
      <c r="I401" s="30"/>
      <c r="J401" s="24" t="str">
        <f>IF(E401=0," ",ROUND(IF((365*VLOOKUP(A401,'อายุการใช้งาน-ห้ามลบ'!$A$2:$H$70,8,FALSE)-MIN($E401-DATE(RIGHT(D401,4),MID(D401,4,2),LEFT(D401,2)),VLOOKUP(A401,'อายุการใช้งาน-ห้ามลบ'!$A$2:$H$70,8,FALSE)*365))=0,($I401-1),($I401/VLOOKUP(A401,'อายุการใช้งาน-ห้ามลบ'!$A$2:$H$70,8,FALSE)/365)*MIN($E401-DATE(RIGHT(D401,4),MID(D401,4,2),LEFT(D401,2)),VLOOKUP(A401,'อายุการใช้งาน-ห้ามลบ'!$A$2:$H$70,8,FALSE)*365)),2)*-1)</f>
        <v> </v>
      </c>
      <c r="K401" s="25" t="str">
        <f t="shared" si="6"/>
        <v> </v>
      </c>
      <c r="L401" s="26" t="str">
        <f>IF(E401=0," ",IF((365*VLOOKUP(A401,'อายุการใช้งาน-ห้ามลบ'!$A$2:$H$70,8,FALSE)-MIN($E401-DATE(RIGHT(D401,4),MID(D401,4,2),LEFT(D401,2)),VLOOKUP(A401,'อายุการใช้งาน-ห้ามลบ'!$A$2:$H$70,8,FALSE)*365)-((ROUNDDOWN((365*VLOOKUP(A401,'อายุการใช้งาน-ห้ามลบ'!$A$2:$H$70,8,FALSE)-MIN($E401-DATE(RIGHT(D401,4),MID(D401,4,2),LEFT(D401,2)),VLOOKUP(A401,'อายุการใช้งาน-ห้ามลบ'!$A$2:$H$70,8,FALSE)*365))/365,0))*365))/30&gt;=11.49,(ROUNDDOWN((365*VLOOKUP(A401,'อายุการใช้งาน-ห้ามลบ'!$A$2:$H$70,8,FALSE)-MIN($E401-DATE(RIGHT(D401,4),MID(D401,4,2),LEFT(D401,2)),VLOOKUP(A401,'อายุการใช้งาน-ห้ามลบ'!$A$2:$H$70,8,FALSE)*365))/365,0)+1),ROUNDDOWN((365*VLOOKUP(A401,'อายุการใช้งาน-ห้ามลบ'!$A$2:$H$70,8,FALSE)-MIN($E401-DATE(RIGHT(D401,4),MID(D401,4,2),LEFT(D401,2)),VLOOKUP(A401,'อายุการใช้งาน-ห้ามลบ'!$A$2:$H$70,8,FALSE)*365))/365,0)))</f>
        <v> </v>
      </c>
      <c r="M401" s="26" t="str">
        <f>IF(E401=0," ",IF((365*VLOOKUP(A401,'อายุการใช้งาน-ห้ามลบ'!$A$2:$H$70,8,FALSE)-MIN($E401-DATE(RIGHT(D401,4),MID(D401,4,2),LEFT(D401,2)),VLOOKUP(A401,'อายุการใช้งาน-ห้ามลบ'!$A$2:$H$70,8,FALSE)*365)-((ROUNDDOWN((365*VLOOKUP(A401,'อายุการใช้งาน-ห้ามลบ'!$A$2:$H$70,8,FALSE)-MIN($E401-DATE(RIGHT(D401,4),MID(D401,4,2),LEFT(D401,2)),VLOOKUP(A401,'อายุการใช้งาน-ห้ามลบ'!$A$2:$H$70,8,FALSE)*365))/365,0))*365))/30&gt;=11.49,0,(365*VLOOKUP(A401,'อายุการใช้งาน-ห้ามลบ'!$A$2:$H$70,8,FALSE)-MIN($E401-DATE(RIGHT(D401,4),MID(D401,4,2),LEFT(D401,2)),VLOOKUP(A401,'อายุการใช้งาน-ห้ามลบ'!$A$2:$H$70,8,FALSE)*365)-((ROUNDDOWN((365*VLOOKUP(A401,'อายุการใช้งาน-ห้ามลบ'!$A$2:$H$70,8,FALSE)-MIN($E401-DATE(RIGHT(D401,4),MID(D401,4,2),LEFT(D401,2)),VLOOKUP(A401,'อายุการใช้งาน-ห้ามลบ'!$A$2:$H$70,8,FALSE)*365))/365,0))*365))/30))</f>
        <v> </v>
      </c>
      <c r="N401" s="36"/>
    </row>
    <row r="402" spans="1:14" ht="22.5" customHeight="1">
      <c r="A402" s="15"/>
      <c r="B402" s="28"/>
      <c r="C402" s="17"/>
      <c r="D402" s="18"/>
      <c r="E402" s="19"/>
      <c r="F402" s="28"/>
      <c r="G402" s="21"/>
      <c r="H402" s="21"/>
      <c r="I402" s="30"/>
      <c r="J402" s="24" t="str">
        <f>IF(E402=0," ",ROUND(IF((365*VLOOKUP(A402,'อายุการใช้งาน-ห้ามลบ'!$A$2:$H$70,8,FALSE)-MIN($E402-DATE(RIGHT(D402,4),MID(D402,4,2),LEFT(D402,2)),VLOOKUP(A402,'อายุการใช้งาน-ห้ามลบ'!$A$2:$H$70,8,FALSE)*365))=0,($I402-1),($I402/VLOOKUP(A402,'อายุการใช้งาน-ห้ามลบ'!$A$2:$H$70,8,FALSE)/365)*MIN($E402-DATE(RIGHT(D402,4),MID(D402,4,2),LEFT(D402,2)),VLOOKUP(A402,'อายุการใช้งาน-ห้ามลบ'!$A$2:$H$70,8,FALSE)*365)),2)*-1)</f>
        <v> </v>
      </c>
      <c r="K402" s="25" t="str">
        <f t="shared" si="6"/>
        <v> </v>
      </c>
      <c r="L402" s="26" t="str">
        <f>IF(E402=0," ",IF((365*VLOOKUP(A402,'อายุการใช้งาน-ห้ามลบ'!$A$2:$H$70,8,FALSE)-MIN($E402-DATE(RIGHT(D402,4),MID(D402,4,2),LEFT(D402,2)),VLOOKUP(A402,'อายุการใช้งาน-ห้ามลบ'!$A$2:$H$70,8,FALSE)*365)-((ROUNDDOWN((365*VLOOKUP(A402,'อายุการใช้งาน-ห้ามลบ'!$A$2:$H$70,8,FALSE)-MIN($E402-DATE(RIGHT(D402,4),MID(D402,4,2),LEFT(D402,2)),VLOOKUP(A402,'อายุการใช้งาน-ห้ามลบ'!$A$2:$H$70,8,FALSE)*365))/365,0))*365))/30&gt;=11.49,(ROUNDDOWN((365*VLOOKUP(A402,'อายุการใช้งาน-ห้ามลบ'!$A$2:$H$70,8,FALSE)-MIN($E402-DATE(RIGHT(D402,4),MID(D402,4,2),LEFT(D402,2)),VLOOKUP(A402,'อายุการใช้งาน-ห้ามลบ'!$A$2:$H$70,8,FALSE)*365))/365,0)+1),ROUNDDOWN((365*VLOOKUP(A402,'อายุการใช้งาน-ห้ามลบ'!$A$2:$H$70,8,FALSE)-MIN($E402-DATE(RIGHT(D402,4),MID(D402,4,2),LEFT(D402,2)),VLOOKUP(A402,'อายุการใช้งาน-ห้ามลบ'!$A$2:$H$70,8,FALSE)*365))/365,0)))</f>
        <v> </v>
      </c>
      <c r="M402" s="26" t="str">
        <f>IF(E402=0," ",IF((365*VLOOKUP(A402,'อายุการใช้งาน-ห้ามลบ'!$A$2:$H$70,8,FALSE)-MIN($E402-DATE(RIGHT(D402,4),MID(D402,4,2),LEFT(D402,2)),VLOOKUP(A402,'อายุการใช้งาน-ห้ามลบ'!$A$2:$H$70,8,FALSE)*365)-((ROUNDDOWN((365*VLOOKUP(A402,'อายุการใช้งาน-ห้ามลบ'!$A$2:$H$70,8,FALSE)-MIN($E402-DATE(RIGHT(D402,4),MID(D402,4,2),LEFT(D402,2)),VLOOKUP(A402,'อายุการใช้งาน-ห้ามลบ'!$A$2:$H$70,8,FALSE)*365))/365,0))*365))/30&gt;=11.49,0,(365*VLOOKUP(A402,'อายุการใช้งาน-ห้ามลบ'!$A$2:$H$70,8,FALSE)-MIN($E402-DATE(RIGHT(D402,4),MID(D402,4,2),LEFT(D402,2)),VLOOKUP(A402,'อายุการใช้งาน-ห้ามลบ'!$A$2:$H$70,8,FALSE)*365)-((ROUNDDOWN((365*VLOOKUP(A402,'อายุการใช้งาน-ห้ามลบ'!$A$2:$H$70,8,FALSE)-MIN($E402-DATE(RIGHT(D402,4),MID(D402,4,2),LEFT(D402,2)),VLOOKUP(A402,'อายุการใช้งาน-ห้ามลบ'!$A$2:$H$70,8,FALSE)*365))/365,0))*365))/30))</f>
        <v> </v>
      </c>
      <c r="N402" s="36"/>
    </row>
    <row r="403" spans="1:14" ht="22.5" customHeight="1">
      <c r="A403" s="15"/>
      <c r="B403" s="28"/>
      <c r="C403" s="17"/>
      <c r="D403" s="18"/>
      <c r="E403" s="19"/>
      <c r="F403" s="28"/>
      <c r="G403" s="21"/>
      <c r="H403" s="21"/>
      <c r="I403" s="30"/>
      <c r="J403" s="24" t="str">
        <f>IF(E403=0," ",ROUND(IF((365*VLOOKUP(A403,'อายุการใช้งาน-ห้ามลบ'!$A$2:$H$70,8,FALSE)-MIN($E403-DATE(RIGHT(D403,4),MID(D403,4,2),LEFT(D403,2)),VLOOKUP(A403,'อายุการใช้งาน-ห้ามลบ'!$A$2:$H$70,8,FALSE)*365))=0,($I403-1),($I403/VLOOKUP(A403,'อายุการใช้งาน-ห้ามลบ'!$A$2:$H$70,8,FALSE)/365)*MIN($E403-DATE(RIGHT(D403,4),MID(D403,4,2),LEFT(D403,2)),VLOOKUP(A403,'อายุการใช้งาน-ห้ามลบ'!$A$2:$H$70,8,FALSE)*365)),2)*-1)</f>
        <v> </v>
      </c>
      <c r="K403" s="25" t="str">
        <f t="shared" si="6"/>
        <v> </v>
      </c>
      <c r="L403" s="26" t="str">
        <f>IF(E403=0," ",IF((365*VLOOKUP(A403,'อายุการใช้งาน-ห้ามลบ'!$A$2:$H$70,8,FALSE)-MIN($E403-DATE(RIGHT(D403,4),MID(D403,4,2),LEFT(D403,2)),VLOOKUP(A403,'อายุการใช้งาน-ห้ามลบ'!$A$2:$H$70,8,FALSE)*365)-((ROUNDDOWN((365*VLOOKUP(A403,'อายุการใช้งาน-ห้ามลบ'!$A$2:$H$70,8,FALSE)-MIN($E403-DATE(RIGHT(D403,4),MID(D403,4,2),LEFT(D403,2)),VLOOKUP(A403,'อายุการใช้งาน-ห้ามลบ'!$A$2:$H$70,8,FALSE)*365))/365,0))*365))/30&gt;=11.49,(ROUNDDOWN((365*VLOOKUP(A403,'อายุการใช้งาน-ห้ามลบ'!$A$2:$H$70,8,FALSE)-MIN($E403-DATE(RIGHT(D403,4),MID(D403,4,2),LEFT(D403,2)),VLOOKUP(A403,'อายุการใช้งาน-ห้ามลบ'!$A$2:$H$70,8,FALSE)*365))/365,0)+1),ROUNDDOWN((365*VLOOKUP(A403,'อายุการใช้งาน-ห้ามลบ'!$A$2:$H$70,8,FALSE)-MIN($E403-DATE(RIGHT(D403,4),MID(D403,4,2),LEFT(D403,2)),VLOOKUP(A403,'อายุการใช้งาน-ห้ามลบ'!$A$2:$H$70,8,FALSE)*365))/365,0)))</f>
        <v> </v>
      </c>
      <c r="M403" s="26" t="str">
        <f>IF(E403=0," ",IF((365*VLOOKUP(A403,'อายุการใช้งาน-ห้ามลบ'!$A$2:$H$70,8,FALSE)-MIN($E403-DATE(RIGHT(D403,4),MID(D403,4,2),LEFT(D403,2)),VLOOKUP(A403,'อายุการใช้งาน-ห้ามลบ'!$A$2:$H$70,8,FALSE)*365)-((ROUNDDOWN((365*VLOOKUP(A403,'อายุการใช้งาน-ห้ามลบ'!$A$2:$H$70,8,FALSE)-MIN($E403-DATE(RIGHT(D403,4),MID(D403,4,2),LEFT(D403,2)),VLOOKUP(A403,'อายุการใช้งาน-ห้ามลบ'!$A$2:$H$70,8,FALSE)*365))/365,0))*365))/30&gt;=11.49,0,(365*VLOOKUP(A403,'อายุการใช้งาน-ห้ามลบ'!$A$2:$H$70,8,FALSE)-MIN($E403-DATE(RIGHT(D403,4),MID(D403,4,2),LEFT(D403,2)),VLOOKUP(A403,'อายุการใช้งาน-ห้ามลบ'!$A$2:$H$70,8,FALSE)*365)-((ROUNDDOWN((365*VLOOKUP(A403,'อายุการใช้งาน-ห้ามลบ'!$A$2:$H$70,8,FALSE)-MIN($E403-DATE(RIGHT(D403,4),MID(D403,4,2),LEFT(D403,2)),VLOOKUP(A403,'อายุการใช้งาน-ห้ามลบ'!$A$2:$H$70,8,FALSE)*365))/365,0))*365))/30))</f>
        <v> </v>
      </c>
      <c r="N403" s="36"/>
    </row>
    <row r="404" spans="1:14" ht="22.5" customHeight="1">
      <c r="A404" s="15"/>
      <c r="B404" s="28"/>
      <c r="C404" s="17"/>
      <c r="D404" s="18"/>
      <c r="E404" s="19"/>
      <c r="F404" s="28"/>
      <c r="G404" s="21"/>
      <c r="H404" s="21"/>
      <c r="I404" s="30"/>
      <c r="J404" s="24" t="str">
        <f>IF(E404=0," ",ROUND(IF((365*VLOOKUP(A404,'อายุการใช้งาน-ห้ามลบ'!$A$2:$H$70,8,FALSE)-MIN($E404-DATE(RIGHT(D404,4),MID(D404,4,2),LEFT(D404,2)),VLOOKUP(A404,'อายุการใช้งาน-ห้ามลบ'!$A$2:$H$70,8,FALSE)*365))=0,($I404-1),($I404/VLOOKUP(A404,'อายุการใช้งาน-ห้ามลบ'!$A$2:$H$70,8,FALSE)/365)*MIN($E404-DATE(RIGHT(D404,4),MID(D404,4,2),LEFT(D404,2)),VLOOKUP(A404,'อายุการใช้งาน-ห้ามลบ'!$A$2:$H$70,8,FALSE)*365)),2)*-1)</f>
        <v> </v>
      </c>
      <c r="K404" s="25" t="str">
        <f t="shared" si="6"/>
        <v> </v>
      </c>
      <c r="L404" s="26" t="str">
        <f>IF(E404=0," ",IF((365*VLOOKUP(A404,'อายุการใช้งาน-ห้ามลบ'!$A$2:$H$70,8,FALSE)-MIN($E404-DATE(RIGHT(D404,4),MID(D404,4,2),LEFT(D404,2)),VLOOKUP(A404,'อายุการใช้งาน-ห้ามลบ'!$A$2:$H$70,8,FALSE)*365)-((ROUNDDOWN((365*VLOOKUP(A404,'อายุการใช้งาน-ห้ามลบ'!$A$2:$H$70,8,FALSE)-MIN($E404-DATE(RIGHT(D404,4),MID(D404,4,2),LEFT(D404,2)),VLOOKUP(A404,'อายุการใช้งาน-ห้ามลบ'!$A$2:$H$70,8,FALSE)*365))/365,0))*365))/30&gt;=11.49,(ROUNDDOWN((365*VLOOKUP(A404,'อายุการใช้งาน-ห้ามลบ'!$A$2:$H$70,8,FALSE)-MIN($E404-DATE(RIGHT(D404,4),MID(D404,4,2),LEFT(D404,2)),VLOOKUP(A404,'อายุการใช้งาน-ห้ามลบ'!$A$2:$H$70,8,FALSE)*365))/365,0)+1),ROUNDDOWN((365*VLOOKUP(A404,'อายุการใช้งาน-ห้ามลบ'!$A$2:$H$70,8,FALSE)-MIN($E404-DATE(RIGHT(D404,4),MID(D404,4,2),LEFT(D404,2)),VLOOKUP(A404,'อายุการใช้งาน-ห้ามลบ'!$A$2:$H$70,8,FALSE)*365))/365,0)))</f>
        <v> </v>
      </c>
      <c r="M404" s="26" t="str">
        <f>IF(E404=0," ",IF((365*VLOOKUP(A404,'อายุการใช้งาน-ห้ามลบ'!$A$2:$H$70,8,FALSE)-MIN($E404-DATE(RIGHT(D404,4),MID(D404,4,2),LEFT(D404,2)),VLOOKUP(A404,'อายุการใช้งาน-ห้ามลบ'!$A$2:$H$70,8,FALSE)*365)-((ROUNDDOWN((365*VLOOKUP(A404,'อายุการใช้งาน-ห้ามลบ'!$A$2:$H$70,8,FALSE)-MIN($E404-DATE(RIGHT(D404,4),MID(D404,4,2),LEFT(D404,2)),VLOOKUP(A404,'อายุการใช้งาน-ห้ามลบ'!$A$2:$H$70,8,FALSE)*365))/365,0))*365))/30&gt;=11.49,0,(365*VLOOKUP(A404,'อายุการใช้งาน-ห้ามลบ'!$A$2:$H$70,8,FALSE)-MIN($E404-DATE(RIGHT(D404,4),MID(D404,4,2),LEFT(D404,2)),VLOOKUP(A404,'อายุการใช้งาน-ห้ามลบ'!$A$2:$H$70,8,FALSE)*365)-((ROUNDDOWN((365*VLOOKUP(A404,'อายุการใช้งาน-ห้ามลบ'!$A$2:$H$70,8,FALSE)-MIN($E404-DATE(RIGHT(D404,4),MID(D404,4,2),LEFT(D404,2)),VLOOKUP(A404,'อายุการใช้งาน-ห้ามลบ'!$A$2:$H$70,8,FALSE)*365))/365,0))*365))/30))</f>
        <v> </v>
      </c>
      <c r="N404" s="36"/>
    </row>
    <row r="405" spans="1:14" ht="22.5" customHeight="1">
      <c r="A405" s="15"/>
      <c r="B405" s="28"/>
      <c r="C405" s="17"/>
      <c r="D405" s="18"/>
      <c r="E405" s="19"/>
      <c r="F405" s="28"/>
      <c r="G405" s="21"/>
      <c r="H405" s="21"/>
      <c r="I405" s="30"/>
      <c r="J405" s="24" t="str">
        <f>IF(E405=0," ",ROUND(IF((365*VLOOKUP(A405,'อายุการใช้งาน-ห้ามลบ'!$A$2:$H$70,8,FALSE)-MIN($E405-DATE(RIGHT(D405,4),MID(D405,4,2),LEFT(D405,2)),VLOOKUP(A405,'อายุการใช้งาน-ห้ามลบ'!$A$2:$H$70,8,FALSE)*365))=0,($I405-1),($I405/VLOOKUP(A405,'อายุการใช้งาน-ห้ามลบ'!$A$2:$H$70,8,FALSE)/365)*MIN($E405-DATE(RIGHT(D405,4),MID(D405,4,2),LEFT(D405,2)),VLOOKUP(A405,'อายุการใช้งาน-ห้ามลบ'!$A$2:$H$70,8,FALSE)*365)),2)*-1)</f>
        <v> </v>
      </c>
      <c r="K405" s="25" t="str">
        <f t="shared" si="6"/>
        <v> </v>
      </c>
      <c r="L405" s="26" t="str">
        <f>IF(E405=0," ",IF((365*VLOOKUP(A405,'อายุการใช้งาน-ห้ามลบ'!$A$2:$H$70,8,FALSE)-MIN($E405-DATE(RIGHT(D405,4),MID(D405,4,2),LEFT(D405,2)),VLOOKUP(A405,'อายุการใช้งาน-ห้ามลบ'!$A$2:$H$70,8,FALSE)*365)-((ROUNDDOWN((365*VLOOKUP(A405,'อายุการใช้งาน-ห้ามลบ'!$A$2:$H$70,8,FALSE)-MIN($E405-DATE(RIGHT(D405,4),MID(D405,4,2),LEFT(D405,2)),VLOOKUP(A405,'อายุการใช้งาน-ห้ามลบ'!$A$2:$H$70,8,FALSE)*365))/365,0))*365))/30&gt;=11.49,(ROUNDDOWN((365*VLOOKUP(A405,'อายุการใช้งาน-ห้ามลบ'!$A$2:$H$70,8,FALSE)-MIN($E405-DATE(RIGHT(D405,4),MID(D405,4,2),LEFT(D405,2)),VLOOKUP(A405,'อายุการใช้งาน-ห้ามลบ'!$A$2:$H$70,8,FALSE)*365))/365,0)+1),ROUNDDOWN((365*VLOOKUP(A405,'อายุการใช้งาน-ห้ามลบ'!$A$2:$H$70,8,FALSE)-MIN($E405-DATE(RIGHT(D405,4),MID(D405,4,2),LEFT(D405,2)),VLOOKUP(A405,'อายุการใช้งาน-ห้ามลบ'!$A$2:$H$70,8,FALSE)*365))/365,0)))</f>
        <v> </v>
      </c>
      <c r="M405" s="26" t="str">
        <f>IF(E405=0," ",IF((365*VLOOKUP(A405,'อายุการใช้งาน-ห้ามลบ'!$A$2:$H$70,8,FALSE)-MIN($E405-DATE(RIGHT(D405,4),MID(D405,4,2),LEFT(D405,2)),VLOOKUP(A405,'อายุการใช้งาน-ห้ามลบ'!$A$2:$H$70,8,FALSE)*365)-((ROUNDDOWN((365*VLOOKUP(A405,'อายุการใช้งาน-ห้ามลบ'!$A$2:$H$70,8,FALSE)-MIN($E405-DATE(RIGHT(D405,4),MID(D405,4,2),LEFT(D405,2)),VLOOKUP(A405,'อายุการใช้งาน-ห้ามลบ'!$A$2:$H$70,8,FALSE)*365))/365,0))*365))/30&gt;=11.49,0,(365*VLOOKUP(A405,'อายุการใช้งาน-ห้ามลบ'!$A$2:$H$70,8,FALSE)-MIN($E405-DATE(RIGHT(D405,4),MID(D405,4,2),LEFT(D405,2)),VLOOKUP(A405,'อายุการใช้งาน-ห้ามลบ'!$A$2:$H$70,8,FALSE)*365)-((ROUNDDOWN((365*VLOOKUP(A405,'อายุการใช้งาน-ห้ามลบ'!$A$2:$H$70,8,FALSE)-MIN($E405-DATE(RIGHT(D405,4),MID(D405,4,2),LEFT(D405,2)),VLOOKUP(A405,'อายุการใช้งาน-ห้ามลบ'!$A$2:$H$70,8,FALSE)*365))/365,0))*365))/30))</f>
        <v> </v>
      </c>
      <c r="N405" s="36"/>
    </row>
    <row r="406" spans="1:14" ht="22.5" customHeight="1">
      <c r="A406" s="15"/>
      <c r="B406" s="28"/>
      <c r="C406" s="17"/>
      <c r="D406" s="18"/>
      <c r="E406" s="19"/>
      <c r="F406" s="28"/>
      <c r="G406" s="21"/>
      <c r="H406" s="21"/>
      <c r="I406" s="30"/>
      <c r="J406" s="24" t="str">
        <f>IF(E406=0," ",ROUND(IF((365*VLOOKUP(A406,'อายุการใช้งาน-ห้ามลบ'!$A$2:$H$70,8,FALSE)-MIN($E406-DATE(RIGHT(D406,4),MID(D406,4,2),LEFT(D406,2)),VLOOKUP(A406,'อายุการใช้งาน-ห้ามลบ'!$A$2:$H$70,8,FALSE)*365))=0,($I406-1),($I406/VLOOKUP(A406,'อายุการใช้งาน-ห้ามลบ'!$A$2:$H$70,8,FALSE)/365)*MIN($E406-DATE(RIGHT(D406,4),MID(D406,4,2),LEFT(D406,2)),VLOOKUP(A406,'อายุการใช้งาน-ห้ามลบ'!$A$2:$H$70,8,FALSE)*365)),2)*-1)</f>
        <v> </v>
      </c>
      <c r="K406" s="25" t="str">
        <f t="shared" si="6"/>
        <v> </v>
      </c>
      <c r="L406" s="26" t="str">
        <f>IF(E406=0," ",IF((365*VLOOKUP(A406,'อายุการใช้งาน-ห้ามลบ'!$A$2:$H$70,8,FALSE)-MIN($E406-DATE(RIGHT(D406,4),MID(D406,4,2),LEFT(D406,2)),VLOOKUP(A406,'อายุการใช้งาน-ห้ามลบ'!$A$2:$H$70,8,FALSE)*365)-((ROUNDDOWN((365*VLOOKUP(A406,'อายุการใช้งาน-ห้ามลบ'!$A$2:$H$70,8,FALSE)-MIN($E406-DATE(RIGHT(D406,4),MID(D406,4,2),LEFT(D406,2)),VLOOKUP(A406,'อายุการใช้งาน-ห้ามลบ'!$A$2:$H$70,8,FALSE)*365))/365,0))*365))/30&gt;=11.49,(ROUNDDOWN((365*VLOOKUP(A406,'อายุการใช้งาน-ห้ามลบ'!$A$2:$H$70,8,FALSE)-MIN($E406-DATE(RIGHT(D406,4),MID(D406,4,2),LEFT(D406,2)),VLOOKUP(A406,'อายุการใช้งาน-ห้ามลบ'!$A$2:$H$70,8,FALSE)*365))/365,0)+1),ROUNDDOWN((365*VLOOKUP(A406,'อายุการใช้งาน-ห้ามลบ'!$A$2:$H$70,8,FALSE)-MIN($E406-DATE(RIGHT(D406,4),MID(D406,4,2),LEFT(D406,2)),VLOOKUP(A406,'อายุการใช้งาน-ห้ามลบ'!$A$2:$H$70,8,FALSE)*365))/365,0)))</f>
        <v> </v>
      </c>
      <c r="M406" s="26" t="str">
        <f>IF(E406=0," ",IF((365*VLOOKUP(A406,'อายุการใช้งาน-ห้ามลบ'!$A$2:$H$70,8,FALSE)-MIN($E406-DATE(RIGHT(D406,4),MID(D406,4,2),LEFT(D406,2)),VLOOKUP(A406,'อายุการใช้งาน-ห้ามลบ'!$A$2:$H$70,8,FALSE)*365)-((ROUNDDOWN((365*VLOOKUP(A406,'อายุการใช้งาน-ห้ามลบ'!$A$2:$H$70,8,FALSE)-MIN($E406-DATE(RIGHT(D406,4),MID(D406,4,2),LEFT(D406,2)),VLOOKUP(A406,'อายุการใช้งาน-ห้ามลบ'!$A$2:$H$70,8,FALSE)*365))/365,0))*365))/30&gt;=11.49,0,(365*VLOOKUP(A406,'อายุการใช้งาน-ห้ามลบ'!$A$2:$H$70,8,FALSE)-MIN($E406-DATE(RIGHT(D406,4),MID(D406,4,2),LEFT(D406,2)),VLOOKUP(A406,'อายุการใช้งาน-ห้ามลบ'!$A$2:$H$70,8,FALSE)*365)-((ROUNDDOWN((365*VLOOKUP(A406,'อายุการใช้งาน-ห้ามลบ'!$A$2:$H$70,8,FALSE)-MIN($E406-DATE(RIGHT(D406,4),MID(D406,4,2),LEFT(D406,2)),VLOOKUP(A406,'อายุการใช้งาน-ห้ามลบ'!$A$2:$H$70,8,FALSE)*365))/365,0))*365))/30))</f>
        <v> </v>
      </c>
      <c r="N406" s="36"/>
    </row>
    <row r="407" spans="1:14" ht="22.5" customHeight="1">
      <c r="A407" s="15"/>
      <c r="B407" s="28"/>
      <c r="C407" s="17"/>
      <c r="D407" s="18"/>
      <c r="E407" s="19"/>
      <c r="F407" s="28"/>
      <c r="G407" s="21"/>
      <c r="H407" s="21"/>
      <c r="I407" s="30"/>
      <c r="J407" s="24" t="str">
        <f>IF(E407=0," ",ROUND(IF((365*VLOOKUP(A407,'อายุการใช้งาน-ห้ามลบ'!$A$2:$H$70,8,FALSE)-MIN($E407-DATE(RIGHT(D407,4),MID(D407,4,2),LEFT(D407,2)),VLOOKUP(A407,'อายุการใช้งาน-ห้ามลบ'!$A$2:$H$70,8,FALSE)*365))=0,($I407-1),($I407/VLOOKUP(A407,'อายุการใช้งาน-ห้ามลบ'!$A$2:$H$70,8,FALSE)/365)*MIN($E407-DATE(RIGHT(D407,4),MID(D407,4,2),LEFT(D407,2)),VLOOKUP(A407,'อายุการใช้งาน-ห้ามลบ'!$A$2:$H$70,8,FALSE)*365)),2)*-1)</f>
        <v> </v>
      </c>
      <c r="K407" s="25" t="str">
        <f t="shared" si="6"/>
        <v> </v>
      </c>
      <c r="L407" s="26" t="str">
        <f>IF(E407=0," ",IF((365*VLOOKUP(A407,'อายุการใช้งาน-ห้ามลบ'!$A$2:$H$70,8,FALSE)-MIN($E407-DATE(RIGHT(D407,4),MID(D407,4,2),LEFT(D407,2)),VLOOKUP(A407,'อายุการใช้งาน-ห้ามลบ'!$A$2:$H$70,8,FALSE)*365)-((ROUNDDOWN((365*VLOOKUP(A407,'อายุการใช้งาน-ห้ามลบ'!$A$2:$H$70,8,FALSE)-MIN($E407-DATE(RIGHT(D407,4),MID(D407,4,2),LEFT(D407,2)),VLOOKUP(A407,'อายุการใช้งาน-ห้ามลบ'!$A$2:$H$70,8,FALSE)*365))/365,0))*365))/30&gt;=11.49,(ROUNDDOWN((365*VLOOKUP(A407,'อายุการใช้งาน-ห้ามลบ'!$A$2:$H$70,8,FALSE)-MIN($E407-DATE(RIGHT(D407,4),MID(D407,4,2),LEFT(D407,2)),VLOOKUP(A407,'อายุการใช้งาน-ห้ามลบ'!$A$2:$H$70,8,FALSE)*365))/365,0)+1),ROUNDDOWN((365*VLOOKUP(A407,'อายุการใช้งาน-ห้ามลบ'!$A$2:$H$70,8,FALSE)-MIN($E407-DATE(RIGHT(D407,4),MID(D407,4,2),LEFT(D407,2)),VLOOKUP(A407,'อายุการใช้งาน-ห้ามลบ'!$A$2:$H$70,8,FALSE)*365))/365,0)))</f>
        <v> </v>
      </c>
      <c r="M407" s="26" t="str">
        <f>IF(E407=0," ",IF((365*VLOOKUP(A407,'อายุการใช้งาน-ห้ามลบ'!$A$2:$H$70,8,FALSE)-MIN($E407-DATE(RIGHT(D407,4),MID(D407,4,2),LEFT(D407,2)),VLOOKUP(A407,'อายุการใช้งาน-ห้ามลบ'!$A$2:$H$70,8,FALSE)*365)-((ROUNDDOWN((365*VLOOKUP(A407,'อายุการใช้งาน-ห้ามลบ'!$A$2:$H$70,8,FALSE)-MIN($E407-DATE(RIGHT(D407,4),MID(D407,4,2),LEFT(D407,2)),VLOOKUP(A407,'อายุการใช้งาน-ห้ามลบ'!$A$2:$H$70,8,FALSE)*365))/365,0))*365))/30&gt;=11.49,0,(365*VLOOKUP(A407,'อายุการใช้งาน-ห้ามลบ'!$A$2:$H$70,8,FALSE)-MIN($E407-DATE(RIGHT(D407,4),MID(D407,4,2),LEFT(D407,2)),VLOOKUP(A407,'อายุการใช้งาน-ห้ามลบ'!$A$2:$H$70,8,FALSE)*365)-((ROUNDDOWN((365*VLOOKUP(A407,'อายุการใช้งาน-ห้ามลบ'!$A$2:$H$70,8,FALSE)-MIN($E407-DATE(RIGHT(D407,4),MID(D407,4,2),LEFT(D407,2)),VLOOKUP(A407,'อายุการใช้งาน-ห้ามลบ'!$A$2:$H$70,8,FALSE)*365))/365,0))*365))/30))</f>
        <v> </v>
      </c>
      <c r="N407" s="36"/>
    </row>
    <row r="408" spans="1:14" ht="22.5" customHeight="1">
      <c r="A408" s="15"/>
      <c r="B408" s="28"/>
      <c r="C408" s="17"/>
      <c r="D408" s="18"/>
      <c r="E408" s="19"/>
      <c r="F408" s="28"/>
      <c r="G408" s="21"/>
      <c r="H408" s="21"/>
      <c r="I408" s="30"/>
      <c r="J408" s="24" t="str">
        <f>IF(E408=0," ",ROUND(IF((365*VLOOKUP(A408,'อายุการใช้งาน-ห้ามลบ'!$A$2:$H$70,8,FALSE)-MIN($E408-DATE(RIGHT(D408,4),MID(D408,4,2),LEFT(D408,2)),VLOOKUP(A408,'อายุการใช้งาน-ห้ามลบ'!$A$2:$H$70,8,FALSE)*365))=0,($I408-1),($I408/VLOOKUP(A408,'อายุการใช้งาน-ห้ามลบ'!$A$2:$H$70,8,FALSE)/365)*MIN($E408-DATE(RIGHT(D408,4),MID(D408,4,2),LEFT(D408,2)),VLOOKUP(A408,'อายุการใช้งาน-ห้ามลบ'!$A$2:$H$70,8,FALSE)*365)),2)*-1)</f>
        <v> </v>
      </c>
      <c r="K408" s="25" t="str">
        <f t="shared" si="6"/>
        <v> </v>
      </c>
      <c r="L408" s="26" t="str">
        <f>IF(E408=0," ",IF((365*VLOOKUP(A408,'อายุการใช้งาน-ห้ามลบ'!$A$2:$H$70,8,FALSE)-MIN($E408-DATE(RIGHT(D408,4),MID(D408,4,2),LEFT(D408,2)),VLOOKUP(A408,'อายุการใช้งาน-ห้ามลบ'!$A$2:$H$70,8,FALSE)*365)-((ROUNDDOWN((365*VLOOKUP(A408,'อายุการใช้งาน-ห้ามลบ'!$A$2:$H$70,8,FALSE)-MIN($E408-DATE(RIGHT(D408,4),MID(D408,4,2),LEFT(D408,2)),VLOOKUP(A408,'อายุการใช้งาน-ห้ามลบ'!$A$2:$H$70,8,FALSE)*365))/365,0))*365))/30&gt;=11.49,(ROUNDDOWN((365*VLOOKUP(A408,'อายุการใช้งาน-ห้ามลบ'!$A$2:$H$70,8,FALSE)-MIN($E408-DATE(RIGHT(D408,4),MID(D408,4,2),LEFT(D408,2)),VLOOKUP(A408,'อายุการใช้งาน-ห้ามลบ'!$A$2:$H$70,8,FALSE)*365))/365,0)+1),ROUNDDOWN((365*VLOOKUP(A408,'อายุการใช้งาน-ห้ามลบ'!$A$2:$H$70,8,FALSE)-MIN($E408-DATE(RIGHT(D408,4),MID(D408,4,2),LEFT(D408,2)),VLOOKUP(A408,'อายุการใช้งาน-ห้ามลบ'!$A$2:$H$70,8,FALSE)*365))/365,0)))</f>
        <v> </v>
      </c>
      <c r="M408" s="26" t="str">
        <f>IF(E408=0," ",IF((365*VLOOKUP(A408,'อายุการใช้งาน-ห้ามลบ'!$A$2:$H$70,8,FALSE)-MIN($E408-DATE(RIGHT(D408,4),MID(D408,4,2),LEFT(D408,2)),VLOOKUP(A408,'อายุการใช้งาน-ห้ามลบ'!$A$2:$H$70,8,FALSE)*365)-((ROUNDDOWN((365*VLOOKUP(A408,'อายุการใช้งาน-ห้ามลบ'!$A$2:$H$70,8,FALSE)-MIN($E408-DATE(RIGHT(D408,4),MID(D408,4,2),LEFT(D408,2)),VLOOKUP(A408,'อายุการใช้งาน-ห้ามลบ'!$A$2:$H$70,8,FALSE)*365))/365,0))*365))/30&gt;=11.49,0,(365*VLOOKUP(A408,'อายุการใช้งาน-ห้ามลบ'!$A$2:$H$70,8,FALSE)-MIN($E408-DATE(RIGHT(D408,4),MID(D408,4,2),LEFT(D408,2)),VLOOKUP(A408,'อายุการใช้งาน-ห้ามลบ'!$A$2:$H$70,8,FALSE)*365)-((ROUNDDOWN((365*VLOOKUP(A408,'อายุการใช้งาน-ห้ามลบ'!$A$2:$H$70,8,FALSE)-MIN($E408-DATE(RIGHT(D408,4),MID(D408,4,2),LEFT(D408,2)),VLOOKUP(A408,'อายุการใช้งาน-ห้ามลบ'!$A$2:$H$70,8,FALSE)*365))/365,0))*365))/30))</f>
        <v> </v>
      </c>
      <c r="N408" s="36"/>
    </row>
    <row r="409" spans="1:14" ht="22.5" customHeight="1">
      <c r="A409" s="15"/>
      <c r="B409" s="28"/>
      <c r="C409" s="17"/>
      <c r="D409" s="18"/>
      <c r="E409" s="19"/>
      <c r="F409" s="28"/>
      <c r="G409" s="21"/>
      <c r="H409" s="21"/>
      <c r="I409" s="30"/>
      <c r="J409" s="24" t="str">
        <f>IF(E409=0," ",ROUND(IF((365*VLOOKUP(A409,'อายุการใช้งาน-ห้ามลบ'!$A$2:$H$70,8,FALSE)-MIN($E409-DATE(RIGHT(D409,4),MID(D409,4,2),LEFT(D409,2)),VLOOKUP(A409,'อายุการใช้งาน-ห้ามลบ'!$A$2:$H$70,8,FALSE)*365))=0,($I409-1),($I409/VLOOKUP(A409,'อายุการใช้งาน-ห้ามลบ'!$A$2:$H$70,8,FALSE)/365)*MIN($E409-DATE(RIGHT(D409,4),MID(D409,4,2),LEFT(D409,2)),VLOOKUP(A409,'อายุการใช้งาน-ห้ามลบ'!$A$2:$H$70,8,FALSE)*365)),2)*-1)</f>
        <v> </v>
      </c>
      <c r="K409" s="25" t="str">
        <f t="shared" si="6"/>
        <v> </v>
      </c>
      <c r="L409" s="26" t="str">
        <f>IF(E409=0," ",IF((365*VLOOKUP(A409,'อายุการใช้งาน-ห้ามลบ'!$A$2:$H$70,8,FALSE)-MIN($E409-DATE(RIGHT(D409,4),MID(D409,4,2),LEFT(D409,2)),VLOOKUP(A409,'อายุการใช้งาน-ห้ามลบ'!$A$2:$H$70,8,FALSE)*365)-((ROUNDDOWN((365*VLOOKUP(A409,'อายุการใช้งาน-ห้ามลบ'!$A$2:$H$70,8,FALSE)-MIN($E409-DATE(RIGHT(D409,4),MID(D409,4,2),LEFT(D409,2)),VLOOKUP(A409,'อายุการใช้งาน-ห้ามลบ'!$A$2:$H$70,8,FALSE)*365))/365,0))*365))/30&gt;=11.49,(ROUNDDOWN((365*VLOOKUP(A409,'อายุการใช้งาน-ห้ามลบ'!$A$2:$H$70,8,FALSE)-MIN($E409-DATE(RIGHT(D409,4),MID(D409,4,2),LEFT(D409,2)),VLOOKUP(A409,'อายุการใช้งาน-ห้ามลบ'!$A$2:$H$70,8,FALSE)*365))/365,0)+1),ROUNDDOWN((365*VLOOKUP(A409,'อายุการใช้งาน-ห้ามลบ'!$A$2:$H$70,8,FALSE)-MIN($E409-DATE(RIGHT(D409,4),MID(D409,4,2),LEFT(D409,2)),VLOOKUP(A409,'อายุการใช้งาน-ห้ามลบ'!$A$2:$H$70,8,FALSE)*365))/365,0)))</f>
        <v> </v>
      </c>
      <c r="M409" s="26" t="str">
        <f>IF(E409=0," ",IF((365*VLOOKUP(A409,'อายุการใช้งาน-ห้ามลบ'!$A$2:$H$70,8,FALSE)-MIN($E409-DATE(RIGHT(D409,4),MID(D409,4,2),LEFT(D409,2)),VLOOKUP(A409,'อายุการใช้งาน-ห้ามลบ'!$A$2:$H$70,8,FALSE)*365)-((ROUNDDOWN((365*VLOOKUP(A409,'อายุการใช้งาน-ห้ามลบ'!$A$2:$H$70,8,FALSE)-MIN($E409-DATE(RIGHT(D409,4),MID(D409,4,2),LEFT(D409,2)),VLOOKUP(A409,'อายุการใช้งาน-ห้ามลบ'!$A$2:$H$70,8,FALSE)*365))/365,0))*365))/30&gt;=11.49,0,(365*VLOOKUP(A409,'อายุการใช้งาน-ห้ามลบ'!$A$2:$H$70,8,FALSE)-MIN($E409-DATE(RIGHT(D409,4),MID(D409,4,2),LEFT(D409,2)),VLOOKUP(A409,'อายุการใช้งาน-ห้ามลบ'!$A$2:$H$70,8,FALSE)*365)-((ROUNDDOWN((365*VLOOKUP(A409,'อายุการใช้งาน-ห้ามลบ'!$A$2:$H$70,8,FALSE)-MIN($E409-DATE(RIGHT(D409,4),MID(D409,4,2),LEFT(D409,2)),VLOOKUP(A409,'อายุการใช้งาน-ห้ามลบ'!$A$2:$H$70,8,FALSE)*365))/365,0))*365))/30))</f>
        <v> </v>
      </c>
      <c r="N409" s="36"/>
    </row>
    <row r="410" spans="1:14" ht="22.5" customHeight="1">
      <c r="A410" s="15"/>
      <c r="B410" s="28"/>
      <c r="C410" s="17"/>
      <c r="D410" s="18"/>
      <c r="E410" s="19"/>
      <c r="F410" s="28"/>
      <c r="G410" s="21"/>
      <c r="H410" s="21"/>
      <c r="I410" s="30"/>
      <c r="J410" s="24" t="str">
        <f>IF(E410=0," ",ROUND(IF((365*VLOOKUP(A410,'อายุการใช้งาน-ห้ามลบ'!$A$2:$H$70,8,FALSE)-MIN($E410-DATE(RIGHT(D410,4),MID(D410,4,2),LEFT(D410,2)),VLOOKUP(A410,'อายุการใช้งาน-ห้ามลบ'!$A$2:$H$70,8,FALSE)*365))=0,($I410-1),($I410/VLOOKUP(A410,'อายุการใช้งาน-ห้ามลบ'!$A$2:$H$70,8,FALSE)/365)*MIN($E410-DATE(RIGHT(D410,4),MID(D410,4,2),LEFT(D410,2)),VLOOKUP(A410,'อายุการใช้งาน-ห้ามลบ'!$A$2:$H$70,8,FALSE)*365)),2)*-1)</f>
        <v> </v>
      </c>
      <c r="K410" s="25" t="str">
        <f t="shared" si="6"/>
        <v> </v>
      </c>
      <c r="L410" s="26" t="str">
        <f>IF(E410=0," ",IF((365*VLOOKUP(A410,'อายุการใช้งาน-ห้ามลบ'!$A$2:$H$70,8,FALSE)-MIN($E410-DATE(RIGHT(D410,4),MID(D410,4,2),LEFT(D410,2)),VLOOKUP(A410,'อายุการใช้งาน-ห้ามลบ'!$A$2:$H$70,8,FALSE)*365)-((ROUNDDOWN((365*VLOOKUP(A410,'อายุการใช้งาน-ห้ามลบ'!$A$2:$H$70,8,FALSE)-MIN($E410-DATE(RIGHT(D410,4),MID(D410,4,2),LEFT(D410,2)),VLOOKUP(A410,'อายุการใช้งาน-ห้ามลบ'!$A$2:$H$70,8,FALSE)*365))/365,0))*365))/30&gt;=11.49,(ROUNDDOWN((365*VLOOKUP(A410,'อายุการใช้งาน-ห้ามลบ'!$A$2:$H$70,8,FALSE)-MIN($E410-DATE(RIGHT(D410,4),MID(D410,4,2),LEFT(D410,2)),VLOOKUP(A410,'อายุการใช้งาน-ห้ามลบ'!$A$2:$H$70,8,FALSE)*365))/365,0)+1),ROUNDDOWN((365*VLOOKUP(A410,'อายุการใช้งาน-ห้ามลบ'!$A$2:$H$70,8,FALSE)-MIN($E410-DATE(RIGHT(D410,4),MID(D410,4,2),LEFT(D410,2)),VLOOKUP(A410,'อายุการใช้งาน-ห้ามลบ'!$A$2:$H$70,8,FALSE)*365))/365,0)))</f>
        <v> </v>
      </c>
      <c r="M410" s="26" t="str">
        <f>IF(E410=0," ",IF((365*VLOOKUP(A410,'อายุการใช้งาน-ห้ามลบ'!$A$2:$H$70,8,FALSE)-MIN($E410-DATE(RIGHT(D410,4),MID(D410,4,2),LEFT(D410,2)),VLOOKUP(A410,'อายุการใช้งาน-ห้ามลบ'!$A$2:$H$70,8,FALSE)*365)-((ROUNDDOWN((365*VLOOKUP(A410,'อายุการใช้งาน-ห้ามลบ'!$A$2:$H$70,8,FALSE)-MIN($E410-DATE(RIGHT(D410,4),MID(D410,4,2),LEFT(D410,2)),VLOOKUP(A410,'อายุการใช้งาน-ห้ามลบ'!$A$2:$H$70,8,FALSE)*365))/365,0))*365))/30&gt;=11.49,0,(365*VLOOKUP(A410,'อายุการใช้งาน-ห้ามลบ'!$A$2:$H$70,8,FALSE)-MIN($E410-DATE(RIGHT(D410,4),MID(D410,4,2),LEFT(D410,2)),VLOOKUP(A410,'อายุการใช้งาน-ห้ามลบ'!$A$2:$H$70,8,FALSE)*365)-((ROUNDDOWN((365*VLOOKUP(A410,'อายุการใช้งาน-ห้ามลบ'!$A$2:$H$70,8,FALSE)-MIN($E410-DATE(RIGHT(D410,4),MID(D410,4,2),LEFT(D410,2)),VLOOKUP(A410,'อายุการใช้งาน-ห้ามลบ'!$A$2:$H$70,8,FALSE)*365))/365,0))*365))/30))</f>
        <v> </v>
      </c>
      <c r="N410" s="36"/>
    </row>
    <row r="411" spans="1:14" ht="22.5" customHeight="1">
      <c r="A411" s="15"/>
      <c r="B411" s="28"/>
      <c r="C411" s="17"/>
      <c r="D411" s="18"/>
      <c r="E411" s="19"/>
      <c r="F411" s="28"/>
      <c r="G411" s="21"/>
      <c r="H411" s="21"/>
      <c r="I411" s="30"/>
      <c r="J411" s="24" t="str">
        <f>IF(E411=0," ",ROUND(IF((365*VLOOKUP(A411,'อายุการใช้งาน-ห้ามลบ'!$A$2:$H$70,8,FALSE)-MIN($E411-DATE(RIGHT(D411,4),MID(D411,4,2),LEFT(D411,2)),VLOOKUP(A411,'อายุการใช้งาน-ห้ามลบ'!$A$2:$H$70,8,FALSE)*365))=0,($I411-1),($I411/VLOOKUP(A411,'อายุการใช้งาน-ห้ามลบ'!$A$2:$H$70,8,FALSE)/365)*MIN($E411-DATE(RIGHT(D411,4),MID(D411,4,2),LEFT(D411,2)),VLOOKUP(A411,'อายุการใช้งาน-ห้ามลบ'!$A$2:$H$70,8,FALSE)*365)),2)*-1)</f>
        <v> </v>
      </c>
      <c r="K411" s="25" t="str">
        <f t="shared" si="6"/>
        <v> </v>
      </c>
      <c r="L411" s="26" t="str">
        <f>IF(E411=0," ",IF((365*VLOOKUP(A411,'อายุการใช้งาน-ห้ามลบ'!$A$2:$H$70,8,FALSE)-MIN($E411-DATE(RIGHT(D411,4),MID(D411,4,2),LEFT(D411,2)),VLOOKUP(A411,'อายุการใช้งาน-ห้ามลบ'!$A$2:$H$70,8,FALSE)*365)-((ROUNDDOWN((365*VLOOKUP(A411,'อายุการใช้งาน-ห้ามลบ'!$A$2:$H$70,8,FALSE)-MIN($E411-DATE(RIGHT(D411,4),MID(D411,4,2),LEFT(D411,2)),VLOOKUP(A411,'อายุการใช้งาน-ห้ามลบ'!$A$2:$H$70,8,FALSE)*365))/365,0))*365))/30&gt;=11.49,(ROUNDDOWN((365*VLOOKUP(A411,'อายุการใช้งาน-ห้ามลบ'!$A$2:$H$70,8,FALSE)-MIN($E411-DATE(RIGHT(D411,4),MID(D411,4,2),LEFT(D411,2)),VLOOKUP(A411,'อายุการใช้งาน-ห้ามลบ'!$A$2:$H$70,8,FALSE)*365))/365,0)+1),ROUNDDOWN((365*VLOOKUP(A411,'อายุการใช้งาน-ห้ามลบ'!$A$2:$H$70,8,FALSE)-MIN($E411-DATE(RIGHT(D411,4),MID(D411,4,2),LEFT(D411,2)),VLOOKUP(A411,'อายุการใช้งาน-ห้ามลบ'!$A$2:$H$70,8,FALSE)*365))/365,0)))</f>
        <v> </v>
      </c>
      <c r="M411" s="26" t="str">
        <f>IF(E411=0," ",IF((365*VLOOKUP(A411,'อายุการใช้งาน-ห้ามลบ'!$A$2:$H$70,8,FALSE)-MIN($E411-DATE(RIGHT(D411,4),MID(D411,4,2),LEFT(D411,2)),VLOOKUP(A411,'อายุการใช้งาน-ห้ามลบ'!$A$2:$H$70,8,FALSE)*365)-((ROUNDDOWN((365*VLOOKUP(A411,'อายุการใช้งาน-ห้ามลบ'!$A$2:$H$70,8,FALSE)-MIN($E411-DATE(RIGHT(D411,4),MID(D411,4,2),LEFT(D411,2)),VLOOKUP(A411,'อายุการใช้งาน-ห้ามลบ'!$A$2:$H$70,8,FALSE)*365))/365,0))*365))/30&gt;=11.49,0,(365*VLOOKUP(A411,'อายุการใช้งาน-ห้ามลบ'!$A$2:$H$70,8,FALSE)-MIN($E411-DATE(RIGHT(D411,4),MID(D411,4,2),LEFT(D411,2)),VLOOKUP(A411,'อายุการใช้งาน-ห้ามลบ'!$A$2:$H$70,8,FALSE)*365)-((ROUNDDOWN((365*VLOOKUP(A411,'อายุการใช้งาน-ห้ามลบ'!$A$2:$H$70,8,FALSE)-MIN($E411-DATE(RIGHT(D411,4),MID(D411,4,2),LEFT(D411,2)),VLOOKUP(A411,'อายุการใช้งาน-ห้ามลบ'!$A$2:$H$70,8,FALSE)*365))/365,0))*365))/30))</f>
        <v> </v>
      </c>
      <c r="N411" s="36"/>
    </row>
    <row r="412" spans="1:14" ht="22.5" customHeight="1">
      <c r="A412" s="15"/>
      <c r="B412" s="28"/>
      <c r="C412" s="17"/>
      <c r="D412" s="18"/>
      <c r="E412" s="19"/>
      <c r="F412" s="28"/>
      <c r="G412" s="21"/>
      <c r="H412" s="21"/>
      <c r="I412" s="30"/>
      <c r="J412" s="24" t="str">
        <f>IF(E412=0," ",ROUND(IF((365*VLOOKUP(A412,'อายุการใช้งาน-ห้ามลบ'!$A$2:$H$70,8,FALSE)-MIN($E412-DATE(RIGHT(D412,4),MID(D412,4,2),LEFT(D412,2)),VLOOKUP(A412,'อายุการใช้งาน-ห้ามลบ'!$A$2:$H$70,8,FALSE)*365))=0,($I412-1),($I412/VLOOKUP(A412,'อายุการใช้งาน-ห้ามลบ'!$A$2:$H$70,8,FALSE)/365)*MIN($E412-DATE(RIGHT(D412,4),MID(D412,4,2),LEFT(D412,2)),VLOOKUP(A412,'อายุการใช้งาน-ห้ามลบ'!$A$2:$H$70,8,FALSE)*365)),2)*-1)</f>
        <v> </v>
      </c>
      <c r="K412" s="25" t="str">
        <f t="shared" si="6"/>
        <v> </v>
      </c>
      <c r="L412" s="26" t="str">
        <f>IF(E412=0," ",IF((365*VLOOKUP(A412,'อายุการใช้งาน-ห้ามลบ'!$A$2:$H$70,8,FALSE)-MIN($E412-DATE(RIGHT(D412,4),MID(D412,4,2),LEFT(D412,2)),VLOOKUP(A412,'อายุการใช้งาน-ห้ามลบ'!$A$2:$H$70,8,FALSE)*365)-((ROUNDDOWN((365*VLOOKUP(A412,'อายุการใช้งาน-ห้ามลบ'!$A$2:$H$70,8,FALSE)-MIN($E412-DATE(RIGHT(D412,4),MID(D412,4,2),LEFT(D412,2)),VLOOKUP(A412,'อายุการใช้งาน-ห้ามลบ'!$A$2:$H$70,8,FALSE)*365))/365,0))*365))/30&gt;=11.49,(ROUNDDOWN((365*VLOOKUP(A412,'อายุการใช้งาน-ห้ามลบ'!$A$2:$H$70,8,FALSE)-MIN($E412-DATE(RIGHT(D412,4),MID(D412,4,2),LEFT(D412,2)),VLOOKUP(A412,'อายุการใช้งาน-ห้ามลบ'!$A$2:$H$70,8,FALSE)*365))/365,0)+1),ROUNDDOWN((365*VLOOKUP(A412,'อายุการใช้งาน-ห้ามลบ'!$A$2:$H$70,8,FALSE)-MIN($E412-DATE(RIGHT(D412,4),MID(D412,4,2),LEFT(D412,2)),VLOOKUP(A412,'อายุการใช้งาน-ห้ามลบ'!$A$2:$H$70,8,FALSE)*365))/365,0)))</f>
        <v> </v>
      </c>
      <c r="M412" s="26" t="str">
        <f>IF(E412=0," ",IF((365*VLOOKUP(A412,'อายุการใช้งาน-ห้ามลบ'!$A$2:$H$70,8,FALSE)-MIN($E412-DATE(RIGHT(D412,4),MID(D412,4,2),LEFT(D412,2)),VLOOKUP(A412,'อายุการใช้งาน-ห้ามลบ'!$A$2:$H$70,8,FALSE)*365)-((ROUNDDOWN((365*VLOOKUP(A412,'อายุการใช้งาน-ห้ามลบ'!$A$2:$H$70,8,FALSE)-MIN($E412-DATE(RIGHT(D412,4),MID(D412,4,2),LEFT(D412,2)),VLOOKUP(A412,'อายุการใช้งาน-ห้ามลบ'!$A$2:$H$70,8,FALSE)*365))/365,0))*365))/30&gt;=11.49,0,(365*VLOOKUP(A412,'อายุการใช้งาน-ห้ามลบ'!$A$2:$H$70,8,FALSE)-MIN($E412-DATE(RIGHT(D412,4),MID(D412,4,2),LEFT(D412,2)),VLOOKUP(A412,'อายุการใช้งาน-ห้ามลบ'!$A$2:$H$70,8,FALSE)*365)-((ROUNDDOWN((365*VLOOKUP(A412,'อายุการใช้งาน-ห้ามลบ'!$A$2:$H$70,8,FALSE)-MIN($E412-DATE(RIGHT(D412,4),MID(D412,4,2),LEFT(D412,2)),VLOOKUP(A412,'อายุการใช้งาน-ห้ามลบ'!$A$2:$H$70,8,FALSE)*365))/365,0))*365))/30))</f>
        <v> </v>
      </c>
      <c r="N412" s="36"/>
    </row>
    <row r="413" spans="1:14" ht="22.5" customHeight="1">
      <c r="A413" s="15"/>
      <c r="B413" s="28"/>
      <c r="C413" s="17"/>
      <c r="D413" s="18"/>
      <c r="E413" s="19"/>
      <c r="F413" s="28"/>
      <c r="G413" s="21"/>
      <c r="H413" s="21"/>
      <c r="I413" s="30"/>
      <c r="J413" s="24" t="str">
        <f>IF(E413=0," ",ROUND(IF((365*VLOOKUP(A413,'อายุการใช้งาน-ห้ามลบ'!$A$2:$H$70,8,FALSE)-MIN($E413-DATE(RIGHT(D413,4),MID(D413,4,2),LEFT(D413,2)),VLOOKUP(A413,'อายุการใช้งาน-ห้ามลบ'!$A$2:$H$70,8,FALSE)*365))=0,($I413-1),($I413/VLOOKUP(A413,'อายุการใช้งาน-ห้ามลบ'!$A$2:$H$70,8,FALSE)/365)*MIN($E413-DATE(RIGHT(D413,4),MID(D413,4,2),LEFT(D413,2)),VLOOKUP(A413,'อายุการใช้งาน-ห้ามลบ'!$A$2:$H$70,8,FALSE)*365)),2)*-1)</f>
        <v> </v>
      </c>
      <c r="K413" s="25" t="str">
        <f t="shared" si="6"/>
        <v> </v>
      </c>
      <c r="L413" s="26" t="str">
        <f>IF(E413=0," ",IF((365*VLOOKUP(A413,'อายุการใช้งาน-ห้ามลบ'!$A$2:$H$70,8,FALSE)-MIN($E413-DATE(RIGHT(D413,4),MID(D413,4,2),LEFT(D413,2)),VLOOKUP(A413,'อายุการใช้งาน-ห้ามลบ'!$A$2:$H$70,8,FALSE)*365)-((ROUNDDOWN((365*VLOOKUP(A413,'อายุการใช้งาน-ห้ามลบ'!$A$2:$H$70,8,FALSE)-MIN($E413-DATE(RIGHT(D413,4),MID(D413,4,2),LEFT(D413,2)),VLOOKUP(A413,'อายุการใช้งาน-ห้ามลบ'!$A$2:$H$70,8,FALSE)*365))/365,0))*365))/30&gt;=11.49,(ROUNDDOWN((365*VLOOKUP(A413,'อายุการใช้งาน-ห้ามลบ'!$A$2:$H$70,8,FALSE)-MIN($E413-DATE(RIGHT(D413,4),MID(D413,4,2),LEFT(D413,2)),VLOOKUP(A413,'อายุการใช้งาน-ห้ามลบ'!$A$2:$H$70,8,FALSE)*365))/365,0)+1),ROUNDDOWN((365*VLOOKUP(A413,'อายุการใช้งาน-ห้ามลบ'!$A$2:$H$70,8,FALSE)-MIN($E413-DATE(RIGHT(D413,4),MID(D413,4,2),LEFT(D413,2)),VLOOKUP(A413,'อายุการใช้งาน-ห้ามลบ'!$A$2:$H$70,8,FALSE)*365))/365,0)))</f>
        <v> </v>
      </c>
      <c r="M413" s="26" t="str">
        <f>IF(E413=0," ",IF((365*VLOOKUP(A413,'อายุการใช้งาน-ห้ามลบ'!$A$2:$H$70,8,FALSE)-MIN($E413-DATE(RIGHT(D413,4),MID(D413,4,2),LEFT(D413,2)),VLOOKUP(A413,'อายุการใช้งาน-ห้ามลบ'!$A$2:$H$70,8,FALSE)*365)-((ROUNDDOWN((365*VLOOKUP(A413,'อายุการใช้งาน-ห้ามลบ'!$A$2:$H$70,8,FALSE)-MIN($E413-DATE(RIGHT(D413,4),MID(D413,4,2),LEFT(D413,2)),VLOOKUP(A413,'อายุการใช้งาน-ห้ามลบ'!$A$2:$H$70,8,FALSE)*365))/365,0))*365))/30&gt;=11.49,0,(365*VLOOKUP(A413,'อายุการใช้งาน-ห้ามลบ'!$A$2:$H$70,8,FALSE)-MIN($E413-DATE(RIGHT(D413,4),MID(D413,4,2),LEFT(D413,2)),VLOOKUP(A413,'อายุการใช้งาน-ห้ามลบ'!$A$2:$H$70,8,FALSE)*365)-((ROUNDDOWN((365*VLOOKUP(A413,'อายุการใช้งาน-ห้ามลบ'!$A$2:$H$70,8,FALSE)-MIN($E413-DATE(RIGHT(D413,4),MID(D413,4,2),LEFT(D413,2)),VLOOKUP(A413,'อายุการใช้งาน-ห้ามลบ'!$A$2:$H$70,8,FALSE)*365))/365,0))*365))/30))</f>
        <v> </v>
      </c>
      <c r="N413" s="36"/>
    </row>
    <row r="414" spans="1:14" ht="22.5" customHeight="1">
      <c r="A414" s="15"/>
      <c r="B414" s="28"/>
      <c r="C414" s="17"/>
      <c r="D414" s="18"/>
      <c r="E414" s="19"/>
      <c r="F414" s="28"/>
      <c r="G414" s="21"/>
      <c r="H414" s="21"/>
      <c r="I414" s="30"/>
      <c r="J414" s="24" t="str">
        <f>IF(E414=0," ",ROUND(IF((365*VLOOKUP(A414,'อายุการใช้งาน-ห้ามลบ'!$A$2:$H$70,8,FALSE)-MIN($E414-DATE(RIGHT(D414,4),MID(D414,4,2),LEFT(D414,2)),VLOOKUP(A414,'อายุการใช้งาน-ห้ามลบ'!$A$2:$H$70,8,FALSE)*365))=0,($I414-1),($I414/VLOOKUP(A414,'อายุการใช้งาน-ห้ามลบ'!$A$2:$H$70,8,FALSE)/365)*MIN($E414-DATE(RIGHT(D414,4),MID(D414,4,2),LEFT(D414,2)),VLOOKUP(A414,'อายุการใช้งาน-ห้ามลบ'!$A$2:$H$70,8,FALSE)*365)),2)*-1)</f>
        <v> </v>
      </c>
      <c r="K414" s="25" t="str">
        <f t="shared" si="6"/>
        <v> </v>
      </c>
      <c r="L414" s="26" t="str">
        <f>IF(E414=0," ",IF((365*VLOOKUP(A414,'อายุการใช้งาน-ห้ามลบ'!$A$2:$H$70,8,FALSE)-MIN($E414-DATE(RIGHT(D414,4),MID(D414,4,2),LEFT(D414,2)),VLOOKUP(A414,'อายุการใช้งาน-ห้ามลบ'!$A$2:$H$70,8,FALSE)*365)-((ROUNDDOWN((365*VLOOKUP(A414,'อายุการใช้งาน-ห้ามลบ'!$A$2:$H$70,8,FALSE)-MIN($E414-DATE(RIGHT(D414,4),MID(D414,4,2),LEFT(D414,2)),VLOOKUP(A414,'อายุการใช้งาน-ห้ามลบ'!$A$2:$H$70,8,FALSE)*365))/365,0))*365))/30&gt;=11.49,(ROUNDDOWN((365*VLOOKUP(A414,'อายุการใช้งาน-ห้ามลบ'!$A$2:$H$70,8,FALSE)-MIN($E414-DATE(RIGHT(D414,4),MID(D414,4,2),LEFT(D414,2)),VLOOKUP(A414,'อายุการใช้งาน-ห้ามลบ'!$A$2:$H$70,8,FALSE)*365))/365,0)+1),ROUNDDOWN((365*VLOOKUP(A414,'อายุการใช้งาน-ห้ามลบ'!$A$2:$H$70,8,FALSE)-MIN($E414-DATE(RIGHT(D414,4),MID(D414,4,2),LEFT(D414,2)),VLOOKUP(A414,'อายุการใช้งาน-ห้ามลบ'!$A$2:$H$70,8,FALSE)*365))/365,0)))</f>
        <v> </v>
      </c>
      <c r="M414" s="26" t="str">
        <f>IF(E414=0," ",IF((365*VLOOKUP(A414,'อายุการใช้งาน-ห้ามลบ'!$A$2:$H$70,8,FALSE)-MIN($E414-DATE(RIGHT(D414,4),MID(D414,4,2),LEFT(D414,2)),VLOOKUP(A414,'อายุการใช้งาน-ห้ามลบ'!$A$2:$H$70,8,FALSE)*365)-((ROUNDDOWN((365*VLOOKUP(A414,'อายุการใช้งาน-ห้ามลบ'!$A$2:$H$70,8,FALSE)-MIN($E414-DATE(RIGHT(D414,4),MID(D414,4,2),LEFT(D414,2)),VLOOKUP(A414,'อายุการใช้งาน-ห้ามลบ'!$A$2:$H$70,8,FALSE)*365))/365,0))*365))/30&gt;=11.49,0,(365*VLOOKUP(A414,'อายุการใช้งาน-ห้ามลบ'!$A$2:$H$70,8,FALSE)-MIN($E414-DATE(RIGHT(D414,4),MID(D414,4,2),LEFT(D414,2)),VLOOKUP(A414,'อายุการใช้งาน-ห้ามลบ'!$A$2:$H$70,8,FALSE)*365)-((ROUNDDOWN((365*VLOOKUP(A414,'อายุการใช้งาน-ห้ามลบ'!$A$2:$H$70,8,FALSE)-MIN($E414-DATE(RIGHT(D414,4),MID(D414,4,2),LEFT(D414,2)),VLOOKUP(A414,'อายุการใช้งาน-ห้ามลบ'!$A$2:$H$70,8,FALSE)*365))/365,0))*365))/30))</f>
        <v> </v>
      </c>
      <c r="N414" s="36"/>
    </row>
    <row r="415" spans="1:14" ht="22.5" customHeight="1">
      <c r="A415" s="15"/>
      <c r="B415" s="28"/>
      <c r="C415" s="17"/>
      <c r="D415" s="18"/>
      <c r="E415" s="19"/>
      <c r="F415" s="28"/>
      <c r="G415" s="21"/>
      <c r="H415" s="21"/>
      <c r="I415" s="30"/>
      <c r="J415" s="24" t="str">
        <f>IF(E415=0," ",ROUND(IF((365*VLOOKUP(A415,'อายุการใช้งาน-ห้ามลบ'!$A$2:$H$70,8,FALSE)-MIN($E415-DATE(RIGHT(D415,4),MID(D415,4,2),LEFT(D415,2)),VLOOKUP(A415,'อายุการใช้งาน-ห้ามลบ'!$A$2:$H$70,8,FALSE)*365))=0,($I415-1),($I415/VLOOKUP(A415,'อายุการใช้งาน-ห้ามลบ'!$A$2:$H$70,8,FALSE)/365)*MIN($E415-DATE(RIGHT(D415,4),MID(D415,4,2),LEFT(D415,2)),VLOOKUP(A415,'อายุการใช้งาน-ห้ามลบ'!$A$2:$H$70,8,FALSE)*365)),2)*-1)</f>
        <v> </v>
      </c>
      <c r="K415" s="25" t="str">
        <f t="shared" si="6"/>
        <v> </v>
      </c>
      <c r="L415" s="26" t="str">
        <f>IF(E415=0," ",IF((365*VLOOKUP(A415,'อายุการใช้งาน-ห้ามลบ'!$A$2:$H$70,8,FALSE)-MIN($E415-DATE(RIGHT(D415,4),MID(D415,4,2),LEFT(D415,2)),VLOOKUP(A415,'อายุการใช้งาน-ห้ามลบ'!$A$2:$H$70,8,FALSE)*365)-((ROUNDDOWN((365*VLOOKUP(A415,'อายุการใช้งาน-ห้ามลบ'!$A$2:$H$70,8,FALSE)-MIN($E415-DATE(RIGHT(D415,4),MID(D415,4,2),LEFT(D415,2)),VLOOKUP(A415,'อายุการใช้งาน-ห้ามลบ'!$A$2:$H$70,8,FALSE)*365))/365,0))*365))/30&gt;=11.49,(ROUNDDOWN((365*VLOOKUP(A415,'อายุการใช้งาน-ห้ามลบ'!$A$2:$H$70,8,FALSE)-MIN($E415-DATE(RIGHT(D415,4),MID(D415,4,2),LEFT(D415,2)),VLOOKUP(A415,'อายุการใช้งาน-ห้ามลบ'!$A$2:$H$70,8,FALSE)*365))/365,0)+1),ROUNDDOWN((365*VLOOKUP(A415,'อายุการใช้งาน-ห้ามลบ'!$A$2:$H$70,8,FALSE)-MIN($E415-DATE(RIGHT(D415,4),MID(D415,4,2),LEFT(D415,2)),VLOOKUP(A415,'อายุการใช้งาน-ห้ามลบ'!$A$2:$H$70,8,FALSE)*365))/365,0)))</f>
        <v> </v>
      </c>
      <c r="M415" s="26" t="str">
        <f>IF(E415=0," ",IF((365*VLOOKUP(A415,'อายุการใช้งาน-ห้ามลบ'!$A$2:$H$70,8,FALSE)-MIN($E415-DATE(RIGHT(D415,4),MID(D415,4,2),LEFT(D415,2)),VLOOKUP(A415,'อายุการใช้งาน-ห้ามลบ'!$A$2:$H$70,8,FALSE)*365)-((ROUNDDOWN((365*VLOOKUP(A415,'อายุการใช้งาน-ห้ามลบ'!$A$2:$H$70,8,FALSE)-MIN($E415-DATE(RIGHT(D415,4),MID(D415,4,2),LEFT(D415,2)),VLOOKUP(A415,'อายุการใช้งาน-ห้ามลบ'!$A$2:$H$70,8,FALSE)*365))/365,0))*365))/30&gt;=11.49,0,(365*VLOOKUP(A415,'อายุการใช้งาน-ห้ามลบ'!$A$2:$H$70,8,FALSE)-MIN($E415-DATE(RIGHT(D415,4),MID(D415,4,2),LEFT(D415,2)),VLOOKUP(A415,'อายุการใช้งาน-ห้ามลบ'!$A$2:$H$70,8,FALSE)*365)-((ROUNDDOWN((365*VLOOKUP(A415,'อายุการใช้งาน-ห้ามลบ'!$A$2:$H$70,8,FALSE)-MIN($E415-DATE(RIGHT(D415,4),MID(D415,4,2),LEFT(D415,2)),VLOOKUP(A415,'อายุการใช้งาน-ห้ามลบ'!$A$2:$H$70,8,FALSE)*365))/365,0))*365))/30))</f>
        <v> </v>
      </c>
      <c r="N415" s="36"/>
    </row>
    <row r="416" spans="1:14" ht="22.5" customHeight="1">
      <c r="A416" s="15"/>
      <c r="B416" s="28"/>
      <c r="C416" s="17"/>
      <c r="D416" s="18"/>
      <c r="E416" s="19"/>
      <c r="F416" s="28"/>
      <c r="G416" s="21"/>
      <c r="H416" s="21"/>
      <c r="I416" s="30"/>
      <c r="J416" s="24" t="str">
        <f>IF(E416=0," ",ROUND(IF((365*VLOOKUP(A416,'อายุการใช้งาน-ห้ามลบ'!$A$2:$H$70,8,FALSE)-MIN($E416-DATE(RIGHT(D416,4),MID(D416,4,2),LEFT(D416,2)),VLOOKUP(A416,'อายุการใช้งาน-ห้ามลบ'!$A$2:$H$70,8,FALSE)*365))=0,($I416-1),($I416/VLOOKUP(A416,'อายุการใช้งาน-ห้ามลบ'!$A$2:$H$70,8,FALSE)/365)*MIN($E416-DATE(RIGHT(D416,4),MID(D416,4,2),LEFT(D416,2)),VLOOKUP(A416,'อายุการใช้งาน-ห้ามลบ'!$A$2:$H$70,8,FALSE)*365)),2)*-1)</f>
        <v> </v>
      </c>
      <c r="K416" s="25" t="str">
        <f t="shared" si="6"/>
        <v> </v>
      </c>
      <c r="L416" s="26" t="str">
        <f>IF(E416=0," ",IF((365*VLOOKUP(A416,'อายุการใช้งาน-ห้ามลบ'!$A$2:$H$70,8,FALSE)-MIN($E416-DATE(RIGHT(D416,4),MID(D416,4,2),LEFT(D416,2)),VLOOKUP(A416,'อายุการใช้งาน-ห้ามลบ'!$A$2:$H$70,8,FALSE)*365)-((ROUNDDOWN((365*VLOOKUP(A416,'อายุการใช้งาน-ห้ามลบ'!$A$2:$H$70,8,FALSE)-MIN($E416-DATE(RIGHT(D416,4),MID(D416,4,2),LEFT(D416,2)),VLOOKUP(A416,'อายุการใช้งาน-ห้ามลบ'!$A$2:$H$70,8,FALSE)*365))/365,0))*365))/30&gt;=11.49,(ROUNDDOWN((365*VLOOKUP(A416,'อายุการใช้งาน-ห้ามลบ'!$A$2:$H$70,8,FALSE)-MIN($E416-DATE(RIGHT(D416,4),MID(D416,4,2),LEFT(D416,2)),VLOOKUP(A416,'อายุการใช้งาน-ห้ามลบ'!$A$2:$H$70,8,FALSE)*365))/365,0)+1),ROUNDDOWN((365*VLOOKUP(A416,'อายุการใช้งาน-ห้ามลบ'!$A$2:$H$70,8,FALSE)-MIN($E416-DATE(RIGHT(D416,4),MID(D416,4,2),LEFT(D416,2)),VLOOKUP(A416,'อายุการใช้งาน-ห้ามลบ'!$A$2:$H$70,8,FALSE)*365))/365,0)))</f>
        <v> </v>
      </c>
      <c r="M416" s="26" t="str">
        <f>IF(E416=0," ",IF((365*VLOOKUP(A416,'อายุการใช้งาน-ห้ามลบ'!$A$2:$H$70,8,FALSE)-MIN($E416-DATE(RIGHT(D416,4),MID(D416,4,2),LEFT(D416,2)),VLOOKUP(A416,'อายุการใช้งาน-ห้ามลบ'!$A$2:$H$70,8,FALSE)*365)-((ROUNDDOWN((365*VLOOKUP(A416,'อายุการใช้งาน-ห้ามลบ'!$A$2:$H$70,8,FALSE)-MIN($E416-DATE(RIGHT(D416,4),MID(D416,4,2),LEFT(D416,2)),VLOOKUP(A416,'อายุการใช้งาน-ห้ามลบ'!$A$2:$H$70,8,FALSE)*365))/365,0))*365))/30&gt;=11.49,0,(365*VLOOKUP(A416,'อายุการใช้งาน-ห้ามลบ'!$A$2:$H$70,8,FALSE)-MIN($E416-DATE(RIGHT(D416,4),MID(D416,4,2),LEFT(D416,2)),VLOOKUP(A416,'อายุการใช้งาน-ห้ามลบ'!$A$2:$H$70,8,FALSE)*365)-((ROUNDDOWN((365*VLOOKUP(A416,'อายุการใช้งาน-ห้ามลบ'!$A$2:$H$70,8,FALSE)-MIN($E416-DATE(RIGHT(D416,4),MID(D416,4,2),LEFT(D416,2)),VLOOKUP(A416,'อายุการใช้งาน-ห้ามลบ'!$A$2:$H$70,8,FALSE)*365))/365,0))*365))/30))</f>
        <v> </v>
      </c>
      <c r="N416" s="36"/>
    </row>
    <row r="417" spans="1:14" ht="22.5" customHeight="1">
      <c r="A417" s="15"/>
      <c r="B417" s="28"/>
      <c r="C417" s="17"/>
      <c r="D417" s="18"/>
      <c r="E417" s="19"/>
      <c r="F417" s="28"/>
      <c r="G417" s="21"/>
      <c r="H417" s="21"/>
      <c r="I417" s="30"/>
      <c r="J417" s="24" t="str">
        <f>IF(E417=0," ",ROUND(IF((365*VLOOKUP(A417,'อายุการใช้งาน-ห้ามลบ'!$A$2:$H$70,8,FALSE)-MIN($E417-DATE(RIGHT(D417,4),MID(D417,4,2),LEFT(D417,2)),VLOOKUP(A417,'อายุการใช้งาน-ห้ามลบ'!$A$2:$H$70,8,FALSE)*365))=0,($I417-1),($I417/VLOOKUP(A417,'อายุการใช้งาน-ห้ามลบ'!$A$2:$H$70,8,FALSE)/365)*MIN($E417-DATE(RIGHT(D417,4),MID(D417,4,2),LEFT(D417,2)),VLOOKUP(A417,'อายุการใช้งาน-ห้ามลบ'!$A$2:$H$70,8,FALSE)*365)),2)*-1)</f>
        <v> </v>
      </c>
      <c r="K417" s="25" t="str">
        <f t="shared" si="6"/>
        <v> </v>
      </c>
      <c r="L417" s="26" t="str">
        <f>IF(E417=0," ",IF((365*VLOOKUP(A417,'อายุการใช้งาน-ห้ามลบ'!$A$2:$H$70,8,FALSE)-MIN($E417-DATE(RIGHT(D417,4),MID(D417,4,2),LEFT(D417,2)),VLOOKUP(A417,'อายุการใช้งาน-ห้ามลบ'!$A$2:$H$70,8,FALSE)*365)-((ROUNDDOWN((365*VLOOKUP(A417,'อายุการใช้งาน-ห้ามลบ'!$A$2:$H$70,8,FALSE)-MIN($E417-DATE(RIGHT(D417,4),MID(D417,4,2),LEFT(D417,2)),VLOOKUP(A417,'อายุการใช้งาน-ห้ามลบ'!$A$2:$H$70,8,FALSE)*365))/365,0))*365))/30&gt;=11.49,(ROUNDDOWN((365*VLOOKUP(A417,'อายุการใช้งาน-ห้ามลบ'!$A$2:$H$70,8,FALSE)-MIN($E417-DATE(RIGHT(D417,4),MID(D417,4,2),LEFT(D417,2)),VLOOKUP(A417,'อายุการใช้งาน-ห้ามลบ'!$A$2:$H$70,8,FALSE)*365))/365,0)+1),ROUNDDOWN((365*VLOOKUP(A417,'อายุการใช้งาน-ห้ามลบ'!$A$2:$H$70,8,FALSE)-MIN($E417-DATE(RIGHT(D417,4),MID(D417,4,2),LEFT(D417,2)),VLOOKUP(A417,'อายุการใช้งาน-ห้ามลบ'!$A$2:$H$70,8,FALSE)*365))/365,0)))</f>
        <v> </v>
      </c>
      <c r="M417" s="26" t="str">
        <f>IF(E417=0," ",IF((365*VLOOKUP(A417,'อายุการใช้งาน-ห้ามลบ'!$A$2:$H$70,8,FALSE)-MIN($E417-DATE(RIGHT(D417,4),MID(D417,4,2),LEFT(D417,2)),VLOOKUP(A417,'อายุการใช้งาน-ห้ามลบ'!$A$2:$H$70,8,FALSE)*365)-((ROUNDDOWN((365*VLOOKUP(A417,'อายุการใช้งาน-ห้ามลบ'!$A$2:$H$70,8,FALSE)-MIN($E417-DATE(RIGHT(D417,4),MID(D417,4,2),LEFT(D417,2)),VLOOKUP(A417,'อายุการใช้งาน-ห้ามลบ'!$A$2:$H$70,8,FALSE)*365))/365,0))*365))/30&gt;=11.49,0,(365*VLOOKUP(A417,'อายุการใช้งาน-ห้ามลบ'!$A$2:$H$70,8,FALSE)-MIN($E417-DATE(RIGHT(D417,4),MID(D417,4,2),LEFT(D417,2)),VLOOKUP(A417,'อายุการใช้งาน-ห้ามลบ'!$A$2:$H$70,8,FALSE)*365)-((ROUNDDOWN((365*VLOOKUP(A417,'อายุการใช้งาน-ห้ามลบ'!$A$2:$H$70,8,FALSE)-MIN($E417-DATE(RIGHT(D417,4),MID(D417,4,2),LEFT(D417,2)),VLOOKUP(A417,'อายุการใช้งาน-ห้ามลบ'!$A$2:$H$70,8,FALSE)*365))/365,0))*365))/30))</f>
        <v> </v>
      </c>
      <c r="N417" s="36"/>
    </row>
    <row r="418" spans="1:14" ht="22.5" customHeight="1">
      <c r="A418" s="15"/>
      <c r="B418" s="28"/>
      <c r="C418" s="17"/>
      <c r="D418" s="18"/>
      <c r="E418" s="19"/>
      <c r="F418" s="28"/>
      <c r="G418" s="21"/>
      <c r="H418" s="21"/>
      <c r="I418" s="30"/>
      <c r="J418" s="24" t="str">
        <f>IF(E418=0," ",ROUND(IF((365*VLOOKUP(A418,'อายุการใช้งาน-ห้ามลบ'!$A$2:$H$70,8,FALSE)-MIN($E418-DATE(RIGHT(D418,4),MID(D418,4,2),LEFT(D418,2)),VLOOKUP(A418,'อายุการใช้งาน-ห้ามลบ'!$A$2:$H$70,8,FALSE)*365))=0,($I418-1),($I418/VLOOKUP(A418,'อายุการใช้งาน-ห้ามลบ'!$A$2:$H$70,8,FALSE)/365)*MIN($E418-DATE(RIGHT(D418,4),MID(D418,4,2),LEFT(D418,2)),VLOOKUP(A418,'อายุการใช้งาน-ห้ามลบ'!$A$2:$H$70,8,FALSE)*365)),2)*-1)</f>
        <v> </v>
      </c>
      <c r="K418" s="25" t="str">
        <f t="shared" si="6"/>
        <v> </v>
      </c>
      <c r="L418" s="26" t="str">
        <f>IF(E418=0," ",IF((365*VLOOKUP(A418,'อายุการใช้งาน-ห้ามลบ'!$A$2:$H$70,8,FALSE)-MIN($E418-DATE(RIGHT(D418,4),MID(D418,4,2),LEFT(D418,2)),VLOOKUP(A418,'อายุการใช้งาน-ห้ามลบ'!$A$2:$H$70,8,FALSE)*365)-((ROUNDDOWN((365*VLOOKUP(A418,'อายุการใช้งาน-ห้ามลบ'!$A$2:$H$70,8,FALSE)-MIN($E418-DATE(RIGHT(D418,4),MID(D418,4,2),LEFT(D418,2)),VLOOKUP(A418,'อายุการใช้งาน-ห้ามลบ'!$A$2:$H$70,8,FALSE)*365))/365,0))*365))/30&gt;=11.49,(ROUNDDOWN((365*VLOOKUP(A418,'อายุการใช้งาน-ห้ามลบ'!$A$2:$H$70,8,FALSE)-MIN($E418-DATE(RIGHT(D418,4),MID(D418,4,2),LEFT(D418,2)),VLOOKUP(A418,'อายุการใช้งาน-ห้ามลบ'!$A$2:$H$70,8,FALSE)*365))/365,0)+1),ROUNDDOWN((365*VLOOKUP(A418,'อายุการใช้งาน-ห้ามลบ'!$A$2:$H$70,8,FALSE)-MIN($E418-DATE(RIGHT(D418,4),MID(D418,4,2),LEFT(D418,2)),VLOOKUP(A418,'อายุการใช้งาน-ห้ามลบ'!$A$2:$H$70,8,FALSE)*365))/365,0)))</f>
        <v> </v>
      </c>
      <c r="M418" s="26" t="str">
        <f>IF(E418=0," ",IF((365*VLOOKUP(A418,'อายุการใช้งาน-ห้ามลบ'!$A$2:$H$70,8,FALSE)-MIN($E418-DATE(RIGHT(D418,4),MID(D418,4,2),LEFT(D418,2)),VLOOKUP(A418,'อายุการใช้งาน-ห้ามลบ'!$A$2:$H$70,8,FALSE)*365)-((ROUNDDOWN((365*VLOOKUP(A418,'อายุการใช้งาน-ห้ามลบ'!$A$2:$H$70,8,FALSE)-MIN($E418-DATE(RIGHT(D418,4),MID(D418,4,2),LEFT(D418,2)),VLOOKUP(A418,'อายุการใช้งาน-ห้ามลบ'!$A$2:$H$70,8,FALSE)*365))/365,0))*365))/30&gt;=11.49,0,(365*VLOOKUP(A418,'อายุการใช้งาน-ห้ามลบ'!$A$2:$H$70,8,FALSE)-MIN($E418-DATE(RIGHT(D418,4),MID(D418,4,2),LEFT(D418,2)),VLOOKUP(A418,'อายุการใช้งาน-ห้ามลบ'!$A$2:$H$70,8,FALSE)*365)-((ROUNDDOWN((365*VLOOKUP(A418,'อายุการใช้งาน-ห้ามลบ'!$A$2:$H$70,8,FALSE)-MIN($E418-DATE(RIGHT(D418,4),MID(D418,4,2),LEFT(D418,2)),VLOOKUP(A418,'อายุการใช้งาน-ห้ามลบ'!$A$2:$H$70,8,FALSE)*365))/365,0))*365))/30))</f>
        <v> </v>
      </c>
      <c r="N418" s="36"/>
    </row>
    <row r="419" spans="1:14" ht="22.5" customHeight="1">
      <c r="A419" s="15"/>
      <c r="B419" s="28"/>
      <c r="C419" s="17"/>
      <c r="D419" s="18"/>
      <c r="E419" s="19"/>
      <c r="F419" s="28"/>
      <c r="G419" s="21"/>
      <c r="H419" s="21"/>
      <c r="I419" s="30"/>
      <c r="J419" s="24" t="str">
        <f>IF(E419=0," ",ROUND(IF((365*VLOOKUP(A419,'อายุการใช้งาน-ห้ามลบ'!$A$2:$H$70,8,FALSE)-MIN($E419-DATE(RIGHT(D419,4),MID(D419,4,2),LEFT(D419,2)),VLOOKUP(A419,'อายุการใช้งาน-ห้ามลบ'!$A$2:$H$70,8,FALSE)*365))=0,($I419-1),($I419/VLOOKUP(A419,'อายุการใช้งาน-ห้ามลบ'!$A$2:$H$70,8,FALSE)/365)*MIN($E419-DATE(RIGHT(D419,4),MID(D419,4,2),LEFT(D419,2)),VLOOKUP(A419,'อายุการใช้งาน-ห้ามลบ'!$A$2:$H$70,8,FALSE)*365)),2)*-1)</f>
        <v> </v>
      </c>
      <c r="K419" s="25" t="str">
        <f t="shared" si="6"/>
        <v> </v>
      </c>
      <c r="L419" s="26" t="str">
        <f>IF(E419=0," ",IF((365*VLOOKUP(A419,'อายุการใช้งาน-ห้ามลบ'!$A$2:$H$70,8,FALSE)-MIN($E419-DATE(RIGHT(D419,4),MID(D419,4,2),LEFT(D419,2)),VLOOKUP(A419,'อายุการใช้งาน-ห้ามลบ'!$A$2:$H$70,8,FALSE)*365)-((ROUNDDOWN((365*VLOOKUP(A419,'อายุการใช้งาน-ห้ามลบ'!$A$2:$H$70,8,FALSE)-MIN($E419-DATE(RIGHT(D419,4),MID(D419,4,2),LEFT(D419,2)),VLOOKUP(A419,'อายุการใช้งาน-ห้ามลบ'!$A$2:$H$70,8,FALSE)*365))/365,0))*365))/30&gt;=11.49,(ROUNDDOWN((365*VLOOKUP(A419,'อายุการใช้งาน-ห้ามลบ'!$A$2:$H$70,8,FALSE)-MIN($E419-DATE(RIGHT(D419,4),MID(D419,4,2),LEFT(D419,2)),VLOOKUP(A419,'อายุการใช้งาน-ห้ามลบ'!$A$2:$H$70,8,FALSE)*365))/365,0)+1),ROUNDDOWN((365*VLOOKUP(A419,'อายุการใช้งาน-ห้ามลบ'!$A$2:$H$70,8,FALSE)-MIN($E419-DATE(RIGHT(D419,4),MID(D419,4,2),LEFT(D419,2)),VLOOKUP(A419,'อายุการใช้งาน-ห้ามลบ'!$A$2:$H$70,8,FALSE)*365))/365,0)))</f>
        <v> </v>
      </c>
      <c r="M419" s="26" t="str">
        <f>IF(E419=0," ",IF((365*VLOOKUP(A419,'อายุการใช้งาน-ห้ามลบ'!$A$2:$H$70,8,FALSE)-MIN($E419-DATE(RIGHT(D419,4),MID(D419,4,2),LEFT(D419,2)),VLOOKUP(A419,'อายุการใช้งาน-ห้ามลบ'!$A$2:$H$70,8,FALSE)*365)-((ROUNDDOWN((365*VLOOKUP(A419,'อายุการใช้งาน-ห้ามลบ'!$A$2:$H$70,8,FALSE)-MIN($E419-DATE(RIGHT(D419,4),MID(D419,4,2),LEFT(D419,2)),VLOOKUP(A419,'อายุการใช้งาน-ห้ามลบ'!$A$2:$H$70,8,FALSE)*365))/365,0))*365))/30&gt;=11.49,0,(365*VLOOKUP(A419,'อายุการใช้งาน-ห้ามลบ'!$A$2:$H$70,8,FALSE)-MIN($E419-DATE(RIGHT(D419,4),MID(D419,4,2),LEFT(D419,2)),VLOOKUP(A419,'อายุการใช้งาน-ห้ามลบ'!$A$2:$H$70,8,FALSE)*365)-((ROUNDDOWN((365*VLOOKUP(A419,'อายุการใช้งาน-ห้ามลบ'!$A$2:$H$70,8,FALSE)-MIN($E419-DATE(RIGHT(D419,4),MID(D419,4,2),LEFT(D419,2)),VLOOKUP(A419,'อายุการใช้งาน-ห้ามลบ'!$A$2:$H$70,8,FALSE)*365))/365,0))*365))/30))</f>
        <v> </v>
      </c>
      <c r="N419" s="36"/>
    </row>
    <row r="420" spans="1:14" ht="22.5" customHeight="1">
      <c r="A420" s="15"/>
      <c r="B420" s="28"/>
      <c r="C420" s="17"/>
      <c r="D420" s="18"/>
      <c r="E420" s="19"/>
      <c r="F420" s="28"/>
      <c r="G420" s="21"/>
      <c r="H420" s="21"/>
      <c r="I420" s="30"/>
      <c r="J420" s="24" t="str">
        <f>IF(E420=0," ",ROUND(IF((365*VLOOKUP(A420,'อายุการใช้งาน-ห้ามลบ'!$A$2:$H$70,8,FALSE)-MIN($E420-DATE(RIGHT(D420,4),MID(D420,4,2),LEFT(D420,2)),VLOOKUP(A420,'อายุการใช้งาน-ห้ามลบ'!$A$2:$H$70,8,FALSE)*365))=0,($I420-1),($I420/VLOOKUP(A420,'อายุการใช้งาน-ห้ามลบ'!$A$2:$H$70,8,FALSE)/365)*MIN($E420-DATE(RIGHT(D420,4),MID(D420,4,2),LEFT(D420,2)),VLOOKUP(A420,'อายุการใช้งาน-ห้ามลบ'!$A$2:$H$70,8,FALSE)*365)),2)*-1)</f>
        <v> </v>
      </c>
      <c r="K420" s="25" t="str">
        <f t="shared" si="6"/>
        <v> </v>
      </c>
      <c r="L420" s="26" t="str">
        <f>IF(E420=0," ",IF((365*VLOOKUP(A420,'อายุการใช้งาน-ห้ามลบ'!$A$2:$H$70,8,FALSE)-MIN($E420-DATE(RIGHT(D420,4),MID(D420,4,2),LEFT(D420,2)),VLOOKUP(A420,'อายุการใช้งาน-ห้ามลบ'!$A$2:$H$70,8,FALSE)*365)-((ROUNDDOWN((365*VLOOKUP(A420,'อายุการใช้งาน-ห้ามลบ'!$A$2:$H$70,8,FALSE)-MIN($E420-DATE(RIGHT(D420,4),MID(D420,4,2),LEFT(D420,2)),VLOOKUP(A420,'อายุการใช้งาน-ห้ามลบ'!$A$2:$H$70,8,FALSE)*365))/365,0))*365))/30&gt;=11.49,(ROUNDDOWN((365*VLOOKUP(A420,'อายุการใช้งาน-ห้ามลบ'!$A$2:$H$70,8,FALSE)-MIN($E420-DATE(RIGHT(D420,4),MID(D420,4,2),LEFT(D420,2)),VLOOKUP(A420,'อายุการใช้งาน-ห้ามลบ'!$A$2:$H$70,8,FALSE)*365))/365,0)+1),ROUNDDOWN((365*VLOOKUP(A420,'อายุการใช้งาน-ห้ามลบ'!$A$2:$H$70,8,FALSE)-MIN($E420-DATE(RIGHT(D420,4),MID(D420,4,2),LEFT(D420,2)),VLOOKUP(A420,'อายุการใช้งาน-ห้ามลบ'!$A$2:$H$70,8,FALSE)*365))/365,0)))</f>
        <v> </v>
      </c>
      <c r="M420" s="26" t="str">
        <f>IF(E420=0," ",IF((365*VLOOKUP(A420,'อายุการใช้งาน-ห้ามลบ'!$A$2:$H$70,8,FALSE)-MIN($E420-DATE(RIGHT(D420,4),MID(D420,4,2),LEFT(D420,2)),VLOOKUP(A420,'อายุการใช้งาน-ห้ามลบ'!$A$2:$H$70,8,FALSE)*365)-((ROUNDDOWN((365*VLOOKUP(A420,'อายุการใช้งาน-ห้ามลบ'!$A$2:$H$70,8,FALSE)-MIN($E420-DATE(RIGHT(D420,4),MID(D420,4,2),LEFT(D420,2)),VLOOKUP(A420,'อายุการใช้งาน-ห้ามลบ'!$A$2:$H$70,8,FALSE)*365))/365,0))*365))/30&gt;=11.49,0,(365*VLOOKUP(A420,'อายุการใช้งาน-ห้ามลบ'!$A$2:$H$70,8,FALSE)-MIN($E420-DATE(RIGHT(D420,4),MID(D420,4,2),LEFT(D420,2)),VLOOKUP(A420,'อายุการใช้งาน-ห้ามลบ'!$A$2:$H$70,8,FALSE)*365)-((ROUNDDOWN((365*VLOOKUP(A420,'อายุการใช้งาน-ห้ามลบ'!$A$2:$H$70,8,FALSE)-MIN($E420-DATE(RIGHT(D420,4),MID(D420,4,2),LEFT(D420,2)),VLOOKUP(A420,'อายุการใช้งาน-ห้ามลบ'!$A$2:$H$70,8,FALSE)*365))/365,0))*365))/30))</f>
        <v> </v>
      </c>
      <c r="N420" s="36"/>
    </row>
    <row r="421" spans="1:14" ht="22.5" customHeight="1">
      <c r="A421" s="15"/>
      <c r="B421" s="28"/>
      <c r="C421" s="17"/>
      <c r="D421" s="18"/>
      <c r="E421" s="19"/>
      <c r="F421" s="28"/>
      <c r="G421" s="21"/>
      <c r="H421" s="21"/>
      <c r="I421" s="30"/>
      <c r="J421" s="24" t="str">
        <f>IF(E421=0," ",ROUND(IF((365*VLOOKUP(A421,'อายุการใช้งาน-ห้ามลบ'!$A$2:$H$70,8,FALSE)-MIN($E421-DATE(RIGHT(D421,4),MID(D421,4,2),LEFT(D421,2)),VLOOKUP(A421,'อายุการใช้งาน-ห้ามลบ'!$A$2:$H$70,8,FALSE)*365))=0,($I421-1),($I421/VLOOKUP(A421,'อายุการใช้งาน-ห้ามลบ'!$A$2:$H$70,8,FALSE)/365)*MIN($E421-DATE(RIGHT(D421,4),MID(D421,4,2),LEFT(D421,2)),VLOOKUP(A421,'อายุการใช้งาน-ห้ามลบ'!$A$2:$H$70,8,FALSE)*365)),2)*-1)</f>
        <v> </v>
      </c>
      <c r="K421" s="25" t="str">
        <f t="shared" si="6"/>
        <v> </v>
      </c>
      <c r="L421" s="26" t="str">
        <f>IF(E421=0," ",IF((365*VLOOKUP(A421,'อายุการใช้งาน-ห้ามลบ'!$A$2:$H$70,8,FALSE)-MIN($E421-DATE(RIGHT(D421,4),MID(D421,4,2),LEFT(D421,2)),VLOOKUP(A421,'อายุการใช้งาน-ห้ามลบ'!$A$2:$H$70,8,FALSE)*365)-((ROUNDDOWN((365*VLOOKUP(A421,'อายุการใช้งาน-ห้ามลบ'!$A$2:$H$70,8,FALSE)-MIN($E421-DATE(RIGHT(D421,4),MID(D421,4,2),LEFT(D421,2)),VLOOKUP(A421,'อายุการใช้งาน-ห้ามลบ'!$A$2:$H$70,8,FALSE)*365))/365,0))*365))/30&gt;=11.49,(ROUNDDOWN((365*VLOOKUP(A421,'อายุการใช้งาน-ห้ามลบ'!$A$2:$H$70,8,FALSE)-MIN($E421-DATE(RIGHT(D421,4),MID(D421,4,2),LEFT(D421,2)),VLOOKUP(A421,'อายุการใช้งาน-ห้ามลบ'!$A$2:$H$70,8,FALSE)*365))/365,0)+1),ROUNDDOWN((365*VLOOKUP(A421,'อายุการใช้งาน-ห้ามลบ'!$A$2:$H$70,8,FALSE)-MIN($E421-DATE(RIGHT(D421,4),MID(D421,4,2),LEFT(D421,2)),VLOOKUP(A421,'อายุการใช้งาน-ห้ามลบ'!$A$2:$H$70,8,FALSE)*365))/365,0)))</f>
        <v> </v>
      </c>
      <c r="M421" s="26" t="str">
        <f>IF(E421=0," ",IF((365*VLOOKUP(A421,'อายุการใช้งาน-ห้ามลบ'!$A$2:$H$70,8,FALSE)-MIN($E421-DATE(RIGHT(D421,4),MID(D421,4,2),LEFT(D421,2)),VLOOKUP(A421,'อายุการใช้งาน-ห้ามลบ'!$A$2:$H$70,8,FALSE)*365)-((ROUNDDOWN((365*VLOOKUP(A421,'อายุการใช้งาน-ห้ามลบ'!$A$2:$H$70,8,FALSE)-MIN($E421-DATE(RIGHT(D421,4),MID(D421,4,2),LEFT(D421,2)),VLOOKUP(A421,'อายุการใช้งาน-ห้ามลบ'!$A$2:$H$70,8,FALSE)*365))/365,0))*365))/30&gt;=11.49,0,(365*VLOOKUP(A421,'อายุการใช้งาน-ห้ามลบ'!$A$2:$H$70,8,FALSE)-MIN($E421-DATE(RIGHT(D421,4),MID(D421,4,2),LEFT(D421,2)),VLOOKUP(A421,'อายุการใช้งาน-ห้ามลบ'!$A$2:$H$70,8,FALSE)*365)-((ROUNDDOWN((365*VLOOKUP(A421,'อายุการใช้งาน-ห้ามลบ'!$A$2:$H$70,8,FALSE)-MIN($E421-DATE(RIGHT(D421,4),MID(D421,4,2),LEFT(D421,2)),VLOOKUP(A421,'อายุการใช้งาน-ห้ามลบ'!$A$2:$H$70,8,FALSE)*365))/365,0))*365))/30))</f>
        <v> </v>
      </c>
      <c r="N421" s="36"/>
    </row>
    <row r="422" spans="1:14" ht="22.5" customHeight="1">
      <c r="A422" s="15"/>
      <c r="B422" s="28"/>
      <c r="C422" s="17"/>
      <c r="D422" s="18"/>
      <c r="E422" s="19"/>
      <c r="F422" s="28"/>
      <c r="G422" s="21"/>
      <c r="H422" s="21"/>
      <c r="I422" s="30"/>
      <c r="J422" s="24" t="str">
        <f>IF(E422=0," ",ROUND(IF((365*VLOOKUP(A422,'อายุการใช้งาน-ห้ามลบ'!$A$2:$H$70,8,FALSE)-MIN($E422-DATE(RIGHT(D422,4),MID(D422,4,2),LEFT(D422,2)),VLOOKUP(A422,'อายุการใช้งาน-ห้ามลบ'!$A$2:$H$70,8,FALSE)*365))=0,($I422-1),($I422/VLOOKUP(A422,'อายุการใช้งาน-ห้ามลบ'!$A$2:$H$70,8,FALSE)/365)*MIN($E422-DATE(RIGHT(D422,4),MID(D422,4,2),LEFT(D422,2)),VLOOKUP(A422,'อายุการใช้งาน-ห้ามลบ'!$A$2:$H$70,8,FALSE)*365)),2)*-1)</f>
        <v> </v>
      </c>
      <c r="K422" s="25" t="str">
        <f t="shared" si="6"/>
        <v> </v>
      </c>
      <c r="L422" s="26" t="str">
        <f>IF(E422=0," ",IF((365*VLOOKUP(A422,'อายุการใช้งาน-ห้ามลบ'!$A$2:$H$70,8,FALSE)-MIN($E422-DATE(RIGHT(D422,4),MID(D422,4,2),LEFT(D422,2)),VLOOKUP(A422,'อายุการใช้งาน-ห้ามลบ'!$A$2:$H$70,8,FALSE)*365)-((ROUNDDOWN((365*VLOOKUP(A422,'อายุการใช้งาน-ห้ามลบ'!$A$2:$H$70,8,FALSE)-MIN($E422-DATE(RIGHT(D422,4),MID(D422,4,2),LEFT(D422,2)),VLOOKUP(A422,'อายุการใช้งาน-ห้ามลบ'!$A$2:$H$70,8,FALSE)*365))/365,0))*365))/30&gt;=11.49,(ROUNDDOWN((365*VLOOKUP(A422,'อายุการใช้งาน-ห้ามลบ'!$A$2:$H$70,8,FALSE)-MIN($E422-DATE(RIGHT(D422,4),MID(D422,4,2),LEFT(D422,2)),VLOOKUP(A422,'อายุการใช้งาน-ห้ามลบ'!$A$2:$H$70,8,FALSE)*365))/365,0)+1),ROUNDDOWN((365*VLOOKUP(A422,'อายุการใช้งาน-ห้ามลบ'!$A$2:$H$70,8,FALSE)-MIN($E422-DATE(RIGHT(D422,4),MID(D422,4,2),LEFT(D422,2)),VLOOKUP(A422,'อายุการใช้งาน-ห้ามลบ'!$A$2:$H$70,8,FALSE)*365))/365,0)))</f>
        <v> </v>
      </c>
      <c r="M422" s="26" t="str">
        <f>IF(E422=0," ",IF((365*VLOOKUP(A422,'อายุการใช้งาน-ห้ามลบ'!$A$2:$H$70,8,FALSE)-MIN($E422-DATE(RIGHT(D422,4),MID(D422,4,2),LEFT(D422,2)),VLOOKUP(A422,'อายุการใช้งาน-ห้ามลบ'!$A$2:$H$70,8,FALSE)*365)-((ROUNDDOWN((365*VLOOKUP(A422,'อายุการใช้งาน-ห้ามลบ'!$A$2:$H$70,8,FALSE)-MIN($E422-DATE(RIGHT(D422,4),MID(D422,4,2),LEFT(D422,2)),VLOOKUP(A422,'อายุการใช้งาน-ห้ามลบ'!$A$2:$H$70,8,FALSE)*365))/365,0))*365))/30&gt;=11.49,0,(365*VLOOKUP(A422,'อายุการใช้งาน-ห้ามลบ'!$A$2:$H$70,8,FALSE)-MIN($E422-DATE(RIGHT(D422,4),MID(D422,4,2),LEFT(D422,2)),VLOOKUP(A422,'อายุการใช้งาน-ห้ามลบ'!$A$2:$H$70,8,FALSE)*365)-((ROUNDDOWN((365*VLOOKUP(A422,'อายุการใช้งาน-ห้ามลบ'!$A$2:$H$70,8,FALSE)-MIN($E422-DATE(RIGHT(D422,4),MID(D422,4,2),LEFT(D422,2)),VLOOKUP(A422,'อายุการใช้งาน-ห้ามลบ'!$A$2:$H$70,8,FALSE)*365))/365,0))*365))/30))</f>
        <v> </v>
      </c>
      <c r="N422" s="36"/>
    </row>
    <row r="423" spans="1:14" ht="22.5" customHeight="1">
      <c r="A423" s="15"/>
      <c r="B423" s="28"/>
      <c r="C423" s="17"/>
      <c r="D423" s="18"/>
      <c r="E423" s="19"/>
      <c r="F423" s="28"/>
      <c r="G423" s="21"/>
      <c r="H423" s="21"/>
      <c r="I423" s="30"/>
      <c r="J423" s="24" t="str">
        <f>IF(E423=0," ",ROUND(IF((365*VLOOKUP(A423,'อายุการใช้งาน-ห้ามลบ'!$A$2:$H$70,8,FALSE)-MIN($E423-DATE(RIGHT(D423,4),MID(D423,4,2),LEFT(D423,2)),VLOOKUP(A423,'อายุการใช้งาน-ห้ามลบ'!$A$2:$H$70,8,FALSE)*365))=0,($I423-1),($I423/VLOOKUP(A423,'อายุการใช้งาน-ห้ามลบ'!$A$2:$H$70,8,FALSE)/365)*MIN($E423-DATE(RIGHT(D423,4),MID(D423,4,2),LEFT(D423,2)),VLOOKUP(A423,'อายุการใช้งาน-ห้ามลบ'!$A$2:$H$70,8,FALSE)*365)),2)*-1)</f>
        <v> </v>
      </c>
      <c r="K423" s="25" t="str">
        <f t="shared" si="6"/>
        <v> </v>
      </c>
      <c r="L423" s="26" t="str">
        <f>IF(E423=0," ",IF((365*VLOOKUP(A423,'อายุการใช้งาน-ห้ามลบ'!$A$2:$H$70,8,FALSE)-MIN($E423-DATE(RIGHT(D423,4),MID(D423,4,2),LEFT(D423,2)),VLOOKUP(A423,'อายุการใช้งาน-ห้ามลบ'!$A$2:$H$70,8,FALSE)*365)-((ROUNDDOWN((365*VLOOKUP(A423,'อายุการใช้งาน-ห้ามลบ'!$A$2:$H$70,8,FALSE)-MIN($E423-DATE(RIGHT(D423,4),MID(D423,4,2),LEFT(D423,2)),VLOOKUP(A423,'อายุการใช้งาน-ห้ามลบ'!$A$2:$H$70,8,FALSE)*365))/365,0))*365))/30&gt;=11.49,(ROUNDDOWN((365*VLOOKUP(A423,'อายุการใช้งาน-ห้ามลบ'!$A$2:$H$70,8,FALSE)-MIN($E423-DATE(RIGHT(D423,4),MID(D423,4,2),LEFT(D423,2)),VLOOKUP(A423,'อายุการใช้งาน-ห้ามลบ'!$A$2:$H$70,8,FALSE)*365))/365,0)+1),ROUNDDOWN((365*VLOOKUP(A423,'อายุการใช้งาน-ห้ามลบ'!$A$2:$H$70,8,FALSE)-MIN($E423-DATE(RIGHT(D423,4),MID(D423,4,2),LEFT(D423,2)),VLOOKUP(A423,'อายุการใช้งาน-ห้ามลบ'!$A$2:$H$70,8,FALSE)*365))/365,0)))</f>
        <v> </v>
      </c>
      <c r="M423" s="26" t="str">
        <f>IF(E423=0," ",IF((365*VLOOKUP(A423,'อายุการใช้งาน-ห้ามลบ'!$A$2:$H$70,8,FALSE)-MIN($E423-DATE(RIGHT(D423,4),MID(D423,4,2),LEFT(D423,2)),VLOOKUP(A423,'อายุการใช้งาน-ห้ามลบ'!$A$2:$H$70,8,FALSE)*365)-((ROUNDDOWN((365*VLOOKUP(A423,'อายุการใช้งาน-ห้ามลบ'!$A$2:$H$70,8,FALSE)-MIN($E423-DATE(RIGHT(D423,4),MID(D423,4,2),LEFT(D423,2)),VLOOKUP(A423,'อายุการใช้งาน-ห้ามลบ'!$A$2:$H$70,8,FALSE)*365))/365,0))*365))/30&gt;=11.49,0,(365*VLOOKUP(A423,'อายุการใช้งาน-ห้ามลบ'!$A$2:$H$70,8,FALSE)-MIN($E423-DATE(RIGHT(D423,4),MID(D423,4,2),LEFT(D423,2)),VLOOKUP(A423,'อายุการใช้งาน-ห้ามลบ'!$A$2:$H$70,8,FALSE)*365)-((ROUNDDOWN((365*VLOOKUP(A423,'อายุการใช้งาน-ห้ามลบ'!$A$2:$H$70,8,FALSE)-MIN($E423-DATE(RIGHT(D423,4),MID(D423,4,2),LEFT(D423,2)),VLOOKUP(A423,'อายุการใช้งาน-ห้ามลบ'!$A$2:$H$70,8,FALSE)*365))/365,0))*365))/30))</f>
        <v> </v>
      </c>
      <c r="N423" s="36"/>
    </row>
    <row r="424" spans="1:14" ht="22.5" customHeight="1">
      <c r="A424" s="15"/>
      <c r="B424" s="28"/>
      <c r="C424" s="17"/>
      <c r="D424" s="18"/>
      <c r="E424" s="19"/>
      <c r="F424" s="28"/>
      <c r="G424" s="21"/>
      <c r="H424" s="21"/>
      <c r="I424" s="30"/>
      <c r="J424" s="24" t="str">
        <f>IF(E424=0," ",ROUND(IF((365*VLOOKUP(A424,'อายุการใช้งาน-ห้ามลบ'!$A$2:$H$70,8,FALSE)-MIN($E424-DATE(RIGHT(D424,4),MID(D424,4,2),LEFT(D424,2)),VLOOKUP(A424,'อายุการใช้งาน-ห้ามลบ'!$A$2:$H$70,8,FALSE)*365))=0,($I424-1),($I424/VLOOKUP(A424,'อายุการใช้งาน-ห้ามลบ'!$A$2:$H$70,8,FALSE)/365)*MIN($E424-DATE(RIGHT(D424,4),MID(D424,4,2),LEFT(D424,2)),VLOOKUP(A424,'อายุการใช้งาน-ห้ามลบ'!$A$2:$H$70,8,FALSE)*365)),2)*-1)</f>
        <v> </v>
      </c>
      <c r="K424" s="25" t="str">
        <f t="shared" si="6"/>
        <v> </v>
      </c>
      <c r="L424" s="26" t="str">
        <f>IF(E424=0," ",IF((365*VLOOKUP(A424,'อายุการใช้งาน-ห้ามลบ'!$A$2:$H$70,8,FALSE)-MIN($E424-DATE(RIGHT(D424,4),MID(D424,4,2),LEFT(D424,2)),VLOOKUP(A424,'อายุการใช้งาน-ห้ามลบ'!$A$2:$H$70,8,FALSE)*365)-((ROUNDDOWN((365*VLOOKUP(A424,'อายุการใช้งาน-ห้ามลบ'!$A$2:$H$70,8,FALSE)-MIN($E424-DATE(RIGHT(D424,4),MID(D424,4,2),LEFT(D424,2)),VLOOKUP(A424,'อายุการใช้งาน-ห้ามลบ'!$A$2:$H$70,8,FALSE)*365))/365,0))*365))/30&gt;=11.49,(ROUNDDOWN((365*VLOOKUP(A424,'อายุการใช้งาน-ห้ามลบ'!$A$2:$H$70,8,FALSE)-MIN($E424-DATE(RIGHT(D424,4),MID(D424,4,2),LEFT(D424,2)),VLOOKUP(A424,'อายุการใช้งาน-ห้ามลบ'!$A$2:$H$70,8,FALSE)*365))/365,0)+1),ROUNDDOWN((365*VLOOKUP(A424,'อายุการใช้งาน-ห้ามลบ'!$A$2:$H$70,8,FALSE)-MIN($E424-DATE(RIGHT(D424,4),MID(D424,4,2),LEFT(D424,2)),VLOOKUP(A424,'อายุการใช้งาน-ห้ามลบ'!$A$2:$H$70,8,FALSE)*365))/365,0)))</f>
        <v> </v>
      </c>
      <c r="M424" s="26" t="str">
        <f>IF(E424=0," ",IF((365*VLOOKUP(A424,'อายุการใช้งาน-ห้ามลบ'!$A$2:$H$70,8,FALSE)-MIN($E424-DATE(RIGHT(D424,4),MID(D424,4,2),LEFT(D424,2)),VLOOKUP(A424,'อายุการใช้งาน-ห้ามลบ'!$A$2:$H$70,8,FALSE)*365)-((ROUNDDOWN((365*VLOOKUP(A424,'อายุการใช้งาน-ห้ามลบ'!$A$2:$H$70,8,FALSE)-MIN($E424-DATE(RIGHT(D424,4),MID(D424,4,2),LEFT(D424,2)),VLOOKUP(A424,'อายุการใช้งาน-ห้ามลบ'!$A$2:$H$70,8,FALSE)*365))/365,0))*365))/30&gt;=11.49,0,(365*VLOOKUP(A424,'อายุการใช้งาน-ห้ามลบ'!$A$2:$H$70,8,FALSE)-MIN($E424-DATE(RIGHT(D424,4),MID(D424,4,2),LEFT(D424,2)),VLOOKUP(A424,'อายุการใช้งาน-ห้ามลบ'!$A$2:$H$70,8,FALSE)*365)-((ROUNDDOWN((365*VLOOKUP(A424,'อายุการใช้งาน-ห้ามลบ'!$A$2:$H$70,8,FALSE)-MIN($E424-DATE(RIGHT(D424,4),MID(D424,4,2),LEFT(D424,2)),VLOOKUP(A424,'อายุการใช้งาน-ห้ามลบ'!$A$2:$H$70,8,FALSE)*365))/365,0))*365))/30))</f>
        <v> </v>
      </c>
      <c r="N424" s="36"/>
    </row>
    <row r="425" spans="1:14" ht="22.5" customHeight="1">
      <c r="A425" s="15"/>
      <c r="B425" s="28"/>
      <c r="C425" s="17"/>
      <c r="D425" s="18"/>
      <c r="E425" s="19"/>
      <c r="F425" s="28"/>
      <c r="G425" s="21"/>
      <c r="H425" s="21"/>
      <c r="I425" s="30"/>
      <c r="J425" s="24" t="str">
        <f>IF(E425=0," ",ROUND(IF((365*VLOOKUP(A425,'อายุการใช้งาน-ห้ามลบ'!$A$2:$H$70,8,FALSE)-MIN($E425-DATE(RIGHT(D425,4),MID(D425,4,2),LEFT(D425,2)),VLOOKUP(A425,'อายุการใช้งาน-ห้ามลบ'!$A$2:$H$70,8,FALSE)*365))=0,($I425-1),($I425/VLOOKUP(A425,'อายุการใช้งาน-ห้ามลบ'!$A$2:$H$70,8,FALSE)/365)*MIN($E425-DATE(RIGHT(D425,4),MID(D425,4,2),LEFT(D425,2)),VLOOKUP(A425,'อายุการใช้งาน-ห้ามลบ'!$A$2:$H$70,8,FALSE)*365)),2)*-1)</f>
        <v> </v>
      </c>
      <c r="K425" s="25" t="str">
        <f t="shared" si="6"/>
        <v> </v>
      </c>
      <c r="L425" s="26" t="str">
        <f>IF(E425=0," ",IF((365*VLOOKUP(A425,'อายุการใช้งาน-ห้ามลบ'!$A$2:$H$70,8,FALSE)-MIN($E425-DATE(RIGHT(D425,4),MID(D425,4,2),LEFT(D425,2)),VLOOKUP(A425,'อายุการใช้งาน-ห้ามลบ'!$A$2:$H$70,8,FALSE)*365)-((ROUNDDOWN((365*VLOOKUP(A425,'อายุการใช้งาน-ห้ามลบ'!$A$2:$H$70,8,FALSE)-MIN($E425-DATE(RIGHT(D425,4),MID(D425,4,2),LEFT(D425,2)),VLOOKUP(A425,'อายุการใช้งาน-ห้ามลบ'!$A$2:$H$70,8,FALSE)*365))/365,0))*365))/30&gt;=11.49,(ROUNDDOWN((365*VLOOKUP(A425,'อายุการใช้งาน-ห้ามลบ'!$A$2:$H$70,8,FALSE)-MIN($E425-DATE(RIGHT(D425,4),MID(D425,4,2),LEFT(D425,2)),VLOOKUP(A425,'อายุการใช้งาน-ห้ามลบ'!$A$2:$H$70,8,FALSE)*365))/365,0)+1),ROUNDDOWN((365*VLOOKUP(A425,'อายุการใช้งาน-ห้ามลบ'!$A$2:$H$70,8,FALSE)-MIN($E425-DATE(RIGHT(D425,4),MID(D425,4,2),LEFT(D425,2)),VLOOKUP(A425,'อายุการใช้งาน-ห้ามลบ'!$A$2:$H$70,8,FALSE)*365))/365,0)))</f>
        <v> </v>
      </c>
      <c r="M425" s="26" t="str">
        <f>IF(E425=0," ",IF((365*VLOOKUP(A425,'อายุการใช้งาน-ห้ามลบ'!$A$2:$H$70,8,FALSE)-MIN($E425-DATE(RIGHT(D425,4),MID(D425,4,2),LEFT(D425,2)),VLOOKUP(A425,'อายุการใช้งาน-ห้ามลบ'!$A$2:$H$70,8,FALSE)*365)-((ROUNDDOWN((365*VLOOKUP(A425,'อายุการใช้งาน-ห้ามลบ'!$A$2:$H$70,8,FALSE)-MIN($E425-DATE(RIGHT(D425,4),MID(D425,4,2),LEFT(D425,2)),VLOOKUP(A425,'อายุการใช้งาน-ห้ามลบ'!$A$2:$H$70,8,FALSE)*365))/365,0))*365))/30&gt;=11.49,0,(365*VLOOKUP(A425,'อายุการใช้งาน-ห้ามลบ'!$A$2:$H$70,8,FALSE)-MIN($E425-DATE(RIGHT(D425,4),MID(D425,4,2),LEFT(D425,2)),VLOOKUP(A425,'อายุการใช้งาน-ห้ามลบ'!$A$2:$H$70,8,FALSE)*365)-((ROUNDDOWN((365*VLOOKUP(A425,'อายุการใช้งาน-ห้ามลบ'!$A$2:$H$70,8,FALSE)-MIN($E425-DATE(RIGHT(D425,4),MID(D425,4,2),LEFT(D425,2)),VLOOKUP(A425,'อายุการใช้งาน-ห้ามลบ'!$A$2:$H$70,8,FALSE)*365))/365,0))*365))/30))</f>
        <v> </v>
      </c>
      <c r="N425" s="36"/>
    </row>
    <row r="426" spans="1:14" ht="22.5" customHeight="1">
      <c r="A426" s="15"/>
      <c r="B426" s="28"/>
      <c r="C426" s="17"/>
      <c r="D426" s="18"/>
      <c r="E426" s="19"/>
      <c r="F426" s="28"/>
      <c r="G426" s="21"/>
      <c r="H426" s="21"/>
      <c r="I426" s="30"/>
      <c r="J426" s="24" t="str">
        <f>IF(E426=0," ",ROUND(IF((365*VLOOKUP(A426,'อายุการใช้งาน-ห้ามลบ'!$A$2:$H$70,8,FALSE)-MIN($E426-DATE(RIGHT(D426,4),MID(D426,4,2),LEFT(D426,2)),VLOOKUP(A426,'อายุการใช้งาน-ห้ามลบ'!$A$2:$H$70,8,FALSE)*365))=0,($I426-1),($I426/VLOOKUP(A426,'อายุการใช้งาน-ห้ามลบ'!$A$2:$H$70,8,FALSE)/365)*MIN($E426-DATE(RIGHT(D426,4),MID(D426,4,2),LEFT(D426,2)),VLOOKUP(A426,'อายุการใช้งาน-ห้ามลบ'!$A$2:$H$70,8,FALSE)*365)),2)*-1)</f>
        <v> </v>
      </c>
      <c r="K426" s="25" t="str">
        <f t="shared" si="6"/>
        <v> </v>
      </c>
      <c r="L426" s="26" t="str">
        <f>IF(E426=0," ",IF((365*VLOOKUP(A426,'อายุการใช้งาน-ห้ามลบ'!$A$2:$H$70,8,FALSE)-MIN($E426-DATE(RIGHT(D426,4),MID(D426,4,2),LEFT(D426,2)),VLOOKUP(A426,'อายุการใช้งาน-ห้ามลบ'!$A$2:$H$70,8,FALSE)*365)-((ROUNDDOWN((365*VLOOKUP(A426,'อายุการใช้งาน-ห้ามลบ'!$A$2:$H$70,8,FALSE)-MIN($E426-DATE(RIGHT(D426,4),MID(D426,4,2),LEFT(D426,2)),VLOOKUP(A426,'อายุการใช้งาน-ห้ามลบ'!$A$2:$H$70,8,FALSE)*365))/365,0))*365))/30&gt;=11.49,(ROUNDDOWN((365*VLOOKUP(A426,'อายุการใช้งาน-ห้ามลบ'!$A$2:$H$70,8,FALSE)-MIN($E426-DATE(RIGHT(D426,4),MID(D426,4,2),LEFT(D426,2)),VLOOKUP(A426,'อายุการใช้งาน-ห้ามลบ'!$A$2:$H$70,8,FALSE)*365))/365,0)+1),ROUNDDOWN((365*VLOOKUP(A426,'อายุการใช้งาน-ห้ามลบ'!$A$2:$H$70,8,FALSE)-MIN($E426-DATE(RIGHT(D426,4),MID(D426,4,2),LEFT(D426,2)),VLOOKUP(A426,'อายุการใช้งาน-ห้ามลบ'!$A$2:$H$70,8,FALSE)*365))/365,0)))</f>
        <v> </v>
      </c>
      <c r="M426" s="26" t="str">
        <f>IF(E426=0," ",IF((365*VLOOKUP(A426,'อายุการใช้งาน-ห้ามลบ'!$A$2:$H$70,8,FALSE)-MIN($E426-DATE(RIGHT(D426,4),MID(D426,4,2),LEFT(D426,2)),VLOOKUP(A426,'อายุการใช้งาน-ห้ามลบ'!$A$2:$H$70,8,FALSE)*365)-((ROUNDDOWN((365*VLOOKUP(A426,'อายุการใช้งาน-ห้ามลบ'!$A$2:$H$70,8,FALSE)-MIN($E426-DATE(RIGHT(D426,4),MID(D426,4,2),LEFT(D426,2)),VLOOKUP(A426,'อายุการใช้งาน-ห้ามลบ'!$A$2:$H$70,8,FALSE)*365))/365,0))*365))/30&gt;=11.49,0,(365*VLOOKUP(A426,'อายุการใช้งาน-ห้ามลบ'!$A$2:$H$70,8,FALSE)-MIN($E426-DATE(RIGHT(D426,4),MID(D426,4,2),LEFT(D426,2)),VLOOKUP(A426,'อายุการใช้งาน-ห้ามลบ'!$A$2:$H$70,8,FALSE)*365)-((ROUNDDOWN((365*VLOOKUP(A426,'อายุการใช้งาน-ห้ามลบ'!$A$2:$H$70,8,FALSE)-MIN($E426-DATE(RIGHT(D426,4),MID(D426,4,2),LEFT(D426,2)),VLOOKUP(A426,'อายุการใช้งาน-ห้ามลบ'!$A$2:$H$70,8,FALSE)*365))/365,0))*365))/30))</f>
        <v> </v>
      </c>
      <c r="N426" s="36"/>
    </row>
    <row r="427" spans="1:14" ht="22.5" customHeight="1">
      <c r="A427" s="15"/>
      <c r="B427" s="28"/>
      <c r="C427" s="17"/>
      <c r="D427" s="18"/>
      <c r="E427" s="19"/>
      <c r="F427" s="28"/>
      <c r="G427" s="21"/>
      <c r="H427" s="21"/>
      <c r="I427" s="30"/>
      <c r="J427" s="24" t="str">
        <f>IF(E427=0," ",ROUND(IF((365*VLOOKUP(A427,'อายุการใช้งาน-ห้ามลบ'!$A$2:$H$70,8,FALSE)-MIN($E427-DATE(RIGHT(D427,4),MID(D427,4,2),LEFT(D427,2)),VLOOKUP(A427,'อายุการใช้งาน-ห้ามลบ'!$A$2:$H$70,8,FALSE)*365))=0,($I427-1),($I427/VLOOKUP(A427,'อายุการใช้งาน-ห้ามลบ'!$A$2:$H$70,8,FALSE)/365)*MIN($E427-DATE(RIGHT(D427,4),MID(D427,4,2),LEFT(D427,2)),VLOOKUP(A427,'อายุการใช้งาน-ห้ามลบ'!$A$2:$H$70,8,FALSE)*365)),2)*-1)</f>
        <v> </v>
      </c>
      <c r="K427" s="25" t="str">
        <f t="shared" si="6"/>
        <v> </v>
      </c>
      <c r="L427" s="26" t="str">
        <f>IF(E427=0," ",IF((365*VLOOKUP(A427,'อายุการใช้งาน-ห้ามลบ'!$A$2:$H$70,8,FALSE)-MIN($E427-DATE(RIGHT(D427,4),MID(D427,4,2),LEFT(D427,2)),VLOOKUP(A427,'อายุการใช้งาน-ห้ามลบ'!$A$2:$H$70,8,FALSE)*365)-((ROUNDDOWN((365*VLOOKUP(A427,'อายุการใช้งาน-ห้ามลบ'!$A$2:$H$70,8,FALSE)-MIN($E427-DATE(RIGHT(D427,4),MID(D427,4,2),LEFT(D427,2)),VLOOKUP(A427,'อายุการใช้งาน-ห้ามลบ'!$A$2:$H$70,8,FALSE)*365))/365,0))*365))/30&gt;=11.49,(ROUNDDOWN((365*VLOOKUP(A427,'อายุการใช้งาน-ห้ามลบ'!$A$2:$H$70,8,FALSE)-MIN($E427-DATE(RIGHT(D427,4),MID(D427,4,2),LEFT(D427,2)),VLOOKUP(A427,'อายุการใช้งาน-ห้ามลบ'!$A$2:$H$70,8,FALSE)*365))/365,0)+1),ROUNDDOWN((365*VLOOKUP(A427,'อายุการใช้งาน-ห้ามลบ'!$A$2:$H$70,8,FALSE)-MIN($E427-DATE(RIGHT(D427,4),MID(D427,4,2),LEFT(D427,2)),VLOOKUP(A427,'อายุการใช้งาน-ห้ามลบ'!$A$2:$H$70,8,FALSE)*365))/365,0)))</f>
        <v> </v>
      </c>
      <c r="M427" s="26" t="str">
        <f>IF(E427=0," ",IF((365*VLOOKUP(A427,'อายุการใช้งาน-ห้ามลบ'!$A$2:$H$70,8,FALSE)-MIN($E427-DATE(RIGHT(D427,4),MID(D427,4,2),LEFT(D427,2)),VLOOKUP(A427,'อายุการใช้งาน-ห้ามลบ'!$A$2:$H$70,8,FALSE)*365)-((ROUNDDOWN((365*VLOOKUP(A427,'อายุการใช้งาน-ห้ามลบ'!$A$2:$H$70,8,FALSE)-MIN($E427-DATE(RIGHT(D427,4),MID(D427,4,2),LEFT(D427,2)),VLOOKUP(A427,'อายุการใช้งาน-ห้ามลบ'!$A$2:$H$70,8,FALSE)*365))/365,0))*365))/30&gt;=11.49,0,(365*VLOOKUP(A427,'อายุการใช้งาน-ห้ามลบ'!$A$2:$H$70,8,FALSE)-MIN($E427-DATE(RIGHT(D427,4),MID(D427,4,2),LEFT(D427,2)),VLOOKUP(A427,'อายุการใช้งาน-ห้ามลบ'!$A$2:$H$70,8,FALSE)*365)-((ROUNDDOWN((365*VLOOKUP(A427,'อายุการใช้งาน-ห้ามลบ'!$A$2:$H$70,8,FALSE)-MIN($E427-DATE(RIGHT(D427,4),MID(D427,4,2),LEFT(D427,2)),VLOOKUP(A427,'อายุการใช้งาน-ห้ามลบ'!$A$2:$H$70,8,FALSE)*365))/365,0))*365))/30))</f>
        <v> </v>
      </c>
      <c r="N427" s="36"/>
    </row>
    <row r="428" spans="1:14" ht="22.5" customHeight="1">
      <c r="A428" s="15"/>
      <c r="B428" s="28"/>
      <c r="C428" s="17"/>
      <c r="D428" s="18"/>
      <c r="E428" s="19"/>
      <c r="F428" s="28"/>
      <c r="G428" s="21"/>
      <c r="H428" s="21"/>
      <c r="I428" s="30"/>
      <c r="J428" s="24" t="str">
        <f>IF(E428=0," ",ROUND(IF((365*VLOOKUP(A428,'อายุการใช้งาน-ห้ามลบ'!$A$2:$H$70,8,FALSE)-MIN($E428-DATE(RIGHT(D428,4),MID(D428,4,2),LEFT(D428,2)),VLOOKUP(A428,'อายุการใช้งาน-ห้ามลบ'!$A$2:$H$70,8,FALSE)*365))=0,($I428-1),($I428/VLOOKUP(A428,'อายุการใช้งาน-ห้ามลบ'!$A$2:$H$70,8,FALSE)/365)*MIN($E428-DATE(RIGHT(D428,4),MID(D428,4,2),LEFT(D428,2)),VLOOKUP(A428,'อายุการใช้งาน-ห้ามลบ'!$A$2:$H$70,8,FALSE)*365)),2)*-1)</f>
        <v> </v>
      </c>
      <c r="K428" s="25" t="str">
        <f t="shared" si="6"/>
        <v> </v>
      </c>
      <c r="L428" s="26" t="str">
        <f>IF(E428=0," ",IF((365*VLOOKUP(A428,'อายุการใช้งาน-ห้ามลบ'!$A$2:$H$70,8,FALSE)-MIN($E428-DATE(RIGHT(D428,4),MID(D428,4,2),LEFT(D428,2)),VLOOKUP(A428,'อายุการใช้งาน-ห้ามลบ'!$A$2:$H$70,8,FALSE)*365)-((ROUNDDOWN((365*VLOOKUP(A428,'อายุการใช้งาน-ห้ามลบ'!$A$2:$H$70,8,FALSE)-MIN($E428-DATE(RIGHT(D428,4),MID(D428,4,2),LEFT(D428,2)),VLOOKUP(A428,'อายุการใช้งาน-ห้ามลบ'!$A$2:$H$70,8,FALSE)*365))/365,0))*365))/30&gt;=11.49,(ROUNDDOWN((365*VLOOKUP(A428,'อายุการใช้งาน-ห้ามลบ'!$A$2:$H$70,8,FALSE)-MIN($E428-DATE(RIGHT(D428,4),MID(D428,4,2),LEFT(D428,2)),VLOOKUP(A428,'อายุการใช้งาน-ห้ามลบ'!$A$2:$H$70,8,FALSE)*365))/365,0)+1),ROUNDDOWN((365*VLOOKUP(A428,'อายุการใช้งาน-ห้ามลบ'!$A$2:$H$70,8,FALSE)-MIN($E428-DATE(RIGHT(D428,4),MID(D428,4,2),LEFT(D428,2)),VLOOKUP(A428,'อายุการใช้งาน-ห้ามลบ'!$A$2:$H$70,8,FALSE)*365))/365,0)))</f>
        <v> </v>
      </c>
      <c r="M428" s="26" t="str">
        <f>IF(E428=0," ",IF((365*VLOOKUP(A428,'อายุการใช้งาน-ห้ามลบ'!$A$2:$H$70,8,FALSE)-MIN($E428-DATE(RIGHT(D428,4),MID(D428,4,2),LEFT(D428,2)),VLOOKUP(A428,'อายุการใช้งาน-ห้ามลบ'!$A$2:$H$70,8,FALSE)*365)-((ROUNDDOWN((365*VLOOKUP(A428,'อายุการใช้งาน-ห้ามลบ'!$A$2:$H$70,8,FALSE)-MIN($E428-DATE(RIGHT(D428,4),MID(D428,4,2),LEFT(D428,2)),VLOOKUP(A428,'อายุการใช้งาน-ห้ามลบ'!$A$2:$H$70,8,FALSE)*365))/365,0))*365))/30&gt;=11.49,0,(365*VLOOKUP(A428,'อายุการใช้งาน-ห้ามลบ'!$A$2:$H$70,8,FALSE)-MIN($E428-DATE(RIGHT(D428,4),MID(D428,4,2),LEFT(D428,2)),VLOOKUP(A428,'อายุการใช้งาน-ห้ามลบ'!$A$2:$H$70,8,FALSE)*365)-((ROUNDDOWN((365*VLOOKUP(A428,'อายุการใช้งาน-ห้ามลบ'!$A$2:$H$70,8,FALSE)-MIN($E428-DATE(RIGHT(D428,4),MID(D428,4,2),LEFT(D428,2)),VLOOKUP(A428,'อายุการใช้งาน-ห้ามลบ'!$A$2:$H$70,8,FALSE)*365))/365,0))*365))/30))</f>
        <v> </v>
      </c>
      <c r="N428" s="36"/>
    </row>
    <row r="429" spans="1:14" ht="22.5" customHeight="1">
      <c r="A429" s="15"/>
      <c r="B429" s="28"/>
      <c r="C429" s="17"/>
      <c r="D429" s="18"/>
      <c r="E429" s="19"/>
      <c r="F429" s="28"/>
      <c r="G429" s="21"/>
      <c r="H429" s="21"/>
      <c r="I429" s="30"/>
      <c r="J429" s="24" t="str">
        <f>IF(E429=0," ",ROUND(IF((365*VLOOKUP(A429,'อายุการใช้งาน-ห้ามลบ'!$A$2:$H$70,8,FALSE)-MIN($E429-DATE(RIGHT(D429,4),MID(D429,4,2),LEFT(D429,2)),VLOOKUP(A429,'อายุการใช้งาน-ห้ามลบ'!$A$2:$H$70,8,FALSE)*365))=0,($I429-1),($I429/VLOOKUP(A429,'อายุการใช้งาน-ห้ามลบ'!$A$2:$H$70,8,FALSE)/365)*MIN($E429-DATE(RIGHT(D429,4),MID(D429,4,2),LEFT(D429,2)),VLOOKUP(A429,'อายุการใช้งาน-ห้ามลบ'!$A$2:$H$70,8,FALSE)*365)),2)*-1)</f>
        <v> </v>
      </c>
      <c r="K429" s="25" t="str">
        <f t="shared" si="6"/>
        <v> </v>
      </c>
      <c r="L429" s="26" t="str">
        <f>IF(E429=0," ",IF((365*VLOOKUP(A429,'อายุการใช้งาน-ห้ามลบ'!$A$2:$H$70,8,FALSE)-MIN($E429-DATE(RIGHT(D429,4),MID(D429,4,2),LEFT(D429,2)),VLOOKUP(A429,'อายุการใช้งาน-ห้ามลบ'!$A$2:$H$70,8,FALSE)*365)-((ROUNDDOWN((365*VLOOKUP(A429,'อายุการใช้งาน-ห้ามลบ'!$A$2:$H$70,8,FALSE)-MIN($E429-DATE(RIGHT(D429,4),MID(D429,4,2),LEFT(D429,2)),VLOOKUP(A429,'อายุการใช้งาน-ห้ามลบ'!$A$2:$H$70,8,FALSE)*365))/365,0))*365))/30&gt;=11.49,(ROUNDDOWN((365*VLOOKUP(A429,'อายุการใช้งาน-ห้ามลบ'!$A$2:$H$70,8,FALSE)-MIN($E429-DATE(RIGHT(D429,4),MID(D429,4,2),LEFT(D429,2)),VLOOKUP(A429,'อายุการใช้งาน-ห้ามลบ'!$A$2:$H$70,8,FALSE)*365))/365,0)+1),ROUNDDOWN((365*VLOOKUP(A429,'อายุการใช้งาน-ห้ามลบ'!$A$2:$H$70,8,FALSE)-MIN($E429-DATE(RIGHT(D429,4),MID(D429,4,2),LEFT(D429,2)),VLOOKUP(A429,'อายุการใช้งาน-ห้ามลบ'!$A$2:$H$70,8,FALSE)*365))/365,0)))</f>
        <v> </v>
      </c>
      <c r="M429" s="26" t="str">
        <f>IF(E429=0," ",IF((365*VLOOKUP(A429,'อายุการใช้งาน-ห้ามลบ'!$A$2:$H$70,8,FALSE)-MIN($E429-DATE(RIGHT(D429,4),MID(D429,4,2),LEFT(D429,2)),VLOOKUP(A429,'อายุการใช้งาน-ห้ามลบ'!$A$2:$H$70,8,FALSE)*365)-((ROUNDDOWN((365*VLOOKUP(A429,'อายุการใช้งาน-ห้ามลบ'!$A$2:$H$70,8,FALSE)-MIN($E429-DATE(RIGHT(D429,4),MID(D429,4,2),LEFT(D429,2)),VLOOKUP(A429,'อายุการใช้งาน-ห้ามลบ'!$A$2:$H$70,8,FALSE)*365))/365,0))*365))/30&gt;=11.49,0,(365*VLOOKUP(A429,'อายุการใช้งาน-ห้ามลบ'!$A$2:$H$70,8,FALSE)-MIN($E429-DATE(RIGHT(D429,4),MID(D429,4,2),LEFT(D429,2)),VLOOKUP(A429,'อายุการใช้งาน-ห้ามลบ'!$A$2:$H$70,8,FALSE)*365)-((ROUNDDOWN((365*VLOOKUP(A429,'อายุการใช้งาน-ห้ามลบ'!$A$2:$H$70,8,FALSE)-MIN($E429-DATE(RIGHT(D429,4),MID(D429,4,2),LEFT(D429,2)),VLOOKUP(A429,'อายุการใช้งาน-ห้ามลบ'!$A$2:$H$70,8,FALSE)*365))/365,0))*365))/30))</f>
        <v> </v>
      </c>
      <c r="N429" s="36"/>
    </row>
    <row r="430" spans="1:14" ht="22.5" customHeight="1">
      <c r="A430" s="15"/>
      <c r="B430" s="28"/>
      <c r="C430" s="17"/>
      <c r="D430" s="18"/>
      <c r="E430" s="19"/>
      <c r="F430" s="28"/>
      <c r="G430" s="21"/>
      <c r="H430" s="21"/>
      <c r="I430" s="30"/>
      <c r="J430" s="24" t="str">
        <f>IF(E430=0," ",ROUND(IF((365*VLOOKUP(A430,'อายุการใช้งาน-ห้ามลบ'!$A$2:$H$70,8,FALSE)-MIN($E430-DATE(RIGHT(D430,4),MID(D430,4,2),LEFT(D430,2)),VLOOKUP(A430,'อายุการใช้งาน-ห้ามลบ'!$A$2:$H$70,8,FALSE)*365))=0,($I430-1),($I430/VLOOKUP(A430,'อายุการใช้งาน-ห้ามลบ'!$A$2:$H$70,8,FALSE)/365)*MIN($E430-DATE(RIGHT(D430,4),MID(D430,4,2),LEFT(D430,2)),VLOOKUP(A430,'อายุการใช้งาน-ห้ามลบ'!$A$2:$H$70,8,FALSE)*365)),2)*-1)</f>
        <v> </v>
      </c>
      <c r="K430" s="25" t="str">
        <f t="shared" si="6"/>
        <v> </v>
      </c>
      <c r="L430" s="26" t="str">
        <f>IF(E430=0," ",IF((365*VLOOKUP(A430,'อายุการใช้งาน-ห้ามลบ'!$A$2:$H$70,8,FALSE)-MIN($E430-DATE(RIGHT(D430,4),MID(D430,4,2),LEFT(D430,2)),VLOOKUP(A430,'อายุการใช้งาน-ห้ามลบ'!$A$2:$H$70,8,FALSE)*365)-((ROUNDDOWN((365*VLOOKUP(A430,'อายุการใช้งาน-ห้ามลบ'!$A$2:$H$70,8,FALSE)-MIN($E430-DATE(RIGHT(D430,4),MID(D430,4,2),LEFT(D430,2)),VLOOKUP(A430,'อายุการใช้งาน-ห้ามลบ'!$A$2:$H$70,8,FALSE)*365))/365,0))*365))/30&gt;=11.49,(ROUNDDOWN((365*VLOOKUP(A430,'อายุการใช้งาน-ห้ามลบ'!$A$2:$H$70,8,FALSE)-MIN($E430-DATE(RIGHT(D430,4),MID(D430,4,2),LEFT(D430,2)),VLOOKUP(A430,'อายุการใช้งาน-ห้ามลบ'!$A$2:$H$70,8,FALSE)*365))/365,0)+1),ROUNDDOWN((365*VLOOKUP(A430,'อายุการใช้งาน-ห้ามลบ'!$A$2:$H$70,8,FALSE)-MIN($E430-DATE(RIGHT(D430,4),MID(D430,4,2),LEFT(D430,2)),VLOOKUP(A430,'อายุการใช้งาน-ห้ามลบ'!$A$2:$H$70,8,FALSE)*365))/365,0)))</f>
        <v> </v>
      </c>
      <c r="M430" s="26" t="str">
        <f>IF(E430=0," ",IF((365*VLOOKUP(A430,'อายุการใช้งาน-ห้ามลบ'!$A$2:$H$70,8,FALSE)-MIN($E430-DATE(RIGHT(D430,4),MID(D430,4,2),LEFT(D430,2)),VLOOKUP(A430,'อายุการใช้งาน-ห้ามลบ'!$A$2:$H$70,8,FALSE)*365)-((ROUNDDOWN((365*VLOOKUP(A430,'อายุการใช้งาน-ห้ามลบ'!$A$2:$H$70,8,FALSE)-MIN($E430-DATE(RIGHT(D430,4),MID(D430,4,2),LEFT(D430,2)),VLOOKUP(A430,'อายุการใช้งาน-ห้ามลบ'!$A$2:$H$70,8,FALSE)*365))/365,0))*365))/30&gt;=11.49,0,(365*VLOOKUP(A430,'อายุการใช้งาน-ห้ามลบ'!$A$2:$H$70,8,FALSE)-MIN($E430-DATE(RIGHT(D430,4),MID(D430,4,2),LEFT(D430,2)),VLOOKUP(A430,'อายุการใช้งาน-ห้ามลบ'!$A$2:$H$70,8,FALSE)*365)-((ROUNDDOWN((365*VLOOKUP(A430,'อายุการใช้งาน-ห้ามลบ'!$A$2:$H$70,8,FALSE)-MIN($E430-DATE(RIGHT(D430,4),MID(D430,4,2),LEFT(D430,2)),VLOOKUP(A430,'อายุการใช้งาน-ห้ามลบ'!$A$2:$H$70,8,FALSE)*365))/365,0))*365))/30))</f>
        <v> </v>
      </c>
      <c r="N430" s="36"/>
    </row>
    <row r="431" spans="1:14" ht="22.5" customHeight="1">
      <c r="A431" s="15"/>
      <c r="B431" s="28"/>
      <c r="C431" s="17"/>
      <c r="D431" s="18"/>
      <c r="E431" s="19"/>
      <c r="F431" s="28"/>
      <c r="G431" s="21"/>
      <c r="H431" s="21"/>
      <c r="I431" s="30"/>
      <c r="J431" s="24" t="str">
        <f>IF(E431=0," ",ROUND(IF((365*VLOOKUP(A431,'อายุการใช้งาน-ห้ามลบ'!$A$2:$H$70,8,FALSE)-MIN($E431-DATE(RIGHT(D431,4),MID(D431,4,2),LEFT(D431,2)),VLOOKUP(A431,'อายุการใช้งาน-ห้ามลบ'!$A$2:$H$70,8,FALSE)*365))=0,($I431-1),($I431/VLOOKUP(A431,'อายุการใช้งาน-ห้ามลบ'!$A$2:$H$70,8,FALSE)/365)*MIN($E431-DATE(RIGHT(D431,4),MID(D431,4,2),LEFT(D431,2)),VLOOKUP(A431,'อายุการใช้งาน-ห้ามลบ'!$A$2:$H$70,8,FALSE)*365)),2)*-1)</f>
        <v> </v>
      </c>
      <c r="K431" s="25" t="str">
        <f t="shared" si="6"/>
        <v> </v>
      </c>
      <c r="L431" s="26" t="str">
        <f>IF(E431=0," ",IF((365*VLOOKUP(A431,'อายุการใช้งาน-ห้ามลบ'!$A$2:$H$70,8,FALSE)-MIN($E431-DATE(RIGHT(D431,4),MID(D431,4,2),LEFT(D431,2)),VLOOKUP(A431,'อายุการใช้งาน-ห้ามลบ'!$A$2:$H$70,8,FALSE)*365)-((ROUNDDOWN((365*VLOOKUP(A431,'อายุการใช้งาน-ห้ามลบ'!$A$2:$H$70,8,FALSE)-MIN($E431-DATE(RIGHT(D431,4),MID(D431,4,2),LEFT(D431,2)),VLOOKUP(A431,'อายุการใช้งาน-ห้ามลบ'!$A$2:$H$70,8,FALSE)*365))/365,0))*365))/30&gt;=11.49,(ROUNDDOWN((365*VLOOKUP(A431,'อายุการใช้งาน-ห้ามลบ'!$A$2:$H$70,8,FALSE)-MIN($E431-DATE(RIGHT(D431,4),MID(D431,4,2),LEFT(D431,2)),VLOOKUP(A431,'อายุการใช้งาน-ห้ามลบ'!$A$2:$H$70,8,FALSE)*365))/365,0)+1),ROUNDDOWN((365*VLOOKUP(A431,'อายุการใช้งาน-ห้ามลบ'!$A$2:$H$70,8,FALSE)-MIN($E431-DATE(RIGHT(D431,4),MID(D431,4,2),LEFT(D431,2)),VLOOKUP(A431,'อายุการใช้งาน-ห้ามลบ'!$A$2:$H$70,8,FALSE)*365))/365,0)))</f>
        <v> </v>
      </c>
      <c r="M431" s="26" t="str">
        <f>IF(E431=0," ",IF((365*VLOOKUP(A431,'อายุการใช้งาน-ห้ามลบ'!$A$2:$H$70,8,FALSE)-MIN($E431-DATE(RIGHT(D431,4),MID(D431,4,2),LEFT(D431,2)),VLOOKUP(A431,'อายุการใช้งาน-ห้ามลบ'!$A$2:$H$70,8,FALSE)*365)-((ROUNDDOWN((365*VLOOKUP(A431,'อายุการใช้งาน-ห้ามลบ'!$A$2:$H$70,8,FALSE)-MIN($E431-DATE(RIGHT(D431,4),MID(D431,4,2),LEFT(D431,2)),VLOOKUP(A431,'อายุการใช้งาน-ห้ามลบ'!$A$2:$H$70,8,FALSE)*365))/365,0))*365))/30&gt;=11.49,0,(365*VLOOKUP(A431,'อายุการใช้งาน-ห้ามลบ'!$A$2:$H$70,8,FALSE)-MIN($E431-DATE(RIGHT(D431,4),MID(D431,4,2),LEFT(D431,2)),VLOOKUP(A431,'อายุการใช้งาน-ห้ามลบ'!$A$2:$H$70,8,FALSE)*365)-((ROUNDDOWN((365*VLOOKUP(A431,'อายุการใช้งาน-ห้ามลบ'!$A$2:$H$70,8,FALSE)-MIN($E431-DATE(RIGHT(D431,4),MID(D431,4,2),LEFT(D431,2)),VLOOKUP(A431,'อายุการใช้งาน-ห้ามลบ'!$A$2:$H$70,8,FALSE)*365))/365,0))*365))/30))</f>
        <v> </v>
      </c>
      <c r="N431" s="36"/>
    </row>
    <row r="432" spans="1:14" ht="22.5" customHeight="1">
      <c r="A432" s="15"/>
      <c r="B432" s="28"/>
      <c r="C432" s="17"/>
      <c r="D432" s="18"/>
      <c r="E432" s="19"/>
      <c r="F432" s="28"/>
      <c r="G432" s="21"/>
      <c r="H432" s="21"/>
      <c r="I432" s="30"/>
      <c r="J432" s="24" t="str">
        <f>IF(E432=0," ",ROUND(IF((365*VLOOKUP(A432,'อายุการใช้งาน-ห้ามลบ'!$A$2:$H$70,8,FALSE)-MIN($E432-DATE(RIGHT(D432,4),MID(D432,4,2),LEFT(D432,2)),VLOOKUP(A432,'อายุการใช้งาน-ห้ามลบ'!$A$2:$H$70,8,FALSE)*365))=0,($I432-1),($I432/VLOOKUP(A432,'อายุการใช้งาน-ห้ามลบ'!$A$2:$H$70,8,FALSE)/365)*MIN($E432-DATE(RIGHT(D432,4),MID(D432,4,2),LEFT(D432,2)),VLOOKUP(A432,'อายุการใช้งาน-ห้ามลบ'!$A$2:$H$70,8,FALSE)*365)),2)*-1)</f>
        <v> </v>
      </c>
      <c r="K432" s="25" t="str">
        <f t="shared" si="6"/>
        <v> </v>
      </c>
      <c r="L432" s="26" t="str">
        <f>IF(E432=0," ",IF((365*VLOOKUP(A432,'อายุการใช้งาน-ห้ามลบ'!$A$2:$H$70,8,FALSE)-MIN($E432-DATE(RIGHT(D432,4),MID(D432,4,2),LEFT(D432,2)),VLOOKUP(A432,'อายุการใช้งาน-ห้ามลบ'!$A$2:$H$70,8,FALSE)*365)-((ROUNDDOWN((365*VLOOKUP(A432,'อายุการใช้งาน-ห้ามลบ'!$A$2:$H$70,8,FALSE)-MIN($E432-DATE(RIGHT(D432,4),MID(D432,4,2),LEFT(D432,2)),VLOOKUP(A432,'อายุการใช้งาน-ห้ามลบ'!$A$2:$H$70,8,FALSE)*365))/365,0))*365))/30&gt;=11.49,(ROUNDDOWN((365*VLOOKUP(A432,'อายุการใช้งาน-ห้ามลบ'!$A$2:$H$70,8,FALSE)-MIN($E432-DATE(RIGHT(D432,4),MID(D432,4,2),LEFT(D432,2)),VLOOKUP(A432,'อายุการใช้งาน-ห้ามลบ'!$A$2:$H$70,8,FALSE)*365))/365,0)+1),ROUNDDOWN((365*VLOOKUP(A432,'อายุการใช้งาน-ห้ามลบ'!$A$2:$H$70,8,FALSE)-MIN($E432-DATE(RIGHT(D432,4),MID(D432,4,2),LEFT(D432,2)),VLOOKUP(A432,'อายุการใช้งาน-ห้ามลบ'!$A$2:$H$70,8,FALSE)*365))/365,0)))</f>
        <v> </v>
      </c>
      <c r="M432" s="26" t="str">
        <f>IF(E432=0," ",IF((365*VLOOKUP(A432,'อายุการใช้งาน-ห้ามลบ'!$A$2:$H$70,8,FALSE)-MIN($E432-DATE(RIGHT(D432,4),MID(D432,4,2),LEFT(D432,2)),VLOOKUP(A432,'อายุการใช้งาน-ห้ามลบ'!$A$2:$H$70,8,FALSE)*365)-((ROUNDDOWN((365*VLOOKUP(A432,'อายุการใช้งาน-ห้ามลบ'!$A$2:$H$70,8,FALSE)-MIN($E432-DATE(RIGHT(D432,4),MID(D432,4,2),LEFT(D432,2)),VLOOKUP(A432,'อายุการใช้งาน-ห้ามลบ'!$A$2:$H$70,8,FALSE)*365))/365,0))*365))/30&gt;=11.49,0,(365*VLOOKUP(A432,'อายุการใช้งาน-ห้ามลบ'!$A$2:$H$70,8,FALSE)-MIN($E432-DATE(RIGHT(D432,4),MID(D432,4,2),LEFT(D432,2)),VLOOKUP(A432,'อายุการใช้งาน-ห้ามลบ'!$A$2:$H$70,8,FALSE)*365)-((ROUNDDOWN((365*VLOOKUP(A432,'อายุการใช้งาน-ห้ามลบ'!$A$2:$H$70,8,FALSE)-MIN($E432-DATE(RIGHT(D432,4),MID(D432,4,2),LEFT(D432,2)),VLOOKUP(A432,'อายุการใช้งาน-ห้ามลบ'!$A$2:$H$70,8,FALSE)*365))/365,0))*365))/30))</f>
        <v> </v>
      </c>
      <c r="N432" s="36"/>
    </row>
    <row r="433" spans="1:14" ht="22.5" customHeight="1">
      <c r="A433" s="15"/>
      <c r="B433" s="28"/>
      <c r="C433" s="17"/>
      <c r="D433" s="18"/>
      <c r="E433" s="19"/>
      <c r="F433" s="28"/>
      <c r="G433" s="21"/>
      <c r="H433" s="21"/>
      <c r="I433" s="30"/>
      <c r="J433" s="24" t="str">
        <f>IF(E433=0," ",ROUND(IF((365*VLOOKUP(A433,'อายุการใช้งาน-ห้ามลบ'!$A$2:$H$70,8,FALSE)-MIN($E433-DATE(RIGHT(D433,4),MID(D433,4,2),LEFT(D433,2)),VLOOKUP(A433,'อายุการใช้งาน-ห้ามลบ'!$A$2:$H$70,8,FALSE)*365))=0,($I433-1),($I433/VLOOKUP(A433,'อายุการใช้งาน-ห้ามลบ'!$A$2:$H$70,8,FALSE)/365)*MIN($E433-DATE(RIGHT(D433,4),MID(D433,4,2),LEFT(D433,2)),VLOOKUP(A433,'อายุการใช้งาน-ห้ามลบ'!$A$2:$H$70,8,FALSE)*365)),2)*-1)</f>
        <v> </v>
      </c>
      <c r="K433" s="25" t="str">
        <f t="shared" si="6"/>
        <v> </v>
      </c>
      <c r="L433" s="26" t="str">
        <f>IF(E433=0," ",IF((365*VLOOKUP(A433,'อายุการใช้งาน-ห้ามลบ'!$A$2:$H$70,8,FALSE)-MIN($E433-DATE(RIGHT(D433,4),MID(D433,4,2),LEFT(D433,2)),VLOOKUP(A433,'อายุการใช้งาน-ห้ามลบ'!$A$2:$H$70,8,FALSE)*365)-((ROUNDDOWN((365*VLOOKUP(A433,'อายุการใช้งาน-ห้ามลบ'!$A$2:$H$70,8,FALSE)-MIN($E433-DATE(RIGHT(D433,4),MID(D433,4,2),LEFT(D433,2)),VLOOKUP(A433,'อายุการใช้งาน-ห้ามลบ'!$A$2:$H$70,8,FALSE)*365))/365,0))*365))/30&gt;=11.49,(ROUNDDOWN((365*VLOOKUP(A433,'อายุการใช้งาน-ห้ามลบ'!$A$2:$H$70,8,FALSE)-MIN($E433-DATE(RIGHT(D433,4),MID(D433,4,2),LEFT(D433,2)),VLOOKUP(A433,'อายุการใช้งาน-ห้ามลบ'!$A$2:$H$70,8,FALSE)*365))/365,0)+1),ROUNDDOWN((365*VLOOKUP(A433,'อายุการใช้งาน-ห้ามลบ'!$A$2:$H$70,8,FALSE)-MIN($E433-DATE(RIGHT(D433,4),MID(D433,4,2),LEFT(D433,2)),VLOOKUP(A433,'อายุการใช้งาน-ห้ามลบ'!$A$2:$H$70,8,FALSE)*365))/365,0)))</f>
        <v> </v>
      </c>
      <c r="M433" s="26" t="str">
        <f>IF(E433=0," ",IF((365*VLOOKUP(A433,'อายุการใช้งาน-ห้ามลบ'!$A$2:$H$70,8,FALSE)-MIN($E433-DATE(RIGHT(D433,4),MID(D433,4,2),LEFT(D433,2)),VLOOKUP(A433,'อายุการใช้งาน-ห้ามลบ'!$A$2:$H$70,8,FALSE)*365)-((ROUNDDOWN((365*VLOOKUP(A433,'อายุการใช้งาน-ห้ามลบ'!$A$2:$H$70,8,FALSE)-MIN($E433-DATE(RIGHT(D433,4),MID(D433,4,2),LEFT(D433,2)),VLOOKUP(A433,'อายุการใช้งาน-ห้ามลบ'!$A$2:$H$70,8,FALSE)*365))/365,0))*365))/30&gt;=11.49,0,(365*VLOOKUP(A433,'อายุการใช้งาน-ห้ามลบ'!$A$2:$H$70,8,FALSE)-MIN($E433-DATE(RIGHT(D433,4),MID(D433,4,2),LEFT(D433,2)),VLOOKUP(A433,'อายุการใช้งาน-ห้ามลบ'!$A$2:$H$70,8,FALSE)*365)-((ROUNDDOWN((365*VLOOKUP(A433,'อายุการใช้งาน-ห้ามลบ'!$A$2:$H$70,8,FALSE)-MIN($E433-DATE(RIGHT(D433,4),MID(D433,4,2),LEFT(D433,2)),VLOOKUP(A433,'อายุการใช้งาน-ห้ามลบ'!$A$2:$H$70,8,FALSE)*365))/365,0))*365))/30))</f>
        <v> </v>
      </c>
      <c r="N433" s="36"/>
    </row>
    <row r="434" spans="1:14" ht="22.5" customHeight="1">
      <c r="A434" s="15"/>
      <c r="B434" s="28"/>
      <c r="C434" s="17"/>
      <c r="D434" s="18"/>
      <c r="E434" s="19"/>
      <c r="F434" s="28"/>
      <c r="G434" s="21"/>
      <c r="H434" s="21"/>
      <c r="I434" s="30"/>
      <c r="J434" s="24" t="str">
        <f>IF(E434=0," ",ROUND(IF((365*VLOOKUP(A434,'อายุการใช้งาน-ห้ามลบ'!$A$2:$H$70,8,FALSE)-MIN($E434-DATE(RIGHT(D434,4),MID(D434,4,2),LEFT(D434,2)),VLOOKUP(A434,'อายุการใช้งาน-ห้ามลบ'!$A$2:$H$70,8,FALSE)*365))=0,($I434-1),($I434/VLOOKUP(A434,'อายุการใช้งาน-ห้ามลบ'!$A$2:$H$70,8,FALSE)/365)*MIN($E434-DATE(RIGHT(D434,4),MID(D434,4,2),LEFT(D434,2)),VLOOKUP(A434,'อายุการใช้งาน-ห้ามลบ'!$A$2:$H$70,8,FALSE)*365)),2)*-1)</f>
        <v> </v>
      </c>
      <c r="K434" s="25" t="str">
        <f t="shared" si="6"/>
        <v> </v>
      </c>
      <c r="L434" s="26" t="str">
        <f>IF(E434=0," ",IF((365*VLOOKUP(A434,'อายุการใช้งาน-ห้ามลบ'!$A$2:$H$70,8,FALSE)-MIN($E434-DATE(RIGHT(D434,4),MID(D434,4,2),LEFT(D434,2)),VLOOKUP(A434,'อายุการใช้งาน-ห้ามลบ'!$A$2:$H$70,8,FALSE)*365)-((ROUNDDOWN((365*VLOOKUP(A434,'อายุการใช้งาน-ห้ามลบ'!$A$2:$H$70,8,FALSE)-MIN($E434-DATE(RIGHT(D434,4),MID(D434,4,2),LEFT(D434,2)),VLOOKUP(A434,'อายุการใช้งาน-ห้ามลบ'!$A$2:$H$70,8,FALSE)*365))/365,0))*365))/30&gt;=11.49,(ROUNDDOWN((365*VLOOKUP(A434,'อายุการใช้งาน-ห้ามลบ'!$A$2:$H$70,8,FALSE)-MIN($E434-DATE(RIGHT(D434,4),MID(D434,4,2),LEFT(D434,2)),VLOOKUP(A434,'อายุการใช้งาน-ห้ามลบ'!$A$2:$H$70,8,FALSE)*365))/365,0)+1),ROUNDDOWN((365*VLOOKUP(A434,'อายุการใช้งาน-ห้ามลบ'!$A$2:$H$70,8,FALSE)-MIN($E434-DATE(RIGHT(D434,4),MID(D434,4,2),LEFT(D434,2)),VLOOKUP(A434,'อายุการใช้งาน-ห้ามลบ'!$A$2:$H$70,8,FALSE)*365))/365,0)))</f>
        <v> </v>
      </c>
      <c r="M434" s="26" t="str">
        <f>IF(E434=0," ",IF((365*VLOOKUP(A434,'อายุการใช้งาน-ห้ามลบ'!$A$2:$H$70,8,FALSE)-MIN($E434-DATE(RIGHT(D434,4),MID(D434,4,2),LEFT(D434,2)),VLOOKUP(A434,'อายุการใช้งาน-ห้ามลบ'!$A$2:$H$70,8,FALSE)*365)-((ROUNDDOWN((365*VLOOKUP(A434,'อายุการใช้งาน-ห้ามลบ'!$A$2:$H$70,8,FALSE)-MIN($E434-DATE(RIGHT(D434,4),MID(D434,4,2),LEFT(D434,2)),VLOOKUP(A434,'อายุการใช้งาน-ห้ามลบ'!$A$2:$H$70,8,FALSE)*365))/365,0))*365))/30&gt;=11.49,0,(365*VLOOKUP(A434,'อายุการใช้งาน-ห้ามลบ'!$A$2:$H$70,8,FALSE)-MIN($E434-DATE(RIGHT(D434,4),MID(D434,4,2),LEFT(D434,2)),VLOOKUP(A434,'อายุการใช้งาน-ห้ามลบ'!$A$2:$H$70,8,FALSE)*365)-((ROUNDDOWN((365*VLOOKUP(A434,'อายุการใช้งาน-ห้ามลบ'!$A$2:$H$70,8,FALSE)-MIN($E434-DATE(RIGHT(D434,4),MID(D434,4,2),LEFT(D434,2)),VLOOKUP(A434,'อายุการใช้งาน-ห้ามลบ'!$A$2:$H$70,8,FALSE)*365))/365,0))*365))/30))</f>
        <v> </v>
      </c>
      <c r="N434" s="36"/>
    </row>
    <row r="435" spans="1:14" ht="22.5" customHeight="1">
      <c r="A435" s="15"/>
      <c r="B435" s="28"/>
      <c r="C435" s="17"/>
      <c r="D435" s="18"/>
      <c r="E435" s="19"/>
      <c r="F435" s="28"/>
      <c r="G435" s="21"/>
      <c r="H435" s="21"/>
      <c r="I435" s="30"/>
      <c r="J435" s="24" t="str">
        <f>IF(E435=0," ",ROUND(IF((365*VLOOKUP(A435,'อายุการใช้งาน-ห้ามลบ'!$A$2:$H$70,8,FALSE)-MIN($E435-DATE(RIGHT(D435,4),MID(D435,4,2),LEFT(D435,2)),VLOOKUP(A435,'อายุการใช้งาน-ห้ามลบ'!$A$2:$H$70,8,FALSE)*365))=0,($I435-1),($I435/VLOOKUP(A435,'อายุการใช้งาน-ห้ามลบ'!$A$2:$H$70,8,FALSE)/365)*MIN($E435-DATE(RIGHT(D435,4),MID(D435,4,2),LEFT(D435,2)),VLOOKUP(A435,'อายุการใช้งาน-ห้ามลบ'!$A$2:$H$70,8,FALSE)*365)),2)*-1)</f>
        <v> </v>
      </c>
      <c r="K435" s="25" t="str">
        <f t="shared" si="6"/>
        <v> </v>
      </c>
      <c r="L435" s="26" t="str">
        <f>IF(E435=0," ",IF((365*VLOOKUP(A435,'อายุการใช้งาน-ห้ามลบ'!$A$2:$H$70,8,FALSE)-MIN($E435-DATE(RIGHT(D435,4),MID(D435,4,2),LEFT(D435,2)),VLOOKUP(A435,'อายุการใช้งาน-ห้ามลบ'!$A$2:$H$70,8,FALSE)*365)-((ROUNDDOWN((365*VLOOKUP(A435,'อายุการใช้งาน-ห้ามลบ'!$A$2:$H$70,8,FALSE)-MIN($E435-DATE(RIGHT(D435,4),MID(D435,4,2),LEFT(D435,2)),VLOOKUP(A435,'อายุการใช้งาน-ห้ามลบ'!$A$2:$H$70,8,FALSE)*365))/365,0))*365))/30&gt;=11.49,(ROUNDDOWN((365*VLOOKUP(A435,'อายุการใช้งาน-ห้ามลบ'!$A$2:$H$70,8,FALSE)-MIN($E435-DATE(RIGHT(D435,4),MID(D435,4,2),LEFT(D435,2)),VLOOKUP(A435,'อายุการใช้งาน-ห้ามลบ'!$A$2:$H$70,8,FALSE)*365))/365,0)+1),ROUNDDOWN((365*VLOOKUP(A435,'อายุการใช้งาน-ห้ามลบ'!$A$2:$H$70,8,FALSE)-MIN($E435-DATE(RIGHT(D435,4),MID(D435,4,2),LEFT(D435,2)),VLOOKUP(A435,'อายุการใช้งาน-ห้ามลบ'!$A$2:$H$70,8,FALSE)*365))/365,0)))</f>
        <v> </v>
      </c>
      <c r="M435" s="26" t="str">
        <f>IF(E435=0," ",IF((365*VLOOKUP(A435,'อายุการใช้งาน-ห้ามลบ'!$A$2:$H$70,8,FALSE)-MIN($E435-DATE(RIGHT(D435,4),MID(D435,4,2),LEFT(D435,2)),VLOOKUP(A435,'อายุการใช้งาน-ห้ามลบ'!$A$2:$H$70,8,FALSE)*365)-((ROUNDDOWN((365*VLOOKUP(A435,'อายุการใช้งาน-ห้ามลบ'!$A$2:$H$70,8,FALSE)-MIN($E435-DATE(RIGHT(D435,4),MID(D435,4,2),LEFT(D435,2)),VLOOKUP(A435,'อายุการใช้งาน-ห้ามลบ'!$A$2:$H$70,8,FALSE)*365))/365,0))*365))/30&gt;=11.49,0,(365*VLOOKUP(A435,'อายุการใช้งาน-ห้ามลบ'!$A$2:$H$70,8,FALSE)-MIN($E435-DATE(RIGHT(D435,4),MID(D435,4,2),LEFT(D435,2)),VLOOKUP(A435,'อายุการใช้งาน-ห้ามลบ'!$A$2:$H$70,8,FALSE)*365)-((ROUNDDOWN((365*VLOOKUP(A435,'อายุการใช้งาน-ห้ามลบ'!$A$2:$H$70,8,FALSE)-MIN($E435-DATE(RIGHT(D435,4),MID(D435,4,2),LEFT(D435,2)),VLOOKUP(A435,'อายุการใช้งาน-ห้ามลบ'!$A$2:$H$70,8,FALSE)*365))/365,0))*365))/30))</f>
        <v> </v>
      </c>
      <c r="N435" s="36"/>
    </row>
    <row r="436" spans="1:14" ht="22.5" customHeight="1">
      <c r="A436" s="15"/>
      <c r="B436" s="28"/>
      <c r="C436" s="17"/>
      <c r="D436" s="18"/>
      <c r="E436" s="19"/>
      <c r="F436" s="28"/>
      <c r="G436" s="21"/>
      <c r="H436" s="21"/>
      <c r="I436" s="30"/>
      <c r="J436" s="24" t="str">
        <f>IF(E436=0," ",ROUND(IF((365*VLOOKUP(A436,'อายุการใช้งาน-ห้ามลบ'!$A$2:$H$70,8,FALSE)-MIN($E436-DATE(RIGHT(D436,4),MID(D436,4,2),LEFT(D436,2)),VLOOKUP(A436,'อายุการใช้งาน-ห้ามลบ'!$A$2:$H$70,8,FALSE)*365))=0,($I436-1),($I436/VLOOKUP(A436,'อายุการใช้งาน-ห้ามลบ'!$A$2:$H$70,8,FALSE)/365)*MIN($E436-DATE(RIGHT(D436,4),MID(D436,4,2),LEFT(D436,2)),VLOOKUP(A436,'อายุการใช้งาน-ห้ามลบ'!$A$2:$H$70,8,FALSE)*365)),2)*-1)</f>
        <v> </v>
      </c>
      <c r="K436" s="25" t="str">
        <f t="shared" si="6"/>
        <v> </v>
      </c>
      <c r="L436" s="26" t="str">
        <f>IF(E436=0," ",IF((365*VLOOKUP(A436,'อายุการใช้งาน-ห้ามลบ'!$A$2:$H$70,8,FALSE)-MIN($E436-DATE(RIGHT(D436,4),MID(D436,4,2),LEFT(D436,2)),VLOOKUP(A436,'อายุการใช้งาน-ห้ามลบ'!$A$2:$H$70,8,FALSE)*365)-((ROUNDDOWN((365*VLOOKUP(A436,'อายุการใช้งาน-ห้ามลบ'!$A$2:$H$70,8,FALSE)-MIN($E436-DATE(RIGHT(D436,4),MID(D436,4,2),LEFT(D436,2)),VLOOKUP(A436,'อายุการใช้งาน-ห้ามลบ'!$A$2:$H$70,8,FALSE)*365))/365,0))*365))/30&gt;=11.49,(ROUNDDOWN((365*VLOOKUP(A436,'อายุการใช้งาน-ห้ามลบ'!$A$2:$H$70,8,FALSE)-MIN($E436-DATE(RIGHT(D436,4),MID(D436,4,2),LEFT(D436,2)),VLOOKUP(A436,'อายุการใช้งาน-ห้ามลบ'!$A$2:$H$70,8,FALSE)*365))/365,0)+1),ROUNDDOWN((365*VLOOKUP(A436,'อายุการใช้งาน-ห้ามลบ'!$A$2:$H$70,8,FALSE)-MIN($E436-DATE(RIGHT(D436,4),MID(D436,4,2),LEFT(D436,2)),VLOOKUP(A436,'อายุการใช้งาน-ห้ามลบ'!$A$2:$H$70,8,FALSE)*365))/365,0)))</f>
        <v> </v>
      </c>
      <c r="M436" s="26" t="str">
        <f>IF(E436=0," ",IF((365*VLOOKUP(A436,'อายุการใช้งาน-ห้ามลบ'!$A$2:$H$70,8,FALSE)-MIN($E436-DATE(RIGHT(D436,4),MID(D436,4,2),LEFT(D436,2)),VLOOKUP(A436,'อายุการใช้งาน-ห้ามลบ'!$A$2:$H$70,8,FALSE)*365)-((ROUNDDOWN((365*VLOOKUP(A436,'อายุการใช้งาน-ห้ามลบ'!$A$2:$H$70,8,FALSE)-MIN($E436-DATE(RIGHT(D436,4),MID(D436,4,2),LEFT(D436,2)),VLOOKUP(A436,'อายุการใช้งาน-ห้ามลบ'!$A$2:$H$70,8,FALSE)*365))/365,0))*365))/30&gt;=11.49,0,(365*VLOOKUP(A436,'อายุการใช้งาน-ห้ามลบ'!$A$2:$H$70,8,FALSE)-MIN($E436-DATE(RIGHT(D436,4),MID(D436,4,2),LEFT(D436,2)),VLOOKUP(A436,'อายุการใช้งาน-ห้ามลบ'!$A$2:$H$70,8,FALSE)*365)-((ROUNDDOWN((365*VLOOKUP(A436,'อายุการใช้งาน-ห้ามลบ'!$A$2:$H$70,8,FALSE)-MIN($E436-DATE(RIGHT(D436,4),MID(D436,4,2),LEFT(D436,2)),VLOOKUP(A436,'อายุการใช้งาน-ห้ามลบ'!$A$2:$H$70,8,FALSE)*365))/365,0))*365))/30))</f>
        <v> </v>
      </c>
      <c r="N436" s="36"/>
    </row>
    <row r="437" spans="1:14" ht="22.5" customHeight="1">
      <c r="A437" s="15"/>
      <c r="B437" s="28"/>
      <c r="C437" s="17"/>
      <c r="D437" s="18"/>
      <c r="E437" s="19"/>
      <c r="F437" s="28"/>
      <c r="G437" s="21"/>
      <c r="H437" s="21"/>
      <c r="I437" s="30"/>
      <c r="J437" s="24" t="str">
        <f>IF(E437=0," ",ROUND(IF((365*VLOOKUP(A437,'อายุการใช้งาน-ห้ามลบ'!$A$2:$H$70,8,FALSE)-MIN($E437-DATE(RIGHT(D437,4),MID(D437,4,2),LEFT(D437,2)),VLOOKUP(A437,'อายุการใช้งาน-ห้ามลบ'!$A$2:$H$70,8,FALSE)*365))=0,($I437-1),($I437/VLOOKUP(A437,'อายุการใช้งาน-ห้ามลบ'!$A$2:$H$70,8,FALSE)/365)*MIN($E437-DATE(RIGHT(D437,4),MID(D437,4,2),LEFT(D437,2)),VLOOKUP(A437,'อายุการใช้งาน-ห้ามลบ'!$A$2:$H$70,8,FALSE)*365)),2)*-1)</f>
        <v> </v>
      </c>
      <c r="K437" s="25" t="str">
        <f t="shared" si="6"/>
        <v> </v>
      </c>
      <c r="L437" s="26" t="str">
        <f>IF(E437=0," ",IF((365*VLOOKUP(A437,'อายุการใช้งาน-ห้ามลบ'!$A$2:$H$70,8,FALSE)-MIN($E437-DATE(RIGHT(D437,4),MID(D437,4,2),LEFT(D437,2)),VLOOKUP(A437,'อายุการใช้งาน-ห้ามลบ'!$A$2:$H$70,8,FALSE)*365)-((ROUNDDOWN((365*VLOOKUP(A437,'อายุการใช้งาน-ห้ามลบ'!$A$2:$H$70,8,FALSE)-MIN($E437-DATE(RIGHT(D437,4),MID(D437,4,2),LEFT(D437,2)),VLOOKUP(A437,'อายุการใช้งาน-ห้ามลบ'!$A$2:$H$70,8,FALSE)*365))/365,0))*365))/30&gt;=11.49,(ROUNDDOWN((365*VLOOKUP(A437,'อายุการใช้งาน-ห้ามลบ'!$A$2:$H$70,8,FALSE)-MIN($E437-DATE(RIGHT(D437,4),MID(D437,4,2),LEFT(D437,2)),VLOOKUP(A437,'อายุการใช้งาน-ห้ามลบ'!$A$2:$H$70,8,FALSE)*365))/365,0)+1),ROUNDDOWN((365*VLOOKUP(A437,'อายุการใช้งาน-ห้ามลบ'!$A$2:$H$70,8,FALSE)-MIN($E437-DATE(RIGHT(D437,4),MID(D437,4,2),LEFT(D437,2)),VLOOKUP(A437,'อายุการใช้งาน-ห้ามลบ'!$A$2:$H$70,8,FALSE)*365))/365,0)))</f>
        <v> </v>
      </c>
      <c r="M437" s="26" t="str">
        <f>IF(E437=0," ",IF((365*VLOOKUP(A437,'อายุการใช้งาน-ห้ามลบ'!$A$2:$H$70,8,FALSE)-MIN($E437-DATE(RIGHT(D437,4),MID(D437,4,2),LEFT(D437,2)),VLOOKUP(A437,'อายุการใช้งาน-ห้ามลบ'!$A$2:$H$70,8,FALSE)*365)-((ROUNDDOWN((365*VLOOKUP(A437,'อายุการใช้งาน-ห้ามลบ'!$A$2:$H$70,8,FALSE)-MIN($E437-DATE(RIGHT(D437,4),MID(D437,4,2),LEFT(D437,2)),VLOOKUP(A437,'อายุการใช้งาน-ห้ามลบ'!$A$2:$H$70,8,FALSE)*365))/365,0))*365))/30&gt;=11.49,0,(365*VLOOKUP(A437,'อายุการใช้งาน-ห้ามลบ'!$A$2:$H$70,8,FALSE)-MIN($E437-DATE(RIGHT(D437,4),MID(D437,4,2),LEFT(D437,2)),VLOOKUP(A437,'อายุการใช้งาน-ห้ามลบ'!$A$2:$H$70,8,FALSE)*365)-((ROUNDDOWN((365*VLOOKUP(A437,'อายุการใช้งาน-ห้ามลบ'!$A$2:$H$70,8,FALSE)-MIN($E437-DATE(RIGHT(D437,4),MID(D437,4,2),LEFT(D437,2)),VLOOKUP(A437,'อายุการใช้งาน-ห้ามลบ'!$A$2:$H$70,8,FALSE)*365))/365,0))*365))/30))</f>
        <v> </v>
      </c>
      <c r="N437" s="36"/>
    </row>
    <row r="438" spans="1:14" ht="22.5" customHeight="1">
      <c r="A438" s="15"/>
      <c r="B438" s="28"/>
      <c r="C438" s="17"/>
      <c r="D438" s="18"/>
      <c r="E438" s="19"/>
      <c r="F438" s="28"/>
      <c r="G438" s="21"/>
      <c r="H438" s="21"/>
      <c r="I438" s="30"/>
      <c r="J438" s="24" t="str">
        <f>IF(E438=0," ",ROUND(IF((365*VLOOKUP(A438,'อายุการใช้งาน-ห้ามลบ'!$A$2:$H$70,8,FALSE)-MIN($E438-DATE(RIGHT(D438,4),MID(D438,4,2),LEFT(D438,2)),VLOOKUP(A438,'อายุการใช้งาน-ห้ามลบ'!$A$2:$H$70,8,FALSE)*365))=0,($I438-1),($I438/VLOOKUP(A438,'อายุการใช้งาน-ห้ามลบ'!$A$2:$H$70,8,FALSE)/365)*MIN($E438-DATE(RIGHT(D438,4),MID(D438,4,2),LEFT(D438,2)),VLOOKUP(A438,'อายุการใช้งาน-ห้ามลบ'!$A$2:$H$70,8,FALSE)*365)),2)*-1)</f>
        <v> </v>
      </c>
      <c r="K438" s="25" t="str">
        <f t="shared" si="6"/>
        <v> </v>
      </c>
      <c r="L438" s="26" t="str">
        <f>IF(E438=0," ",IF((365*VLOOKUP(A438,'อายุการใช้งาน-ห้ามลบ'!$A$2:$H$70,8,FALSE)-MIN($E438-DATE(RIGHT(D438,4),MID(D438,4,2),LEFT(D438,2)),VLOOKUP(A438,'อายุการใช้งาน-ห้ามลบ'!$A$2:$H$70,8,FALSE)*365)-((ROUNDDOWN((365*VLOOKUP(A438,'อายุการใช้งาน-ห้ามลบ'!$A$2:$H$70,8,FALSE)-MIN($E438-DATE(RIGHT(D438,4),MID(D438,4,2),LEFT(D438,2)),VLOOKUP(A438,'อายุการใช้งาน-ห้ามลบ'!$A$2:$H$70,8,FALSE)*365))/365,0))*365))/30&gt;=11.49,(ROUNDDOWN((365*VLOOKUP(A438,'อายุการใช้งาน-ห้ามลบ'!$A$2:$H$70,8,FALSE)-MIN($E438-DATE(RIGHT(D438,4),MID(D438,4,2),LEFT(D438,2)),VLOOKUP(A438,'อายุการใช้งาน-ห้ามลบ'!$A$2:$H$70,8,FALSE)*365))/365,0)+1),ROUNDDOWN((365*VLOOKUP(A438,'อายุการใช้งาน-ห้ามลบ'!$A$2:$H$70,8,FALSE)-MIN($E438-DATE(RIGHT(D438,4),MID(D438,4,2),LEFT(D438,2)),VLOOKUP(A438,'อายุการใช้งาน-ห้ามลบ'!$A$2:$H$70,8,FALSE)*365))/365,0)))</f>
        <v> </v>
      </c>
      <c r="M438" s="26" t="str">
        <f>IF(E438=0," ",IF((365*VLOOKUP(A438,'อายุการใช้งาน-ห้ามลบ'!$A$2:$H$70,8,FALSE)-MIN($E438-DATE(RIGHT(D438,4),MID(D438,4,2),LEFT(D438,2)),VLOOKUP(A438,'อายุการใช้งาน-ห้ามลบ'!$A$2:$H$70,8,FALSE)*365)-((ROUNDDOWN((365*VLOOKUP(A438,'อายุการใช้งาน-ห้ามลบ'!$A$2:$H$70,8,FALSE)-MIN($E438-DATE(RIGHT(D438,4),MID(D438,4,2),LEFT(D438,2)),VLOOKUP(A438,'อายุการใช้งาน-ห้ามลบ'!$A$2:$H$70,8,FALSE)*365))/365,0))*365))/30&gt;=11.49,0,(365*VLOOKUP(A438,'อายุการใช้งาน-ห้ามลบ'!$A$2:$H$70,8,FALSE)-MIN($E438-DATE(RIGHT(D438,4),MID(D438,4,2),LEFT(D438,2)),VLOOKUP(A438,'อายุการใช้งาน-ห้ามลบ'!$A$2:$H$70,8,FALSE)*365)-((ROUNDDOWN((365*VLOOKUP(A438,'อายุการใช้งาน-ห้ามลบ'!$A$2:$H$70,8,FALSE)-MIN($E438-DATE(RIGHT(D438,4),MID(D438,4,2),LEFT(D438,2)),VLOOKUP(A438,'อายุการใช้งาน-ห้ามลบ'!$A$2:$H$70,8,FALSE)*365))/365,0))*365))/30))</f>
        <v> </v>
      </c>
      <c r="N438" s="36"/>
    </row>
    <row r="439" spans="1:14" ht="22.5" customHeight="1">
      <c r="A439" s="15"/>
      <c r="B439" s="28"/>
      <c r="C439" s="17"/>
      <c r="D439" s="18"/>
      <c r="E439" s="19"/>
      <c r="F439" s="28"/>
      <c r="G439" s="21"/>
      <c r="H439" s="21"/>
      <c r="I439" s="30"/>
      <c r="J439" s="24" t="str">
        <f>IF(E439=0," ",ROUND(IF((365*VLOOKUP(A439,'อายุการใช้งาน-ห้ามลบ'!$A$2:$H$70,8,FALSE)-MIN($E439-DATE(RIGHT(D439,4),MID(D439,4,2),LEFT(D439,2)),VLOOKUP(A439,'อายุการใช้งาน-ห้ามลบ'!$A$2:$H$70,8,FALSE)*365))=0,($I439-1),($I439/VLOOKUP(A439,'อายุการใช้งาน-ห้ามลบ'!$A$2:$H$70,8,FALSE)/365)*MIN($E439-DATE(RIGHT(D439,4),MID(D439,4,2),LEFT(D439,2)),VLOOKUP(A439,'อายุการใช้งาน-ห้ามลบ'!$A$2:$H$70,8,FALSE)*365)),2)*-1)</f>
        <v> </v>
      </c>
      <c r="K439" s="25" t="str">
        <f t="shared" si="6"/>
        <v> </v>
      </c>
      <c r="L439" s="26" t="str">
        <f>IF(E439=0," ",IF((365*VLOOKUP(A439,'อายุการใช้งาน-ห้ามลบ'!$A$2:$H$70,8,FALSE)-MIN($E439-DATE(RIGHT(D439,4),MID(D439,4,2),LEFT(D439,2)),VLOOKUP(A439,'อายุการใช้งาน-ห้ามลบ'!$A$2:$H$70,8,FALSE)*365)-((ROUNDDOWN((365*VLOOKUP(A439,'อายุการใช้งาน-ห้ามลบ'!$A$2:$H$70,8,FALSE)-MIN($E439-DATE(RIGHT(D439,4),MID(D439,4,2),LEFT(D439,2)),VLOOKUP(A439,'อายุการใช้งาน-ห้ามลบ'!$A$2:$H$70,8,FALSE)*365))/365,0))*365))/30&gt;=11.49,(ROUNDDOWN((365*VLOOKUP(A439,'อายุการใช้งาน-ห้ามลบ'!$A$2:$H$70,8,FALSE)-MIN($E439-DATE(RIGHT(D439,4),MID(D439,4,2),LEFT(D439,2)),VLOOKUP(A439,'อายุการใช้งาน-ห้ามลบ'!$A$2:$H$70,8,FALSE)*365))/365,0)+1),ROUNDDOWN((365*VLOOKUP(A439,'อายุการใช้งาน-ห้ามลบ'!$A$2:$H$70,8,FALSE)-MIN($E439-DATE(RIGHT(D439,4),MID(D439,4,2),LEFT(D439,2)),VLOOKUP(A439,'อายุการใช้งาน-ห้ามลบ'!$A$2:$H$70,8,FALSE)*365))/365,0)))</f>
        <v> </v>
      </c>
      <c r="M439" s="26" t="str">
        <f>IF(E439=0," ",IF((365*VLOOKUP(A439,'อายุการใช้งาน-ห้ามลบ'!$A$2:$H$70,8,FALSE)-MIN($E439-DATE(RIGHT(D439,4),MID(D439,4,2),LEFT(D439,2)),VLOOKUP(A439,'อายุการใช้งาน-ห้ามลบ'!$A$2:$H$70,8,FALSE)*365)-((ROUNDDOWN((365*VLOOKUP(A439,'อายุการใช้งาน-ห้ามลบ'!$A$2:$H$70,8,FALSE)-MIN($E439-DATE(RIGHT(D439,4),MID(D439,4,2),LEFT(D439,2)),VLOOKUP(A439,'อายุการใช้งาน-ห้ามลบ'!$A$2:$H$70,8,FALSE)*365))/365,0))*365))/30&gt;=11.49,0,(365*VLOOKUP(A439,'อายุการใช้งาน-ห้ามลบ'!$A$2:$H$70,8,FALSE)-MIN($E439-DATE(RIGHT(D439,4),MID(D439,4,2),LEFT(D439,2)),VLOOKUP(A439,'อายุการใช้งาน-ห้ามลบ'!$A$2:$H$70,8,FALSE)*365)-((ROUNDDOWN((365*VLOOKUP(A439,'อายุการใช้งาน-ห้ามลบ'!$A$2:$H$70,8,FALSE)-MIN($E439-DATE(RIGHT(D439,4),MID(D439,4,2),LEFT(D439,2)),VLOOKUP(A439,'อายุการใช้งาน-ห้ามลบ'!$A$2:$H$70,8,FALSE)*365))/365,0))*365))/30))</f>
        <v> </v>
      </c>
      <c r="N439" s="36"/>
    </row>
    <row r="440" spans="1:14" ht="22.5" customHeight="1">
      <c r="A440" s="15"/>
      <c r="B440" s="28"/>
      <c r="C440" s="17"/>
      <c r="D440" s="18"/>
      <c r="E440" s="19"/>
      <c r="F440" s="28"/>
      <c r="G440" s="21"/>
      <c r="H440" s="21"/>
      <c r="I440" s="30"/>
      <c r="J440" s="24" t="str">
        <f>IF(E440=0," ",ROUND(IF((365*VLOOKUP(A440,'อายุการใช้งาน-ห้ามลบ'!$A$2:$H$70,8,FALSE)-MIN($E440-DATE(RIGHT(D440,4),MID(D440,4,2),LEFT(D440,2)),VLOOKUP(A440,'อายุการใช้งาน-ห้ามลบ'!$A$2:$H$70,8,FALSE)*365))=0,($I440-1),($I440/VLOOKUP(A440,'อายุการใช้งาน-ห้ามลบ'!$A$2:$H$70,8,FALSE)/365)*MIN($E440-DATE(RIGHT(D440,4),MID(D440,4,2),LEFT(D440,2)),VLOOKUP(A440,'อายุการใช้งาน-ห้ามลบ'!$A$2:$H$70,8,FALSE)*365)),2)*-1)</f>
        <v> </v>
      </c>
      <c r="K440" s="25" t="str">
        <f t="shared" si="6"/>
        <v> </v>
      </c>
      <c r="L440" s="26" t="str">
        <f>IF(E440=0," ",IF((365*VLOOKUP(A440,'อายุการใช้งาน-ห้ามลบ'!$A$2:$H$70,8,FALSE)-MIN($E440-DATE(RIGHT(D440,4),MID(D440,4,2),LEFT(D440,2)),VLOOKUP(A440,'อายุการใช้งาน-ห้ามลบ'!$A$2:$H$70,8,FALSE)*365)-((ROUNDDOWN((365*VLOOKUP(A440,'อายุการใช้งาน-ห้ามลบ'!$A$2:$H$70,8,FALSE)-MIN($E440-DATE(RIGHT(D440,4),MID(D440,4,2),LEFT(D440,2)),VLOOKUP(A440,'อายุการใช้งาน-ห้ามลบ'!$A$2:$H$70,8,FALSE)*365))/365,0))*365))/30&gt;=11.49,(ROUNDDOWN((365*VLOOKUP(A440,'อายุการใช้งาน-ห้ามลบ'!$A$2:$H$70,8,FALSE)-MIN($E440-DATE(RIGHT(D440,4),MID(D440,4,2),LEFT(D440,2)),VLOOKUP(A440,'อายุการใช้งาน-ห้ามลบ'!$A$2:$H$70,8,FALSE)*365))/365,0)+1),ROUNDDOWN((365*VLOOKUP(A440,'อายุการใช้งาน-ห้ามลบ'!$A$2:$H$70,8,FALSE)-MIN($E440-DATE(RIGHT(D440,4),MID(D440,4,2),LEFT(D440,2)),VLOOKUP(A440,'อายุการใช้งาน-ห้ามลบ'!$A$2:$H$70,8,FALSE)*365))/365,0)))</f>
        <v> </v>
      </c>
      <c r="M440" s="26" t="str">
        <f>IF(E440=0," ",IF((365*VLOOKUP(A440,'อายุการใช้งาน-ห้ามลบ'!$A$2:$H$70,8,FALSE)-MIN($E440-DATE(RIGHT(D440,4),MID(D440,4,2),LEFT(D440,2)),VLOOKUP(A440,'อายุการใช้งาน-ห้ามลบ'!$A$2:$H$70,8,FALSE)*365)-((ROUNDDOWN((365*VLOOKUP(A440,'อายุการใช้งาน-ห้ามลบ'!$A$2:$H$70,8,FALSE)-MIN($E440-DATE(RIGHT(D440,4),MID(D440,4,2),LEFT(D440,2)),VLOOKUP(A440,'อายุการใช้งาน-ห้ามลบ'!$A$2:$H$70,8,FALSE)*365))/365,0))*365))/30&gt;=11.49,0,(365*VLOOKUP(A440,'อายุการใช้งาน-ห้ามลบ'!$A$2:$H$70,8,FALSE)-MIN($E440-DATE(RIGHT(D440,4),MID(D440,4,2),LEFT(D440,2)),VLOOKUP(A440,'อายุการใช้งาน-ห้ามลบ'!$A$2:$H$70,8,FALSE)*365)-((ROUNDDOWN((365*VLOOKUP(A440,'อายุการใช้งาน-ห้ามลบ'!$A$2:$H$70,8,FALSE)-MIN($E440-DATE(RIGHT(D440,4),MID(D440,4,2),LEFT(D440,2)),VLOOKUP(A440,'อายุการใช้งาน-ห้ามลบ'!$A$2:$H$70,8,FALSE)*365))/365,0))*365))/30))</f>
        <v> </v>
      </c>
      <c r="N440" s="36"/>
    </row>
    <row r="441" spans="1:14" ht="22.5" customHeight="1">
      <c r="A441" s="15"/>
      <c r="B441" s="28"/>
      <c r="C441" s="17"/>
      <c r="D441" s="18"/>
      <c r="E441" s="19"/>
      <c r="F441" s="28"/>
      <c r="G441" s="21"/>
      <c r="H441" s="21"/>
      <c r="I441" s="30"/>
      <c r="J441" s="24" t="str">
        <f>IF(E441=0," ",ROUND(IF((365*VLOOKUP(A441,'อายุการใช้งาน-ห้ามลบ'!$A$2:$H$70,8,FALSE)-MIN($E441-DATE(RIGHT(D441,4),MID(D441,4,2),LEFT(D441,2)),VLOOKUP(A441,'อายุการใช้งาน-ห้ามลบ'!$A$2:$H$70,8,FALSE)*365))=0,($I441-1),($I441/VLOOKUP(A441,'อายุการใช้งาน-ห้ามลบ'!$A$2:$H$70,8,FALSE)/365)*MIN($E441-DATE(RIGHT(D441,4),MID(D441,4,2),LEFT(D441,2)),VLOOKUP(A441,'อายุการใช้งาน-ห้ามลบ'!$A$2:$H$70,8,FALSE)*365)),2)*-1)</f>
        <v> </v>
      </c>
      <c r="K441" s="25" t="str">
        <f t="shared" si="6"/>
        <v> </v>
      </c>
      <c r="L441" s="26" t="str">
        <f>IF(E441=0," ",IF((365*VLOOKUP(A441,'อายุการใช้งาน-ห้ามลบ'!$A$2:$H$70,8,FALSE)-MIN($E441-DATE(RIGHT(D441,4),MID(D441,4,2),LEFT(D441,2)),VLOOKUP(A441,'อายุการใช้งาน-ห้ามลบ'!$A$2:$H$70,8,FALSE)*365)-((ROUNDDOWN((365*VLOOKUP(A441,'อายุการใช้งาน-ห้ามลบ'!$A$2:$H$70,8,FALSE)-MIN($E441-DATE(RIGHT(D441,4),MID(D441,4,2),LEFT(D441,2)),VLOOKUP(A441,'อายุการใช้งาน-ห้ามลบ'!$A$2:$H$70,8,FALSE)*365))/365,0))*365))/30&gt;=11.49,(ROUNDDOWN((365*VLOOKUP(A441,'อายุการใช้งาน-ห้ามลบ'!$A$2:$H$70,8,FALSE)-MIN($E441-DATE(RIGHT(D441,4),MID(D441,4,2),LEFT(D441,2)),VLOOKUP(A441,'อายุการใช้งาน-ห้ามลบ'!$A$2:$H$70,8,FALSE)*365))/365,0)+1),ROUNDDOWN((365*VLOOKUP(A441,'อายุการใช้งาน-ห้ามลบ'!$A$2:$H$70,8,FALSE)-MIN($E441-DATE(RIGHT(D441,4),MID(D441,4,2),LEFT(D441,2)),VLOOKUP(A441,'อายุการใช้งาน-ห้ามลบ'!$A$2:$H$70,8,FALSE)*365))/365,0)))</f>
        <v> </v>
      </c>
      <c r="M441" s="26" t="str">
        <f>IF(E441=0," ",IF((365*VLOOKUP(A441,'อายุการใช้งาน-ห้ามลบ'!$A$2:$H$70,8,FALSE)-MIN($E441-DATE(RIGHT(D441,4),MID(D441,4,2),LEFT(D441,2)),VLOOKUP(A441,'อายุการใช้งาน-ห้ามลบ'!$A$2:$H$70,8,FALSE)*365)-((ROUNDDOWN((365*VLOOKUP(A441,'อายุการใช้งาน-ห้ามลบ'!$A$2:$H$70,8,FALSE)-MIN($E441-DATE(RIGHT(D441,4),MID(D441,4,2),LEFT(D441,2)),VLOOKUP(A441,'อายุการใช้งาน-ห้ามลบ'!$A$2:$H$70,8,FALSE)*365))/365,0))*365))/30&gt;=11.49,0,(365*VLOOKUP(A441,'อายุการใช้งาน-ห้ามลบ'!$A$2:$H$70,8,FALSE)-MIN($E441-DATE(RIGHT(D441,4),MID(D441,4,2),LEFT(D441,2)),VLOOKUP(A441,'อายุการใช้งาน-ห้ามลบ'!$A$2:$H$70,8,FALSE)*365)-((ROUNDDOWN((365*VLOOKUP(A441,'อายุการใช้งาน-ห้ามลบ'!$A$2:$H$70,8,FALSE)-MIN($E441-DATE(RIGHT(D441,4),MID(D441,4,2),LEFT(D441,2)),VLOOKUP(A441,'อายุการใช้งาน-ห้ามลบ'!$A$2:$H$70,8,FALSE)*365))/365,0))*365))/30))</f>
        <v> </v>
      </c>
      <c r="N441" s="36"/>
    </row>
    <row r="442" spans="1:14" ht="22.5" customHeight="1">
      <c r="A442" s="15"/>
      <c r="B442" s="28"/>
      <c r="C442" s="17"/>
      <c r="D442" s="18"/>
      <c r="E442" s="19"/>
      <c r="F442" s="28"/>
      <c r="G442" s="21"/>
      <c r="H442" s="21"/>
      <c r="I442" s="30"/>
      <c r="J442" s="24" t="str">
        <f>IF(E442=0," ",ROUND(IF((365*VLOOKUP(A442,'อายุการใช้งาน-ห้ามลบ'!$A$2:$H$70,8,FALSE)-MIN($E442-DATE(RIGHT(D442,4),MID(D442,4,2),LEFT(D442,2)),VLOOKUP(A442,'อายุการใช้งาน-ห้ามลบ'!$A$2:$H$70,8,FALSE)*365))=0,($I442-1),($I442/VLOOKUP(A442,'อายุการใช้งาน-ห้ามลบ'!$A$2:$H$70,8,FALSE)/365)*MIN($E442-DATE(RIGHT(D442,4),MID(D442,4,2),LEFT(D442,2)),VLOOKUP(A442,'อายุการใช้งาน-ห้ามลบ'!$A$2:$H$70,8,FALSE)*365)),2)*-1)</f>
        <v> </v>
      </c>
      <c r="K442" s="25" t="str">
        <f t="shared" si="6"/>
        <v> </v>
      </c>
      <c r="L442" s="26" t="str">
        <f>IF(E442=0," ",IF((365*VLOOKUP(A442,'อายุการใช้งาน-ห้ามลบ'!$A$2:$H$70,8,FALSE)-MIN($E442-DATE(RIGHT(D442,4),MID(D442,4,2),LEFT(D442,2)),VLOOKUP(A442,'อายุการใช้งาน-ห้ามลบ'!$A$2:$H$70,8,FALSE)*365)-((ROUNDDOWN((365*VLOOKUP(A442,'อายุการใช้งาน-ห้ามลบ'!$A$2:$H$70,8,FALSE)-MIN($E442-DATE(RIGHT(D442,4),MID(D442,4,2),LEFT(D442,2)),VLOOKUP(A442,'อายุการใช้งาน-ห้ามลบ'!$A$2:$H$70,8,FALSE)*365))/365,0))*365))/30&gt;=11.49,(ROUNDDOWN((365*VLOOKUP(A442,'อายุการใช้งาน-ห้ามลบ'!$A$2:$H$70,8,FALSE)-MIN($E442-DATE(RIGHT(D442,4),MID(D442,4,2),LEFT(D442,2)),VLOOKUP(A442,'อายุการใช้งาน-ห้ามลบ'!$A$2:$H$70,8,FALSE)*365))/365,0)+1),ROUNDDOWN((365*VLOOKUP(A442,'อายุการใช้งาน-ห้ามลบ'!$A$2:$H$70,8,FALSE)-MIN($E442-DATE(RIGHT(D442,4),MID(D442,4,2),LEFT(D442,2)),VLOOKUP(A442,'อายุการใช้งาน-ห้ามลบ'!$A$2:$H$70,8,FALSE)*365))/365,0)))</f>
        <v> </v>
      </c>
      <c r="M442" s="26" t="str">
        <f>IF(E442=0," ",IF((365*VLOOKUP(A442,'อายุการใช้งาน-ห้ามลบ'!$A$2:$H$70,8,FALSE)-MIN($E442-DATE(RIGHT(D442,4),MID(D442,4,2),LEFT(D442,2)),VLOOKUP(A442,'อายุการใช้งาน-ห้ามลบ'!$A$2:$H$70,8,FALSE)*365)-((ROUNDDOWN((365*VLOOKUP(A442,'อายุการใช้งาน-ห้ามลบ'!$A$2:$H$70,8,FALSE)-MIN($E442-DATE(RIGHT(D442,4),MID(D442,4,2),LEFT(D442,2)),VLOOKUP(A442,'อายุการใช้งาน-ห้ามลบ'!$A$2:$H$70,8,FALSE)*365))/365,0))*365))/30&gt;=11.49,0,(365*VLOOKUP(A442,'อายุการใช้งาน-ห้ามลบ'!$A$2:$H$70,8,FALSE)-MIN($E442-DATE(RIGHT(D442,4),MID(D442,4,2),LEFT(D442,2)),VLOOKUP(A442,'อายุการใช้งาน-ห้ามลบ'!$A$2:$H$70,8,FALSE)*365)-((ROUNDDOWN((365*VLOOKUP(A442,'อายุการใช้งาน-ห้ามลบ'!$A$2:$H$70,8,FALSE)-MIN($E442-DATE(RIGHT(D442,4),MID(D442,4,2),LEFT(D442,2)),VLOOKUP(A442,'อายุการใช้งาน-ห้ามลบ'!$A$2:$H$70,8,FALSE)*365))/365,0))*365))/30))</f>
        <v> </v>
      </c>
      <c r="N442" s="36"/>
    </row>
    <row r="443" spans="1:14" ht="22.5" customHeight="1">
      <c r="A443" s="15"/>
      <c r="B443" s="28"/>
      <c r="C443" s="17"/>
      <c r="D443" s="18"/>
      <c r="E443" s="19"/>
      <c r="F443" s="28"/>
      <c r="G443" s="21"/>
      <c r="H443" s="21"/>
      <c r="I443" s="30"/>
      <c r="J443" s="24" t="str">
        <f>IF(E443=0," ",ROUND(IF((365*VLOOKUP(A443,'อายุการใช้งาน-ห้ามลบ'!$A$2:$H$70,8,FALSE)-MIN($E443-DATE(RIGHT(D443,4),MID(D443,4,2),LEFT(D443,2)),VLOOKUP(A443,'อายุการใช้งาน-ห้ามลบ'!$A$2:$H$70,8,FALSE)*365))=0,($I443-1),($I443/VLOOKUP(A443,'อายุการใช้งาน-ห้ามลบ'!$A$2:$H$70,8,FALSE)/365)*MIN($E443-DATE(RIGHT(D443,4),MID(D443,4,2),LEFT(D443,2)),VLOOKUP(A443,'อายุการใช้งาน-ห้ามลบ'!$A$2:$H$70,8,FALSE)*365)),2)*-1)</f>
        <v> </v>
      </c>
      <c r="K443" s="25" t="str">
        <f t="shared" si="6"/>
        <v> </v>
      </c>
      <c r="L443" s="26" t="str">
        <f>IF(E443=0," ",IF((365*VLOOKUP(A443,'อายุการใช้งาน-ห้ามลบ'!$A$2:$H$70,8,FALSE)-MIN($E443-DATE(RIGHT(D443,4),MID(D443,4,2),LEFT(D443,2)),VLOOKUP(A443,'อายุการใช้งาน-ห้ามลบ'!$A$2:$H$70,8,FALSE)*365)-((ROUNDDOWN((365*VLOOKUP(A443,'อายุการใช้งาน-ห้ามลบ'!$A$2:$H$70,8,FALSE)-MIN($E443-DATE(RIGHT(D443,4),MID(D443,4,2),LEFT(D443,2)),VLOOKUP(A443,'อายุการใช้งาน-ห้ามลบ'!$A$2:$H$70,8,FALSE)*365))/365,0))*365))/30&gt;=11.49,(ROUNDDOWN((365*VLOOKUP(A443,'อายุการใช้งาน-ห้ามลบ'!$A$2:$H$70,8,FALSE)-MIN($E443-DATE(RIGHT(D443,4),MID(D443,4,2),LEFT(D443,2)),VLOOKUP(A443,'อายุการใช้งาน-ห้ามลบ'!$A$2:$H$70,8,FALSE)*365))/365,0)+1),ROUNDDOWN((365*VLOOKUP(A443,'อายุการใช้งาน-ห้ามลบ'!$A$2:$H$70,8,FALSE)-MIN($E443-DATE(RIGHT(D443,4),MID(D443,4,2),LEFT(D443,2)),VLOOKUP(A443,'อายุการใช้งาน-ห้ามลบ'!$A$2:$H$70,8,FALSE)*365))/365,0)))</f>
        <v> </v>
      </c>
      <c r="M443" s="26" t="str">
        <f>IF(E443=0," ",IF((365*VLOOKUP(A443,'อายุการใช้งาน-ห้ามลบ'!$A$2:$H$70,8,FALSE)-MIN($E443-DATE(RIGHT(D443,4),MID(D443,4,2),LEFT(D443,2)),VLOOKUP(A443,'อายุการใช้งาน-ห้ามลบ'!$A$2:$H$70,8,FALSE)*365)-((ROUNDDOWN((365*VLOOKUP(A443,'อายุการใช้งาน-ห้ามลบ'!$A$2:$H$70,8,FALSE)-MIN($E443-DATE(RIGHT(D443,4),MID(D443,4,2),LEFT(D443,2)),VLOOKUP(A443,'อายุการใช้งาน-ห้ามลบ'!$A$2:$H$70,8,FALSE)*365))/365,0))*365))/30&gt;=11.49,0,(365*VLOOKUP(A443,'อายุการใช้งาน-ห้ามลบ'!$A$2:$H$70,8,FALSE)-MIN($E443-DATE(RIGHT(D443,4),MID(D443,4,2),LEFT(D443,2)),VLOOKUP(A443,'อายุการใช้งาน-ห้ามลบ'!$A$2:$H$70,8,FALSE)*365)-((ROUNDDOWN((365*VLOOKUP(A443,'อายุการใช้งาน-ห้ามลบ'!$A$2:$H$70,8,FALSE)-MIN($E443-DATE(RIGHT(D443,4),MID(D443,4,2),LEFT(D443,2)),VLOOKUP(A443,'อายุการใช้งาน-ห้ามลบ'!$A$2:$H$70,8,FALSE)*365))/365,0))*365))/30))</f>
        <v> </v>
      </c>
      <c r="N443" s="36"/>
    </row>
    <row r="444" spans="1:14" ht="22.5" customHeight="1">
      <c r="A444" s="15"/>
      <c r="B444" s="28"/>
      <c r="C444" s="17"/>
      <c r="D444" s="18"/>
      <c r="E444" s="19"/>
      <c r="F444" s="28"/>
      <c r="G444" s="21"/>
      <c r="H444" s="21"/>
      <c r="I444" s="30"/>
      <c r="J444" s="24" t="str">
        <f>IF(E444=0," ",ROUND(IF((365*VLOOKUP(A444,'อายุการใช้งาน-ห้ามลบ'!$A$2:$H$70,8,FALSE)-MIN($E444-DATE(RIGHT(D444,4),MID(D444,4,2),LEFT(D444,2)),VLOOKUP(A444,'อายุการใช้งาน-ห้ามลบ'!$A$2:$H$70,8,FALSE)*365))=0,($I444-1),($I444/VLOOKUP(A444,'อายุการใช้งาน-ห้ามลบ'!$A$2:$H$70,8,FALSE)/365)*MIN($E444-DATE(RIGHT(D444,4),MID(D444,4,2),LEFT(D444,2)),VLOOKUP(A444,'อายุการใช้งาน-ห้ามลบ'!$A$2:$H$70,8,FALSE)*365)),2)*-1)</f>
        <v> </v>
      </c>
      <c r="K444" s="25" t="str">
        <f t="shared" si="6"/>
        <v> </v>
      </c>
      <c r="L444" s="26" t="str">
        <f>IF(E444=0," ",IF((365*VLOOKUP(A444,'อายุการใช้งาน-ห้ามลบ'!$A$2:$H$70,8,FALSE)-MIN($E444-DATE(RIGHT(D444,4),MID(D444,4,2),LEFT(D444,2)),VLOOKUP(A444,'อายุการใช้งาน-ห้ามลบ'!$A$2:$H$70,8,FALSE)*365)-((ROUNDDOWN((365*VLOOKUP(A444,'อายุการใช้งาน-ห้ามลบ'!$A$2:$H$70,8,FALSE)-MIN($E444-DATE(RIGHT(D444,4),MID(D444,4,2),LEFT(D444,2)),VLOOKUP(A444,'อายุการใช้งาน-ห้ามลบ'!$A$2:$H$70,8,FALSE)*365))/365,0))*365))/30&gt;=11.49,(ROUNDDOWN((365*VLOOKUP(A444,'อายุการใช้งาน-ห้ามลบ'!$A$2:$H$70,8,FALSE)-MIN($E444-DATE(RIGHT(D444,4),MID(D444,4,2),LEFT(D444,2)),VLOOKUP(A444,'อายุการใช้งาน-ห้ามลบ'!$A$2:$H$70,8,FALSE)*365))/365,0)+1),ROUNDDOWN((365*VLOOKUP(A444,'อายุการใช้งาน-ห้ามลบ'!$A$2:$H$70,8,FALSE)-MIN($E444-DATE(RIGHT(D444,4),MID(D444,4,2),LEFT(D444,2)),VLOOKUP(A444,'อายุการใช้งาน-ห้ามลบ'!$A$2:$H$70,8,FALSE)*365))/365,0)))</f>
        <v> </v>
      </c>
      <c r="M444" s="26" t="str">
        <f>IF(E444=0," ",IF((365*VLOOKUP(A444,'อายุการใช้งาน-ห้ามลบ'!$A$2:$H$70,8,FALSE)-MIN($E444-DATE(RIGHT(D444,4),MID(D444,4,2),LEFT(D444,2)),VLOOKUP(A444,'อายุการใช้งาน-ห้ามลบ'!$A$2:$H$70,8,FALSE)*365)-((ROUNDDOWN((365*VLOOKUP(A444,'อายุการใช้งาน-ห้ามลบ'!$A$2:$H$70,8,FALSE)-MIN($E444-DATE(RIGHT(D444,4),MID(D444,4,2),LEFT(D444,2)),VLOOKUP(A444,'อายุการใช้งาน-ห้ามลบ'!$A$2:$H$70,8,FALSE)*365))/365,0))*365))/30&gt;=11.49,0,(365*VLOOKUP(A444,'อายุการใช้งาน-ห้ามลบ'!$A$2:$H$70,8,FALSE)-MIN($E444-DATE(RIGHT(D444,4),MID(D444,4,2),LEFT(D444,2)),VLOOKUP(A444,'อายุการใช้งาน-ห้ามลบ'!$A$2:$H$70,8,FALSE)*365)-((ROUNDDOWN((365*VLOOKUP(A444,'อายุการใช้งาน-ห้ามลบ'!$A$2:$H$70,8,FALSE)-MIN($E444-DATE(RIGHT(D444,4),MID(D444,4,2),LEFT(D444,2)),VLOOKUP(A444,'อายุการใช้งาน-ห้ามลบ'!$A$2:$H$70,8,FALSE)*365))/365,0))*365))/30))</f>
        <v> </v>
      </c>
      <c r="N444" s="36"/>
    </row>
    <row r="445" spans="1:14" ht="22.5" customHeight="1">
      <c r="A445" s="15"/>
      <c r="B445" s="28"/>
      <c r="C445" s="17"/>
      <c r="D445" s="18"/>
      <c r="E445" s="19"/>
      <c r="F445" s="28"/>
      <c r="G445" s="21"/>
      <c r="H445" s="21"/>
      <c r="I445" s="30"/>
      <c r="J445" s="24" t="str">
        <f>IF(E445=0," ",ROUND(IF((365*VLOOKUP(A445,'อายุการใช้งาน-ห้ามลบ'!$A$2:$H$70,8,FALSE)-MIN($E445-DATE(RIGHT(D445,4),MID(D445,4,2),LEFT(D445,2)),VLOOKUP(A445,'อายุการใช้งาน-ห้ามลบ'!$A$2:$H$70,8,FALSE)*365))=0,($I445-1),($I445/VLOOKUP(A445,'อายุการใช้งาน-ห้ามลบ'!$A$2:$H$70,8,FALSE)/365)*MIN($E445-DATE(RIGHT(D445,4),MID(D445,4,2),LEFT(D445,2)),VLOOKUP(A445,'อายุการใช้งาน-ห้ามลบ'!$A$2:$H$70,8,FALSE)*365)),2)*-1)</f>
        <v> </v>
      </c>
      <c r="K445" s="25" t="str">
        <f t="shared" si="6"/>
        <v> </v>
      </c>
      <c r="L445" s="26" t="str">
        <f>IF(E445=0," ",IF((365*VLOOKUP(A445,'อายุการใช้งาน-ห้ามลบ'!$A$2:$H$70,8,FALSE)-MIN($E445-DATE(RIGHT(D445,4),MID(D445,4,2),LEFT(D445,2)),VLOOKUP(A445,'อายุการใช้งาน-ห้ามลบ'!$A$2:$H$70,8,FALSE)*365)-((ROUNDDOWN((365*VLOOKUP(A445,'อายุการใช้งาน-ห้ามลบ'!$A$2:$H$70,8,FALSE)-MIN($E445-DATE(RIGHT(D445,4),MID(D445,4,2),LEFT(D445,2)),VLOOKUP(A445,'อายุการใช้งาน-ห้ามลบ'!$A$2:$H$70,8,FALSE)*365))/365,0))*365))/30&gt;=11.49,(ROUNDDOWN((365*VLOOKUP(A445,'อายุการใช้งาน-ห้ามลบ'!$A$2:$H$70,8,FALSE)-MIN($E445-DATE(RIGHT(D445,4),MID(D445,4,2),LEFT(D445,2)),VLOOKUP(A445,'อายุการใช้งาน-ห้ามลบ'!$A$2:$H$70,8,FALSE)*365))/365,0)+1),ROUNDDOWN((365*VLOOKUP(A445,'อายุการใช้งาน-ห้ามลบ'!$A$2:$H$70,8,FALSE)-MIN($E445-DATE(RIGHT(D445,4),MID(D445,4,2),LEFT(D445,2)),VLOOKUP(A445,'อายุการใช้งาน-ห้ามลบ'!$A$2:$H$70,8,FALSE)*365))/365,0)))</f>
        <v> </v>
      </c>
      <c r="M445" s="26" t="str">
        <f>IF(E445=0," ",IF((365*VLOOKUP(A445,'อายุการใช้งาน-ห้ามลบ'!$A$2:$H$70,8,FALSE)-MIN($E445-DATE(RIGHT(D445,4),MID(D445,4,2),LEFT(D445,2)),VLOOKUP(A445,'อายุการใช้งาน-ห้ามลบ'!$A$2:$H$70,8,FALSE)*365)-((ROUNDDOWN((365*VLOOKUP(A445,'อายุการใช้งาน-ห้ามลบ'!$A$2:$H$70,8,FALSE)-MIN($E445-DATE(RIGHT(D445,4),MID(D445,4,2),LEFT(D445,2)),VLOOKUP(A445,'อายุการใช้งาน-ห้ามลบ'!$A$2:$H$70,8,FALSE)*365))/365,0))*365))/30&gt;=11.49,0,(365*VLOOKUP(A445,'อายุการใช้งาน-ห้ามลบ'!$A$2:$H$70,8,FALSE)-MIN($E445-DATE(RIGHT(D445,4),MID(D445,4,2),LEFT(D445,2)),VLOOKUP(A445,'อายุการใช้งาน-ห้ามลบ'!$A$2:$H$70,8,FALSE)*365)-((ROUNDDOWN((365*VLOOKUP(A445,'อายุการใช้งาน-ห้ามลบ'!$A$2:$H$70,8,FALSE)-MIN($E445-DATE(RIGHT(D445,4),MID(D445,4,2),LEFT(D445,2)),VLOOKUP(A445,'อายุการใช้งาน-ห้ามลบ'!$A$2:$H$70,8,FALSE)*365))/365,0))*365))/30))</f>
        <v> </v>
      </c>
      <c r="N445" s="36"/>
    </row>
    <row r="446" spans="1:14" ht="22.5" customHeight="1">
      <c r="A446" s="15"/>
      <c r="B446" s="28"/>
      <c r="C446" s="17"/>
      <c r="D446" s="18"/>
      <c r="E446" s="19"/>
      <c r="F446" s="28"/>
      <c r="G446" s="21"/>
      <c r="H446" s="21"/>
      <c r="I446" s="30"/>
      <c r="J446" s="24" t="str">
        <f>IF(E446=0," ",ROUND(IF((365*VLOOKUP(A446,'อายุการใช้งาน-ห้ามลบ'!$A$2:$H$70,8,FALSE)-MIN($E446-DATE(RIGHT(D446,4),MID(D446,4,2),LEFT(D446,2)),VLOOKUP(A446,'อายุการใช้งาน-ห้ามลบ'!$A$2:$H$70,8,FALSE)*365))=0,($I446-1),($I446/VLOOKUP(A446,'อายุการใช้งาน-ห้ามลบ'!$A$2:$H$70,8,FALSE)/365)*MIN($E446-DATE(RIGHT(D446,4),MID(D446,4,2),LEFT(D446,2)),VLOOKUP(A446,'อายุการใช้งาน-ห้ามลบ'!$A$2:$H$70,8,FALSE)*365)),2)*-1)</f>
        <v> </v>
      </c>
      <c r="K446" s="25" t="str">
        <f t="shared" si="6"/>
        <v> </v>
      </c>
      <c r="L446" s="26" t="str">
        <f>IF(E446=0," ",IF((365*VLOOKUP(A446,'อายุการใช้งาน-ห้ามลบ'!$A$2:$H$70,8,FALSE)-MIN($E446-DATE(RIGHT(D446,4),MID(D446,4,2),LEFT(D446,2)),VLOOKUP(A446,'อายุการใช้งาน-ห้ามลบ'!$A$2:$H$70,8,FALSE)*365)-((ROUNDDOWN((365*VLOOKUP(A446,'อายุการใช้งาน-ห้ามลบ'!$A$2:$H$70,8,FALSE)-MIN($E446-DATE(RIGHT(D446,4),MID(D446,4,2),LEFT(D446,2)),VLOOKUP(A446,'อายุการใช้งาน-ห้ามลบ'!$A$2:$H$70,8,FALSE)*365))/365,0))*365))/30&gt;=11.49,(ROUNDDOWN((365*VLOOKUP(A446,'อายุการใช้งาน-ห้ามลบ'!$A$2:$H$70,8,FALSE)-MIN($E446-DATE(RIGHT(D446,4),MID(D446,4,2),LEFT(D446,2)),VLOOKUP(A446,'อายุการใช้งาน-ห้ามลบ'!$A$2:$H$70,8,FALSE)*365))/365,0)+1),ROUNDDOWN((365*VLOOKUP(A446,'อายุการใช้งาน-ห้ามลบ'!$A$2:$H$70,8,FALSE)-MIN($E446-DATE(RIGHT(D446,4),MID(D446,4,2),LEFT(D446,2)),VLOOKUP(A446,'อายุการใช้งาน-ห้ามลบ'!$A$2:$H$70,8,FALSE)*365))/365,0)))</f>
        <v> </v>
      </c>
      <c r="M446" s="26" t="str">
        <f>IF(E446=0," ",IF((365*VLOOKUP(A446,'อายุการใช้งาน-ห้ามลบ'!$A$2:$H$70,8,FALSE)-MIN($E446-DATE(RIGHT(D446,4),MID(D446,4,2),LEFT(D446,2)),VLOOKUP(A446,'อายุการใช้งาน-ห้ามลบ'!$A$2:$H$70,8,FALSE)*365)-((ROUNDDOWN((365*VLOOKUP(A446,'อายุการใช้งาน-ห้ามลบ'!$A$2:$H$70,8,FALSE)-MIN($E446-DATE(RIGHT(D446,4),MID(D446,4,2),LEFT(D446,2)),VLOOKUP(A446,'อายุการใช้งาน-ห้ามลบ'!$A$2:$H$70,8,FALSE)*365))/365,0))*365))/30&gt;=11.49,0,(365*VLOOKUP(A446,'อายุการใช้งาน-ห้ามลบ'!$A$2:$H$70,8,FALSE)-MIN($E446-DATE(RIGHT(D446,4),MID(D446,4,2),LEFT(D446,2)),VLOOKUP(A446,'อายุการใช้งาน-ห้ามลบ'!$A$2:$H$70,8,FALSE)*365)-((ROUNDDOWN((365*VLOOKUP(A446,'อายุการใช้งาน-ห้ามลบ'!$A$2:$H$70,8,FALSE)-MIN($E446-DATE(RIGHT(D446,4),MID(D446,4,2),LEFT(D446,2)),VLOOKUP(A446,'อายุการใช้งาน-ห้ามลบ'!$A$2:$H$70,8,FALSE)*365))/365,0))*365))/30))</f>
        <v> </v>
      </c>
      <c r="N446" s="36"/>
    </row>
    <row r="447" spans="1:14" ht="22.5" customHeight="1">
      <c r="A447" s="15"/>
      <c r="B447" s="28"/>
      <c r="C447" s="17"/>
      <c r="D447" s="18"/>
      <c r="E447" s="19"/>
      <c r="F447" s="28"/>
      <c r="G447" s="21"/>
      <c r="H447" s="21"/>
      <c r="I447" s="30"/>
      <c r="J447" s="24" t="str">
        <f>IF(E447=0," ",ROUND(IF((365*VLOOKUP(A447,'อายุการใช้งาน-ห้ามลบ'!$A$2:$H$70,8,FALSE)-MIN($E447-DATE(RIGHT(D447,4),MID(D447,4,2),LEFT(D447,2)),VLOOKUP(A447,'อายุการใช้งาน-ห้ามลบ'!$A$2:$H$70,8,FALSE)*365))=0,($I447-1),($I447/VLOOKUP(A447,'อายุการใช้งาน-ห้ามลบ'!$A$2:$H$70,8,FALSE)/365)*MIN($E447-DATE(RIGHT(D447,4),MID(D447,4,2),LEFT(D447,2)),VLOOKUP(A447,'อายุการใช้งาน-ห้ามลบ'!$A$2:$H$70,8,FALSE)*365)),2)*-1)</f>
        <v> </v>
      </c>
      <c r="K447" s="25" t="str">
        <f t="shared" si="6"/>
        <v> </v>
      </c>
      <c r="L447" s="26" t="str">
        <f>IF(E447=0," ",IF((365*VLOOKUP(A447,'อายุการใช้งาน-ห้ามลบ'!$A$2:$H$70,8,FALSE)-MIN($E447-DATE(RIGHT(D447,4),MID(D447,4,2),LEFT(D447,2)),VLOOKUP(A447,'อายุการใช้งาน-ห้ามลบ'!$A$2:$H$70,8,FALSE)*365)-((ROUNDDOWN((365*VLOOKUP(A447,'อายุการใช้งาน-ห้ามลบ'!$A$2:$H$70,8,FALSE)-MIN($E447-DATE(RIGHT(D447,4),MID(D447,4,2),LEFT(D447,2)),VLOOKUP(A447,'อายุการใช้งาน-ห้ามลบ'!$A$2:$H$70,8,FALSE)*365))/365,0))*365))/30&gt;=11.49,(ROUNDDOWN((365*VLOOKUP(A447,'อายุการใช้งาน-ห้ามลบ'!$A$2:$H$70,8,FALSE)-MIN($E447-DATE(RIGHT(D447,4),MID(D447,4,2),LEFT(D447,2)),VLOOKUP(A447,'อายุการใช้งาน-ห้ามลบ'!$A$2:$H$70,8,FALSE)*365))/365,0)+1),ROUNDDOWN((365*VLOOKUP(A447,'อายุการใช้งาน-ห้ามลบ'!$A$2:$H$70,8,FALSE)-MIN($E447-DATE(RIGHT(D447,4),MID(D447,4,2),LEFT(D447,2)),VLOOKUP(A447,'อายุการใช้งาน-ห้ามลบ'!$A$2:$H$70,8,FALSE)*365))/365,0)))</f>
        <v> </v>
      </c>
      <c r="M447" s="26" t="str">
        <f>IF(E447=0," ",IF((365*VLOOKUP(A447,'อายุการใช้งาน-ห้ามลบ'!$A$2:$H$70,8,FALSE)-MIN($E447-DATE(RIGHT(D447,4),MID(D447,4,2),LEFT(D447,2)),VLOOKUP(A447,'อายุการใช้งาน-ห้ามลบ'!$A$2:$H$70,8,FALSE)*365)-((ROUNDDOWN((365*VLOOKUP(A447,'อายุการใช้งาน-ห้ามลบ'!$A$2:$H$70,8,FALSE)-MIN($E447-DATE(RIGHT(D447,4),MID(D447,4,2),LEFT(D447,2)),VLOOKUP(A447,'อายุการใช้งาน-ห้ามลบ'!$A$2:$H$70,8,FALSE)*365))/365,0))*365))/30&gt;=11.49,0,(365*VLOOKUP(A447,'อายุการใช้งาน-ห้ามลบ'!$A$2:$H$70,8,FALSE)-MIN($E447-DATE(RIGHT(D447,4),MID(D447,4,2),LEFT(D447,2)),VLOOKUP(A447,'อายุการใช้งาน-ห้ามลบ'!$A$2:$H$70,8,FALSE)*365)-((ROUNDDOWN((365*VLOOKUP(A447,'อายุการใช้งาน-ห้ามลบ'!$A$2:$H$70,8,FALSE)-MIN($E447-DATE(RIGHT(D447,4),MID(D447,4,2),LEFT(D447,2)),VLOOKUP(A447,'อายุการใช้งาน-ห้ามลบ'!$A$2:$H$70,8,FALSE)*365))/365,0))*365))/30))</f>
        <v> </v>
      </c>
      <c r="N447" s="36"/>
    </row>
    <row r="448" spans="1:14" ht="22.5" customHeight="1">
      <c r="A448" s="15"/>
      <c r="B448" s="28"/>
      <c r="C448" s="17"/>
      <c r="D448" s="18"/>
      <c r="E448" s="19"/>
      <c r="F448" s="28"/>
      <c r="G448" s="21"/>
      <c r="H448" s="21"/>
      <c r="I448" s="30"/>
      <c r="J448" s="24" t="str">
        <f>IF(E448=0," ",ROUND(IF((365*VLOOKUP(A448,'อายุการใช้งาน-ห้ามลบ'!$A$2:$H$70,8,FALSE)-MIN($E448-DATE(RIGHT(D448,4),MID(D448,4,2),LEFT(D448,2)),VLOOKUP(A448,'อายุการใช้งาน-ห้ามลบ'!$A$2:$H$70,8,FALSE)*365))=0,($I448-1),($I448/VLOOKUP(A448,'อายุการใช้งาน-ห้ามลบ'!$A$2:$H$70,8,FALSE)/365)*MIN($E448-DATE(RIGHT(D448,4),MID(D448,4,2),LEFT(D448,2)),VLOOKUP(A448,'อายุการใช้งาน-ห้ามลบ'!$A$2:$H$70,8,FALSE)*365)),2)*-1)</f>
        <v> </v>
      </c>
      <c r="K448" s="25" t="str">
        <f t="shared" si="6"/>
        <v> </v>
      </c>
      <c r="L448" s="26" t="str">
        <f>IF(E448=0," ",IF((365*VLOOKUP(A448,'อายุการใช้งาน-ห้ามลบ'!$A$2:$H$70,8,FALSE)-MIN($E448-DATE(RIGHT(D448,4),MID(D448,4,2),LEFT(D448,2)),VLOOKUP(A448,'อายุการใช้งาน-ห้ามลบ'!$A$2:$H$70,8,FALSE)*365)-((ROUNDDOWN((365*VLOOKUP(A448,'อายุการใช้งาน-ห้ามลบ'!$A$2:$H$70,8,FALSE)-MIN($E448-DATE(RIGHT(D448,4),MID(D448,4,2),LEFT(D448,2)),VLOOKUP(A448,'อายุการใช้งาน-ห้ามลบ'!$A$2:$H$70,8,FALSE)*365))/365,0))*365))/30&gt;=11.49,(ROUNDDOWN((365*VLOOKUP(A448,'อายุการใช้งาน-ห้ามลบ'!$A$2:$H$70,8,FALSE)-MIN($E448-DATE(RIGHT(D448,4),MID(D448,4,2),LEFT(D448,2)),VLOOKUP(A448,'อายุการใช้งาน-ห้ามลบ'!$A$2:$H$70,8,FALSE)*365))/365,0)+1),ROUNDDOWN((365*VLOOKUP(A448,'อายุการใช้งาน-ห้ามลบ'!$A$2:$H$70,8,FALSE)-MIN($E448-DATE(RIGHT(D448,4),MID(D448,4,2),LEFT(D448,2)),VLOOKUP(A448,'อายุการใช้งาน-ห้ามลบ'!$A$2:$H$70,8,FALSE)*365))/365,0)))</f>
        <v> </v>
      </c>
      <c r="M448" s="26" t="str">
        <f>IF(E448=0," ",IF((365*VLOOKUP(A448,'อายุการใช้งาน-ห้ามลบ'!$A$2:$H$70,8,FALSE)-MIN($E448-DATE(RIGHT(D448,4),MID(D448,4,2),LEFT(D448,2)),VLOOKUP(A448,'อายุการใช้งาน-ห้ามลบ'!$A$2:$H$70,8,FALSE)*365)-((ROUNDDOWN((365*VLOOKUP(A448,'อายุการใช้งาน-ห้ามลบ'!$A$2:$H$70,8,FALSE)-MIN($E448-DATE(RIGHT(D448,4),MID(D448,4,2),LEFT(D448,2)),VLOOKUP(A448,'อายุการใช้งาน-ห้ามลบ'!$A$2:$H$70,8,FALSE)*365))/365,0))*365))/30&gt;=11.49,0,(365*VLOOKUP(A448,'อายุการใช้งาน-ห้ามลบ'!$A$2:$H$70,8,FALSE)-MIN($E448-DATE(RIGHT(D448,4),MID(D448,4,2),LEFT(D448,2)),VLOOKUP(A448,'อายุการใช้งาน-ห้ามลบ'!$A$2:$H$70,8,FALSE)*365)-((ROUNDDOWN((365*VLOOKUP(A448,'อายุการใช้งาน-ห้ามลบ'!$A$2:$H$70,8,FALSE)-MIN($E448-DATE(RIGHT(D448,4),MID(D448,4,2),LEFT(D448,2)),VLOOKUP(A448,'อายุการใช้งาน-ห้ามลบ'!$A$2:$H$70,8,FALSE)*365))/365,0))*365))/30))</f>
        <v> </v>
      </c>
      <c r="N448" s="36"/>
    </row>
    <row r="449" spans="1:14" ht="22.5" customHeight="1">
      <c r="A449" s="15"/>
      <c r="B449" s="28"/>
      <c r="C449" s="17"/>
      <c r="D449" s="18"/>
      <c r="E449" s="19"/>
      <c r="F449" s="28"/>
      <c r="G449" s="21"/>
      <c r="H449" s="21"/>
      <c r="I449" s="30"/>
      <c r="J449" s="24" t="str">
        <f>IF(E449=0," ",ROUND(IF((365*VLOOKUP(A449,'อายุการใช้งาน-ห้ามลบ'!$A$2:$H$70,8,FALSE)-MIN($E449-DATE(RIGHT(D449,4),MID(D449,4,2),LEFT(D449,2)),VLOOKUP(A449,'อายุการใช้งาน-ห้ามลบ'!$A$2:$H$70,8,FALSE)*365))=0,($I449-1),($I449/VLOOKUP(A449,'อายุการใช้งาน-ห้ามลบ'!$A$2:$H$70,8,FALSE)/365)*MIN($E449-DATE(RIGHT(D449,4),MID(D449,4,2),LEFT(D449,2)),VLOOKUP(A449,'อายุการใช้งาน-ห้ามลบ'!$A$2:$H$70,8,FALSE)*365)),2)*-1)</f>
        <v> </v>
      </c>
      <c r="K449" s="25" t="str">
        <f t="shared" si="6"/>
        <v> </v>
      </c>
      <c r="L449" s="26" t="str">
        <f>IF(E449=0," ",IF((365*VLOOKUP(A449,'อายุการใช้งาน-ห้ามลบ'!$A$2:$H$70,8,FALSE)-MIN($E449-DATE(RIGHT(D449,4),MID(D449,4,2),LEFT(D449,2)),VLOOKUP(A449,'อายุการใช้งาน-ห้ามลบ'!$A$2:$H$70,8,FALSE)*365)-((ROUNDDOWN((365*VLOOKUP(A449,'อายุการใช้งาน-ห้ามลบ'!$A$2:$H$70,8,FALSE)-MIN($E449-DATE(RIGHT(D449,4),MID(D449,4,2),LEFT(D449,2)),VLOOKUP(A449,'อายุการใช้งาน-ห้ามลบ'!$A$2:$H$70,8,FALSE)*365))/365,0))*365))/30&gt;=11.49,(ROUNDDOWN((365*VLOOKUP(A449,'อายุการใช้งาน-ห้ามลบ'!$A$2:$H$70,8,FALSE)-MIN($E449-DATE(RIGHT(D449,4),MID(D449,4,2),LEFT(D449,2)),VLOOKUP(A449,'อายุการใช้งาน-ห้ามลบ'!$A$2:$H$70,8,FALSE)*365))/365,0)+1),ROUNDDOWN((365*VLOOKUP(A449,'อายุการใช้งาน-ห้ามลบ'!$A$2:$H$70,8,FALSE)-MIN($E449-DATE(RIGHT(D449,4),MID(D449,4,2),LEFT(D449,2)),VLOOKUP(A449,'อายุการใช้งาน-ห้ามลบ'!$A$2:$H$70,8,FALSE)*365))/365,0)))</f>
        <v> </v>
      </c>
      <c r="M449" s="26" t="str">
        <f>IF(E449=0," ",IF((365*VLOOKUP(A449,'อายุการใช้งาน-ห้ามลบ'!$A$2:$H$70,8,FALSE)-MIN($E449-DATE(RIGHT(D449,4),MID(D449,4,2),LEFT(D449,2)),VLOOKUP(A449,'อายุการใช้งาน-ห้ามลบ'!$A$2:$H$70,8,FALSE)*365)-((ROUNDDOWN((365*VLOOKUP(A449,'อายุการใช้งาน-ห้ามลบ'!$A$2:$H$70,8,FALSE)-MIN($E449-DATE(RIGHT(D449,4),MID(D449,4,2),LEFT(D449,2)),VLOOKUP(A449,'อายุการใช้งาน-ห้ามลบ'!$A$2:$H$70,8,FALSE)*365))/365,0))*365))/30&gt;=11.49,0,(365*VLOOKUP(A449,'อายุการใช้งาน-ห้ามลบ'!$A$2:$H$70,8,FALSE)-MIN($E449-DATE(RIGHT(D449,4),MID(D449,4,2),LEFT(D449,2)),VLOOKUP(A449,'อายุการใช้งาน-ห้ามลบ'!$A$2:$H$70,8,FALSE)*365)-((ROUNDDOWN((365*VLOOKUP(A449,'อายุการใช้งาน-ห้ามลบ'!$A$2:$H$70,8,FALSE)-MIN($E449-DATE(RIGHT(D449,4),MID(D449,4,2),LEFT(D449,2)),VLOOKUP(A449,'อายุการใช้งาน-ห้ามลบ'!$A$2:$H$70,8,FALSE)*365))/365,0))*365))/30))</f>
        <v> </v>
      </c>
      <c r="N449" s="36"/>
    </row>
    <row r="450" spans="1:14" ht="22.5" customHeight="1">
      <c r="A450" s="15"/>
      <c r="B450" s="28"/>
      <c r="C450" s="17"/>
      <c r="D450" s="18"/>
      <c r="E450" s="19"/>
      <c r="F450" s="28"/>
      <c r="G450" s="21"/>
      <c r="H450" s="21"/>
      <c r="I450" s="30"/>
      <c r="J450" s="24" t="str">
        <f>IF(E450=0," ",ROUND(IF((365*VLOOKUP(A450,'อายุการใช้งาน-ห้ามลบ'!$A$2:$H$70,8,FALSE)-MIN($E450-DATE(RIGHT(D450,4),MID(D450,4,2),LEFT(D450,2)),VLOOKUP(A450,'อายุการใช้งาน-ห้ามลบ'!$A$2:$H$70,8,FALSE)*365))=0,($I450-1),($I450/VLOOKUP(A450,'อายุการใช้งาน-ห้ามลบ'!$A$2:$H$70,8,FALSE)/365)*MIN($E450-DATE(RIGHT(D450,4),MID(D450,4,2),LEFT(D450,2)),VLOOKUP(A450,'อายุการใช้งาน-ห้ามลบ'!$A$2:$H$70,8,FALSE)*365)),2)*-1)</f>
        <v> </v>
      </c>
      <c r="K450" s="25" t="str">
        <f t="shared" si="6"/>
        <v> </v>
      </c>
      <c r="L450" s="26" t="str">
        <f>IF(E450=0," ",IF((365*VLOOKUP(A450,'อายุการใช้งาน-ห้ามลบ'!$A$2:$H$70,8,FALSE)-MIN($E450-DATE(RIGHT(D450,4),MID(D450,4,2),LEFT(D450,2)),VLOOKUP(A450,'อายุการใช้งาน-ห้ามลบ'!$A$2:$H$70,8,FALSE)*365)-((ROUNDDOWN((365*VLOOKUP(A450,'อายุการใช้งาน-ห้ามลบ'!$A$2:$H$70,8,FALSE)-MIN($E450-DATE(RIGHT(D450,4),MID(D450,4,2),LEFT(D450,2)),VLOOKUP(A450,'อายุการใช้งาน-ห้ามลบ'!$A$2:$H$70,8,FALSE)*365))/365,0))*365))/30&gt;=11.49,(ROUNDDOWN((365*VLOOKUP(A450,'อายุการใช้งาน-ห้ามลบ'!$A$2:$H$70,8,FALSE)-MIN($E450-DATE(RIGHT(D450,4),MID(D450,4,2),LEFT(D450,2)),VLOOKUP(A450,'อายุการใช้งาน-ห้ามลบ'!$A$2:$H$70,8,FALSE)*365))/365,0)+1),ROUNDDOWN((365*VLOOKUP(A450,'อายุการใช้งาน-ห้ามลบ'!$A$2:$H$70,8,FALSE)-MIN($E450-DATE(RIGHT(D450,4),MID(D450,4,2),LEFT(D450,2)),VLOOKUP(A450,'อายุการใช้งาน-ห้ามลบ'!$A$2:$H$70,8,FALSE)*365))/365,0)))</f>
        <v> </v>
      </c>
      <c r="M450" s="26" t="str">
        <f>IF(E450=0," ",IF((365*VLOOKUP(A450,'อายุการใช้งาน-ห้ามลบ'!$A$2:$H$70,8,FALSE)-MIN($E450-DATE(RIGHT(D450,4),MID(D450,4,2),LEFT(D450,2)),VLOOKUP(A450,'อายุการใช้งาน-ห้ามลบ'!$A$2:$H$70,8,FALSE)*365)-((ROUNDDOWN((365*VLOOKUP(A450,'อายุการใช้งาน-ห้ามลบ'!$A$2:$H$70,8,FALSE)-MIN($E450-DATE(RIGHT(D450,4),MID(D450,4,2),LEFT(D450,2)),VLOOKUP(A450,'อายุการใช้งาน-ห้ามลบ'!$A$2:$H$70,8,FALSE)*365))/365,0))*365))/30&gt;=11.49,0,(365*VLOOKUP(A450,'อายุการใช้งาน-ห้ามลบ'!$A$2:$H$70,8,FALSE)-MIN($E450-DATE(RIGHT(D450,4),MID(D450,4,2),LEFT(D450,2)),VLOOKUP(A450,'อายุการใช้งาน-ห้ามลบ'!$A$2:$H$70,8,FALSE)*365)-((ROUNDDOWN((365*VLOOKUP(A450,'อายุการใช้งาน-ห้ามลบ'!$A$2:$H$70,8,FALSE)-MIN($E450-DATE(RIGHT(D450,4),MID(D450,4,2),LEFT(D450,2)),VLOOKUP(A450,'อายุการใช้งาน-ห้ามลบ'!$A$2:$H$70,8,FALSE)*365))/365,0))*365))/30))</f>
        <v> </v>
      </c>
      <c r="N450" s="36"/>
    </row>
    <row r="451" spans="1:14" ht="22.5" customHeight="1">
      <c r="A451" s="15"/>
      <c r="B451" s="28"/>
      <c r="C451" s="17"/>
      <c r="D451" s="18"/>
      <c r="E451" s="19"/>
      <c r="F451" s="28"/>
      <c r="G451" s="21"/>
      <c r="H451" s="21"/>
      <c r="I451" s="30"/>
      <c r="J451" s="24" t="str">
        <f>IF(E451=0," ",ROUND(IF((365*VLOOKUP(A451,'อายุการใช้งาน-ห้ามลบ'!$A$2:$H$70,8,FALSE)-MIN($E451-DATE(RIGHT(D451,4),MID(D451,4,2),LEFT(D451,2)),VLOOKUP(A451,'อายุการใช้งาน-ห้ามลบ'!$A$2:$H$70,8,FALSE)*365))=0,($I451-1),($I451/VLOOKUP(A451,'อายุการใช้งาน-ห้ามลบ'!$A$2:$H$70,8,FALSE)/365)*MIN($E451-DATE(RIGHT(D451,4),MID(D451,4,2),LEFT(D451,2)),VLOOKUP(A451,'อายุการใช้งาน-ห้ามลบ'!$A$2:$H$70,8,FALSE)*365)),2)*-1)</f>
        <v> </v>
      </c>
      <c r="K451" s="25" t="str">
        <f t="shared" si="6"/>
        <v> </v>
      </c>
      <c r="L451" s="26" t="str">
        <f>IF(E451=0," ",IF((365*VLOOKUP(A451,'อายุการใช้งาน-ห้ามลบ'!$A$2:$H$70,8,FALSE)-MIN($E451-DATE(RIGHT(D451,4),MID(D451,4,2),LEFT(D451,2)),VLOOKUP(A451,'อายุการใช้งาน-ห้ามลบ'!$A$2:$H$70,8,FALSE)*365)-((ROUNDDOWN((365*VLOOKUP(A451,'อายุการใช้งาน-ห้ามลบ'!$A$2:$H$70,8,FALSE)-MIN($E451-DATE(RIGHT(D451,4),MID(D451,4,2),LEFT(D451,2)),VLOOKUP(A451,'อายุการใช้งาน-ห้ามลบ'!$A$2:$H$70,8,FALSE)*365))/365,0))*365))/30&gt;=11.49,(ROUNDDOWN((365*VLOOKUP(A451,'อายุการใช้งาน-ห้ามลบ'!$A$2:$H$70,8,FALSE)-MIN($E451-DATE(RIGHT(D451,4),MID(D451,4,2),LEFT(D451,2)),VLOOKUP(A451,'อายุการใช้งาน-ห้ามลบ'!$A$2:$H$70,8,FALSE)*365))/365,0)+1),ROUNDDOWN((365*VLOOKUP(A451,'อายุการใช้งาน-ห้ามลบ'!$A$2:$H$70,8,FALSE)-MIN($E451-DATE(RIGHT(D451,4),MID(D451,4,2),LEFT(D451,2)),VLOOKUP(A451,'อายุการใช้งาน-ห้ามลบ'!$A$2:$H$70,8,FALSE)*365))/365,0)))</f>
        <v> </v>
      </c>
      <c r="M451" s="26" t="str">
        <f>IF(E451=0," ",IF((365*VLOOKUP(A451,'อายุการใช้งาน-ห้ามลบ'!$A$2:$H$70,8,FALSE)-MIN($E451-DATE(RIGHT(D451,4),MID(D451,4,2),LEFT(D451,2)),VLOOKUP(A451,'อายุการใช้งาน-ห้ามลบ'!$A$2:$H$70,8,FALSE)*365)-((ROUNDDOWN((365*VLOOKUP(A451,'อายุการใช้งาน-ห้ามลบ'!$A$2:$H$70,8,FALSE)-MIN($E451-DATE(RIGHT(D451,4),MID(D451,4,2),LEFT(D451,2)),VLOOKUP(A451,'อายุการใช้งาน-ห้ามลบ'!$A$2:$H$70,8,FALSE)*365))/365,0))*365))/30&gt;=11.49,0,(365*VLOOKUP(A451,'อายุการใช้งาน-ห้ามลบ'!$A$2:$H$70,8,FALSE)-MIN($E451-DATE(RIGHT(D451,4),MID(D451,4,2),LEFT(D451,2)),VLOOKUP(A451,'อายุการใช้งาน-ห้ามลบ'!$A$2:$H$70,8,FALSE)*365)-((ROUNDDOWN((365*VLOOKUP(A451,'อายุการใช้งาน-ห้ามลบ'!$A$2:$H$70,8,FALSE)-MIN($E451-DATE(RIGHT(D451,4),MID(D451,4,2),LEFT(D451,2)),VLOOKUP(A451,'อายุการใช้งาน-ห้ามลบ'!$A$2:$H$70,8,FALSE)*365))/365,0))*365))/30))</f>
        <v> </v>
      </c>
      <c r="N451" s="36"/>
    </row>
    <row r="452" spans="1:14" ht="22.5" customHeight="1">
      <c r="A452" s="15"/>
      <c r="B452" s="28"/>
      <c r="C452" s="17"/>
      <c r="D452" s="18"/>
      <c r="E452" s="19"/>
      <c r="F452" s="28"/>
      <c r="G452" s="21"/>
      <c r="H452" s="21"/>
      <c r="I452" s="30"/>
      <c r="J452" s="24" t="str">
        <f>IF(E452=0," ",ROUND(IF((365*VLOOKUP(A452,'อายุการใช้งาน-ห้ามลบ'!$A$2:$H$70,8,FALSE)-MIN($E452-DATE(RIGHT(D452,4),MID(D452,4,2),LEFT(D452,2)),VLOOKUP(A452,'อายุการใช้งาน-ห้ามลบ'!$A$2:$H$70,8,FALSE)*365))=0,($I452-1),($I452/VLOOKUP(A452,'อายุการใช้งาน-ห้ามลบ'!$A$2:$H$70,8,FALSE)/365)*MIN($E452-DATE(RIGHT(D452,4),MID(D452,4,2),LEFT(D452,2)),VLOOKUP(A452,'อายุการใช้งาน-ห้ามลบ'!$A$2:$H$70,8,FALSE)*365)),2)*-1)</f>
        <v> </v>
      </c>
      <c r="K452" s="25" t="str">
        <f t="shared" si="6"/>
        <v> </v>
      </c>
      <c r="L452" s="26" t="str">
        <f>IF(E452=0," ",IF((365*VLOOKUP(A452,'อายุการใช้งาน-ห้ามลบ'!$A$2:$H$70,8,FALSE)-MIN($E452-DATE(RIGHT(D452,4),MID(D452,4,2),LEFT(D452,2)),VLOOKUP(A452,'อายุการใช้งาน-ห้ามลบ'!$A$2:$H$70,8,FALSE)*365)-((ROUNDDOWN((365*VLOOKUP(A452,'อายุการใช้งาน-ห้ามลบ'!$A$2:$H$70,8,FALSE)-MIN($E452-DATE(RIGHT(D452,4),MID(D452,4,2),LEFT(D452,2)),VLOOKUP(A452,'อายุการใช้งาน-ห้ามลบ'!$A$2:$H$70,8,FALSE)*365))/365,0))*365))/30&gt;=11.49,(ROUNDDOWN((365*VLOOKUP(A452,'อายุการใช้งาน-ห้ามลบ'!$A$2:$H$70,8,FALSE)-MIN($E452-DATE(RIGHT(D452,4),MID(D452,4,2),LEFT(D452,2)),VLOOKUP(A452,'อายุการใช้งาน-ห้ามลบ'!$A$2:$H$70,8,FALSE)*365))/365,0)+1),ROUNDDOWN((365*VLOOKUP(A452,'อายุการใช้งาน-ห้ามลบ'!$A$2:$H$70,8,FALSE)-MIN($E452-DATE(RIGHT(D452,4),MID(D452,4,2),LEFT(D452,2)),VLOOKUP(A452,'อายุการใช้งาน-ห้ามลบ'!$A$2:$H$70,8,FALSE)*365))/365,0)))</f>
        <v> </v>
      </c>
      <c r="M452" s="26" t="str">
        <f>IF(E452=0," ",IF((365*VLOOKUP(A452,'อายุการใช้งาน-ห้ามลบ'!$A$2:$H$70,8,FALSE)-MIN($E452-DATE(RIGHT(D452,4),MID(D452,4,2),LEFT(D452,2)),VLOOKUP(A452,'อายุการใช้งาน-ห้ามลบ'!$A$2:$H$70,8,FALSE)*365)-((ROUNDDOWN((365*VLOOKUP(A452,'อายุการใช้งาน-ห้ามลบ'!$A$2:$H$70,8,FALSE)-MIN($E452-DATE(RIGHT(D452,4),MID(D452,4,2),LEFT(D452,2)),VLOOKUP(A452,'อายุการใช้งาน-ห้ามลบ'!$A$2:$H$70,8,FALSE)*365))/365,0))*365))/30&gt;=11.49,0,(365*VLOOKUP(A452,'อายุการใช้งาน-ห้ามลบ'!$A$2:$H$70,8,FALSE)-MIN($E452-DATE(RIGHT(D452,4),MID(D452,4,2),LEFT(D452,2)),VLOOKUP(A452,'อายุการใช้งาน-ห้ามลบ'!$A$2:$H$70,8,FALSE)*365)-((ROUNDDOWN((365*VLOOKUP(A452,'อายุการใช้งาน-ห้ามลบ'!$A$2:$H$70,8,FALSE)-MIN($E452-DATE(RIGHT(D452,4),MID(D452,4,2),LEFT(D452,2)),VLOOKUP(A452,'อายุการใช้งาน-ห้ามลบ'!$A$2:$H$70,8,FALSE)*365))/365,0))*365))/30))</f>
        <v> </v>
      </c>
      <c r="N452" s="36"/>
    </row>
    <row r="453" spans="1:14" ht="22.5" customHeight="1">
      <c r="A453" s="15"/>
      <c r="B453" s="28"/>
      <c r="C453" s="17"/>
      <c r="D453" s="18"/>
      <c r="E453" s="19"/>
      <c r="F453" s="28"/>
      <c r="G453" s="21"/>
      <c r="H453" s="21"/>
      <c r="I453" s="30"/>
      <c r="J453" s="24" t="str">
        <f>IF(E453=0," ",ROUND(IF((365*VLOOKUP(A453,'อายุการใช้งาน-ห้ามลบ'!$A$2:$H$70,8,FALSE)-MIN($E453-DATE(RIGHT(D453,4),MID(D453,4,2),LEFT(D453,2)),VLOOKUP(A453,'อายุการใช้งาน-ห้ามลบ'!$A$2:$H$70,8,FALSE)*365))=0,($I453-1),($I453/VLOOKUP(A453,'อายุการใช้งาน-ห้ามลบ'!$A$2:$H$70,8,FALSE)/365)*MIN($E453-DATE(RIGHT(D453,4),MID(D453,4,2),LEFT(D453,2)),VLOOKUP(A453,'อายุการใช้งาน-ห้ามลบ'!$A$2:$H$70,8,FALSE)*365)),2)*-1)</f>
        <v> </v>
      </c>
      <c r="K453" s="25" t="str">
        <f t="shared" si="6"/>
        <v> </v>
      </c>
      <c r="L453" s="26" t="str">
        <f>IF(E453=0," ",IF((365*VLOOKUP(A453,'อายุการใช้งาน-ห้ามลบ'!$A$2:$H$70,8,FALSE)-MIN($E453-DATE(RIGHT(D453,4),MID(D453,4,2),LEFT(D453,2)),VLOOKUP(A453,'อายุการใช้งาน-ห้ามลบ'!$A$2:$H$70,8,FALSE)*365)-((ROUNDDOWN((365*VLOOKUP(A453,'อายุการใช้งาน-ห้ามลบ'!$A$2:$H$70,8,FALSE)-MIN($E453-DATE(RIGHT(D453,4),MID(D453,4,2),LEFT(D453,2)),VLOOKUP(A453,'อายุการใช้งาน-ห้ามลบ'!$A$2:$H$70,8,FALSE)*365))/365,0))*365))/30&gt;=11.49,(ROUNDDOWN((365*VLOOKUP(A453,'อายุการใช้งาน-ห้ามลบ'!$A$2:$H$70,8,FALSE)-MIN($E453-DATE(RIGHT(D453,4),MID(D453,4,2),LEFT(D453,2)),VLOOKUP(A453,'อายุการใช้งาน-ห้ามลบ'!$A$2:$H$70,8,FALSE)*365))/365,0)+1),ROUNDDOWN((365*VLOOKUP(A453,'อายุการใช้งาน-ห้ามลบ'!$A$2:$H$70,8,FALSE)-MIN($E453-DATE(RIGHT(D453,4),MID(D453,4,2),LEFT(D453,2)),VLOOKUP(A453,'อายุการใช้งาน-ห้ามลบ'!$A$2:$H$70,8,FALSE)*365))/365,0)))</f>
        <v> </v>
      </c>
      <c r="M453" s="26" t="str">
        <f>IF(E453=0," ",IF((365*VLOOKUP(A453,'อายุการใช้งาน-ห้ามลบ'!$A$2:$H$70,8,FALSE)-MIN($E453-DATE(RIGHT(D453,4),MID(D453,4,2),LEFT(D453,2)),VLOOKUP(A453,'อายุการใช้งาน-ห้ามลบ'!$A$2:$H$70,8,FALSE)*365)-((ROUNDDOWN((365*VLOOKUP(A453,'อายุการใช้งาน-ห้ามลบ'!$A$2:$H$70,8,FALSE)-MIN($E453-DATE(RIGHT(D453,4),MID(D453,4,2),LEFT(D453,2)),VLOOKUP(A453,'อายุการใช้งาน-ห้ามลบ'!$A$2:$H$70,8,FALSE)*365))/365,0))*365))/30&gt;=11.49,0,(365*VLOOKUP(A453,'อายุการใช้งาน-ห้ามลบ'!$A$2:$H$70,8,FALSE)-MIN($E453-DATE(RIGHT(D453,4),MID(D453,4,2),LEFT(D453,2)),VLOOKUP(A453,'อายุการใช้งาน-ห้ามลบ'!$A$2:$H$70,8,FALSE)*365)-((ROUNDDOWN((365*VLOOKUP(A453,'อายุการใช้งาน-ห้ามลบ'!$A$2:$H$70,8,FALSE)-MIN($E453-DATE(RIGHT(D453,4),MID(D453,4,2),LEFT(D453,2)),VLOOKUP(A453,'อายุการใช้งาน-ห้ามลบ'!$A$2:$H$70,8,FALSE)*365))/365,0))*365))/30))</f>
        <v> </v>
      </c>
      <c r="N453" s="36"/>
    </row>
    <row r="454" spans="1:14" ht="22.5" customHeight="1">
      <c r="A454" s="15"/>
      <c r="B454" s="28"/>
      <c r="C454" s="17"/>
      <c r="D454" s="18"/>
      <c r="E454" s="19"/>
      <c r="F454" s="28"/>
      <c r="G454" s="21"/>
      <c r="H454" s="21"/>
      <c r="I454" s="30"/>
      <c r="J454" s="24" t="str">
        <f>IF(E454=0," ",ROUND(IF((365*VLOOKUP(A454,'อายุการใช้งาน-ห้ามลบ'!$A$2:$H$70,8,FALSE)-MIN($E454-DATE(RIGHT(D454,4),MID(D454,4,2),LEFT(D454,2)),VLOOKUP(A454,'อายุการใช้งาน-ห้ามลบ'!$A$2:$H$70,8,FALSE)*365))=0,($I454-1),($I454/VLOOKUP(A454,'อายุการใช้งาน-ห้ามลบ'!$A$2:$H$70,8,FALSE)/365)*MIN($E454-DATE(RIGHT(D454,4),MID(D454,4,2),LEFT(D454,2)),VLOOKUP(A454,'อายุการใช้งาน-ห้ามลบ'!$A$2:$H$70,8,FALSE)*365)),2)*-1)</f>
        <v> </v>
      </c>
      <c r="K454" s="25" t="str">
        <f t="shared" si="6"/>
        <v> </v>
      </c>
      <c r="L454" s="26" t="str">
        <f>IF(E454=0," ",IF((365*VLOOKUP(A454,'อายุการใช้งาน-ห้ามลบ'!$A$2:$H$70,8,FALSE)-MIN($E454-DATE(RIGHT(D454,4),MID(D454,4,2),LEFT(D454,2)),VLOOKUP(A454,'อายุการใช้งาน-ห้ามลบ'!$A$2:$H$70,8,FALSE)*365)-((ROUNDDOWN((365*VLOOKUP(A454,'อายุการใช้งาน-ห้ามลบ'!$A$2:$H$70,8,FALSE)-MIN($E454-DATE(RIGHT(D454,4),MID(D454,4,2),LEFT(D454,2)),VLOOKUP(A454,'อายุการใช้งาน-ห้ามลบ'!$A$2:$H$70,8,FALSE)*365))/365,0))*365))/30&gt;=11.49,(ROUNDDOWN((365*VLOOKUP(A454,'อายุการใช้งาน-ห้ามลบ'!$A$2:$H$70,8,FALSE)-MIN($E454-DATE(RIGHT(D454,4),MID(D454,4,2),LEFT(D454,2)),VLOOKUP(A454,'อายุการใช้งาน-ห้ามลบ'!$A$2:$H$70,8,FALSE)*365))/365,0)+1),ROUNDDOWN((365*VLOOKUP(A454,'อายุการใช้งาน-ห้ามลบ'!$A$2:$H$70,8,FALSE)-MIN($E454-DATE(RIGHT(D454,4),MID(D454,4,2),LEFT(D454,2)),VLOOKUP(A454,'อายุการใช้งาน-ห้ามลบ'!$A$2:$H$70,8,FALSE)*365))/365,0)))</f>
        <v> </v>
      </c>
      <c r="M454" s="26" t="str">
        <f>IF(E454=0," ",IF((365*VLOOKUP(A454,'อายุการใช้งาน-ห้ามลบ'!$A$2:$H$70,8,FALSE)-MIN($E454-DATE(RIGHT(D454,4),MID(D454,4,2),LEFT(D454,2)),VLOOKUP(A454,'อายุการใช้งาน-ห้ามลบ'!$A$2:$H$70,8,FALSE)*365)-((ROUNDDOWN((365*VLOOKUP(A454,'อายุการใช้งาน-ห้ามลบ'!$A$2:$H$70,8,FALSE)-MIN($E454-DATE(RIGHT(D454,4),MID(D454,4,2),LEFT(D454,2)),VLOOKUP(A454,'อายุการใช้งาน-ห้ามลบ'!$A$2:$H$70,8,FALSE)*365))/365,0))*365))/30&gt;=11.49,0,(365*VLOOKUP(A454,'อายุการใช้งาน-ห้ามลบ'!$A$2:$H$70,8,FALSE)-MIN($E454-DATE(RIGHT(D454,4),MID(D454,4,2),LEFT(D454,2)),VLOOKUP(A454,'อายุการใช้งาน-ห้ามลบ'!$A$2:$H$70,8,FALSE)*365)-((ROUNDDOWN((365*VLOOKUP(A454,'อายุการใช้งาน-ห้ามลบ'!$A$2:$H$70,8,FALSE)-MIN($E454-DATE(RIGHT(D454,4),MID(D454,4,2),LEFT(D454,2)),VLOOKUP(A454,'อายุการใช้งาน-ห้ามลบ'!$A$2:$H$70,8,FALSE)*365))/365,0))*365))/30))</f>
        <v> </v>
      </c>
      <c r="N454" s="36"/>
    </row>
    <row r="455" spans="1:14" ht="22.5" customHeight="1">
      <c r="A455" s="15"/>
      <c r="B455" s="28"/>
      <c r="C455" s="17"/>
      <c r="D455" s="18"/>
      <c r="E455" s="19"/>
      <c r="F455" s="28"/>
      <c r="G455" s="21"/>
      <c r="H455" s="21"/>
      <c r="I455" s="30"/>
      <c r="J455" s="24" t="str">
        <f>IF(E455=0," ",ROUND(IF((365*VLOOKUP(A455,'อายุการใช้งาน-ห้ามลบ'!$A$2:$H$70,8,FALSE)-MIN($E455-DATE(RIGHT(D455,4),MID(D455,4,2),LEFT(D455,2)),VLOOKUP(A455,'อายุการใช้งาน-ห้ามลบ'!$A$2:$H$70,8,FALSE)*365))=0,($I455-1),($I455/VLOOKUP(A455,'อายุการใช้งาน-ห้ามลบ'!$A$2:$H$70,8,FALSE)/365)*MIN($E455-DATE(RIGHT(D455,4),MID(D455,4,2),LEFT(D455,2)),VLOOKUP(A455,'อายุการใช้งาน-ห้ามลบ'!$A$2:$H$70,8,FALSE)*365)),2)*-1)</f>
        <v> </v>
      </c>
      <c r="K455" s="25" t="str">
        <f t="shared" si="6"/>
        <v> </v>
      </c>
      <c r="L455" s="26" t="str">
        <f>IF(E455=0," ",IF((365*VLOOKUP(A455,'อายุการใช้งาน-ห้ามลบ'!$A$2:$H$70,8,FALSE)-MIN($E455-DATE(RIGHT(D455,4),MID(D455,4,2),LEFT(D455,2)),VLOOKUP(A455,'อายุการใช้งาน-ห้ามลบ'!$A$2:$H$70,8,FALSE)*365)-((ROUNDDOWN((365*VLOOKUP(A455,'อายุการใช้งาน-ห้ามลบ'!$A$2:$H$70,8,FALSE)-MIN($E455-DATE(RIGHT(D455,4),MID(D455,4,2),LEFT(D455,2)),VLOOKUP(A455,'อายุการใช้งาน-ห้ามลบ'!$A$2:$H$70,8,FALSE)*365))/365,0))*365))/30&gt;=11.49,(ROUNDDOWN((365*VLOOKUP(A455,'อายุการใช้งาน-ห้ามลบ'!$A$2:$H$70,8,FALSE)-MIN($E455-DATE(RIGHT(D455,4),MID(D455,4,2),LEFT(D455,2)),VLOOKUP(A455,'อายุการใช้งาน-ห้ามลบ'!$A$2:$H$70,8,FALSE)*365))/365,0)+1),ROUNDDOWN((365*VLOOKUP(A455,'อายุการใช้งาน-ห้ามลบ'!$A$2:$H$70,8,FALSE)-MIN($E455-DATE(RIGHT(D455,4),MID(D455,4,2),LEFT(D455,2)),VLOOKUP(A455,'อายุการใช้งาน-ห้ามลบ'!$A$2:$H$70,8,FALSE)*365))/365,0)))</f>
        <v> </v>
      </c>
      <c r="M455" s="26" t="str">
        <f>IF(E455=0," ",IF((365*VLOOKUP(A455,'อายุการใช้งาน-ห้ามลบ'!$A$2:$H$70,8,FALSE)-MIN($E455-DATE(RIGHT(D455,4),MID(D455,4,2),LEFT(D455,2)),VLOOKUP(A455,'อายุการใช้งาน-ห้ามลบ'!$A$2:$H$70,8,FALSE)*365)-((ROUNDDOWN((365*VLOOKUP(A455,'อายุการใช้งาน-ห้ามลบ'!$A$2:$H$70,8,FALSE)-MIN($E455-DATE(RIGHT(D455,4),MID(D455,4,2),LEFT(D455,2)),VLOOKUP(A455,'อายุการใช้งาน-ห้ามลบ'!$A$2:$H$70,8,FALSE)*365))/365,0))*365))/30&gt;=11.49,0,(365*VLOOKUP(A455,'อายุการใช้งาน-ห้ามลบ'!$A$2:$H$70,8,FALSE)-MIN($E455-DATE(RIGHT(D455,4),MID(D455,4,2),LEFT(D455,2)),VLOOKUP(A455,'อายุการใช้งาน-ห้ามลบ'!$A$2:$H$70,8,FALSE)*365)-((ROUNDDOWN((365*VLOOKUP(A455,'อายุการใช้งาน-ห้ามลบ'!$A$2:$H$70,8,FALSE)-MIN($E455-DATE(RIGHT(D455,4),MID(D455,4,2),LEFT(D455,2)),VLOOKUP(A455,'อายุการใช้งาน-ห้ามลบ'!$A$2:$H$70,8,FALSE)*365))/365,0))*365))/30))</f>
        <v> </v>
      </c>
      <c r="N455" s="36"/>
    </row>
    <row r="456" spans="1:14" ht="22.5" customHeight="1">
      <c r="A456" s="15"/>
      <c r="B456" s="28"/>
      <c r="C456" s="17"/>
      <c r="D456" s="18"/>
      <c r="E456" s="19"/>
      <c r="F456" s="28"/>
      <c r="G456" s="21"/>
      <c r="H456" s="21"/>
      <c r="I456" s="30"/>
      <c r="J456" s="24" t="str">
        <f>IF(E456=0," ",ROUND(IF((365*VLOOKUP(A456,'อายุการใช้งาน-ห้ามลบ'!$A$2:$H$70,8,FALSE)-MIN($E456-DATE(RIGHT(D456,4),MID(D456,4,2),LEFT(D456,2)),VLOOKUP(A456,'อายุการใช้งาน-ห้ามลบ'!$A$2:$H$70,8,FALSE)*365))=0,($I456-1),($I456/VLOOKUP(A456,'อายุการใช้งาน-ห้ามลบ'!$A$2:$H$70,8,FALSE)/365)*MIN($E456-DATE(RIGHT(D456,4),MID(D456,4,2),LEFT(D456,2)),VLOOKUP(A456,'อายุการใช้งาน-ห้ามลบ'!$A$2:$H$70,8,FALSE)*365)),2)*-1)</f>
        <v> </v>
      </c>
      <c r="K456" s="25" t="str">
        <f t="shared" si="6"/>
        <v> </v>
      </c>
      <c r="L456" s="26" t="str">
        <f>IF(E456=0," ",IF((365*VLOOKUP(A456,'อายุการใช้งาน-ห้ามลบ'!$A$2:$H$70,8,FALSE)-MIN($E456-DATE(RIGHT(D456,4),MID(D456,4,2),LEFT(D456,2)),VLOOKUP(A456,'อายุการใช้งาน-ห้ามลบ'!$A$2:$H$70,8,FALSE)*365)-((ROUNDDOWN((365*VLOOKUP(A456,'อายุการใช้งาน-ห้ามลบ'!$A$2:$H$70,8,FALSE)-MIN($E456-DATE(RIGHT(D456,4),MID(D456,4,2),LEFT(D456,2)),VLOOKUP(A456,'อายุการใช้งาน-ห้ามลบ'!$A$2:$H$70,8,FALSE)*365))/365,0))*365))/30&gt;=11.49,(ROUNDDOWN((365*VLOOKUP(A456,'อายุการใช้งาน-ห้ามลบ'!$A$2:$H$70,8,FALSE)-MIN($E456-DATE(RIGHT(D456,4),MID(D456,4,2),LEFT(D456,2)),VLOOKUP(A456,'อายุการใช้งาน-ห้ามลบ'!$A$2:$H$70,8,FALSE)*365))/365,0)+1),ROUNDDOWN((365*VLOOKUP(A456,'อายุการใช้งาน-ห้ามลบ'!$A$2:$H$70,8,FALSE)-MIN($E456-DATE(RIGHT(D456,4),MID(D456,4,2),LEFT(D456,2)),VLOOKUP(A456,'อายุการใช้งาน-ห้ามลบ'!$A$2:$H$70,8,FALSE)*365))/365,0)))</f>
        <v> </v>
      </c>
      <c r="M456" s="26" t="str">
        <f>IF(E456=0," ",IF((365*VLOOKUP(A456,'อายุการใช้งาน-ห้ามลบ'!$A$2:$H$70,8,FALSE)-MIN($E456-DATE(RIGHT(D456,4),MID(D456,4,2),LEFT(D456,2)),VLOOKUP(A456,'อายุการใช้งาน-ห้ามลบ'!$A$2:$H$70,8,FALSE)*365)-((ROUNDDOWN((365*VLOOKUP(A456,'อายุการใช้งาน-ห้ามลบ'!$A$2:$H$70,8,FALSE)-MIN($E456-DATE(RIGHT(D456,4),MID(D456,4,2),LEFT(D456,2)),VLOOKUP(A456,'อายุการใช้งาน-ห้ามลบ'!$A$2:$H$70,8,FALSE)*365))/365,0))*365))/30&gt;=11.49,0,(365*VLOOKUP(A456,'อายุการใช้งาน-ห้ามลบ'!$A$2:$H$70,8,FALSE)-MIN($E456-DATE(RIGHT(D456,4),MID(D456,4,2),LEFT(D456,2)),VLOOKUP(A456,'อายุการใช้งาน-ห้ามลบ'!$A$2:$H$70,8,FALSE)*365)-((ROUNDDOWN((365*VLOOKUP(A456,'อายุการใช้งาน-ห้ามลบ'!$A$2:$H$70,8,FALSE)-MIN($E456-DATE(RIGHT(D456,4),MID(D456,4,2),LEFT(D456,2)),VLOOKUP(A456,'อายุการใช้งาน-ห้ามลบ'!$A$2:$H$70,8,FALSE)*365))/365,0))*365))/30))</f>
        <v> </v>
      </c>
      <c r="N456" s="36"/>
    </row>
    <row r="457" spans="1:14" ht="22.5" customHeight="1">
      <c r="A457" s="15"/>
      <c r="B457" s="28"/>
      <c r="C457" s="17"/>
      <c r="D457" s="18"/>
      <c r="E457" s="19"/>
      <c r="F457" s="28"/>
      <c r="G457" s="21"/>
      <c r="H457" s="21"/>
      <c r="I457" s="30"/>
      <c r="J457" s="24" t="str">
        <f>IF(E457=0," ",ROUND(IF((365*VLOOKUP(A457,'อายุการใช้งาน-ห้ามลบ'!$A$2:$H$70,8,FALSE)-MIN($E457-DATE(RIGHT(D457,4),MID(D457,4,2),LEFT(D457,2)),VLOOKUP(A457,'อายุการใช้งาน-ห้ามลบ'!$A$2:$H$70,8,FALSE)*365))=0,($I457-1),($I457/VLOOKUP(A457,'อายุการใช้งาน-ห้ามลบ'!$A$2:$H$70,8,FALSE)/365)*MIN($E457-DATE(RIGHT(D457,4),MID(D457,4,2),LEFT(D457,2)),VLOOKUP(A457,'อายุการใช้งาน-ห้ามลบ'!$A$2:$H$70,8,FALSE)*365)),2)*-1)</f>
        <v> </v>
      </c>
      <c r="K457" s="25" t="str">
        <f t="shared" si="6"/>
        <v> </v>
      </c>
      <c r="L457" s="26" t="str">
        <f>IF(E457=0," ",IF((365*VLOOKUP(A457,'อายุการใช้งาน-ห้ามลบ'!$A$2:$H$70,8,FALSE)-MIN($E457-DATE(RIGHT(D457,4),MID(D457,4,2),LEFT(D457,2)),VLOOKUP(A457,'อายุการใช้งาน-ห้ามลบ'!$A$2:$H$70,8,FALSE)*365)-((ROUNDDOWN((365*VLOOKUP(A457,'อายุการใช้งาน-ห้ามลบ'!$A$2:$H$70,8,FALSE)-MIN($E457-DATE(RIGHT(D457,4),MID(D457,4,2),LEFT(D457,2)),VLOOKUP(A457,'อายุการใช้งาน-ห้ามลบ'!$A$2:$H$70,8,FALSE)*365))/365,0))*365))/30&gt;=11.49,(ROUNDDOWN((365*VLOOKUP(A457,'อายุการใช้งาน-ห้ามลบ'!$A$2:$H$70,8,FALSE)-MIN($E457-DATE(RIGHT(D457,4),MID(D457,4,2),LEFT(D457,2)),VLOOKUP(A457,'อายุการใช้งาน-ห้ามลบ'!$A$2:$H$70,8,FALSE)*365))/365,0)+1),ROUNDDOWN((365*VLOOKUP(A457,'อายุการใช้งาน-ห้ามลบ'!$A$2:$H$70,8,FALSE)-MIN($E457-DATE(RIGHT(D457,4),MID(D457,4,2),LEFT(D457,2)),VLOOKUP(A457,'อายุการใช้งาน-ห้ามลบ'!$A$2:$H$70,8,FALSE)*365))/365,0)))</f>
        <v> </v>
      </c>
      <c r="M457" s="26" t="str">
        <f>IF(E457=0," ",IF((365*VLOOKUP(A457,'อายุการใช้งาน-ห้ามลบ'!$A$2:$H$70,8,FALSE)-MIN($E457-DATE(RIGHT(D457,4),MID(D457,4,2),LEFT(D457,2)),VLOOKUP(A457,'อายุการใช้งาน-ห้ามลบ'!$A$2:$H$70,8,FALSE)*365)-((ROUNDDOWN((365*VLOOKUP(A457,'อายุการใช้งาน-ห้ามลบ'!$A$2:$H$70,8,FALSE)-MIN($E457-DATE(RIGHT(D457,4),MID(D457,4,2),LEFT(D457,2)),VLOOKUP(A457,'อายุการใช้งาน-ห้ามลบ'!$A$2:$H$70,8,FALSE)*365))/365,0))*365))/30&gt;=11.49,0,(365*VLOOKUP(A457,'อายุการใช้งาน-ห้ามลบ'!$A$2:$H$70,8,FALSE)-MIN($E457-DATE(RIGHT(D457,4),MID(D457,4,2),LEFT(D457,2)),VLOOKUP(A457,'อายุการใช้งาน-ห้ามลบ'!$A$2:$H$70,8,FALSE)*365)-((ROUNDDOWN((365*VLOOKUP(A457,'อายุการใช้งาน-ห้ามลบ'!$A$2:$H$70,8,FALSE)-MIN($E457-DATE(RIGHT(D457,4),MID(D457,4,2),LEFT(D457,2)),VLOOKUP(A457,'อายุการใช้งาน-ห้ามลบ'!$A$2:$H$70,8,FALSE)*365))/365,0))*365))/30))</f>
        <v> </v>
      </c>
      <c r="N457" s="36"/>
    </row>
    <row r="458" spans="1:14" ht="22.5" customHeight="1">
      <c r="A458" s="15"/>
      <c r="B458" s="28"/>
      <c r="C458" s="17"/>
      <c r="D458" s="18"/>
      <c r="E458" s="19"/>
      <c r="F458" s="28"/>
      <c r="G458" s="21"/>
      <c r="H458" s="21"/>
      <c r="I458" s="30"/>
      <c r="J458" s="24" t="str">
        <f>IF(E458=0," ",ROUND(IF((365*VLOOKUP(A458,'อายุการใช้งาน-ห้ามลบ'!$A$2:$H$70,8,FALSE)-MIN($E458-DATE(RIGHT(D458,4),MID(D458,4,2),LEFT(D458,2)),VLOOKUP(A458,'อายุการใช้งาน-ห้ามลบ'!$A$2:$H$70,8,FALSE)*365))=0,($I458-1),($I458/VLOOKUP(A458,'อายุการใช้งาน-ห้ามลบ'!$A$2:$H$70,8,FALSE)/365)*MIN($E458-DATE(RIGHT(D458,4),MID(D458,4,2),LEFT(D458,2)),VLOOKUP(A458,'อายุการใช้งาน-ห้ามลบ'!$A$2:$H$70,8,FALSE)*365)),2)*-1)</f>
        <v> </v>
      </c>
      <c r="K458" s="25" t="str">
        <f t="shared" si="6"/>
        <v> </v>
      </c>
      <c r="L458" s="26" t="str">
        <f>IF(E458=0," ",IF((365*VLOOKUP(A458,'อายุการใช้งาน-ห้ามลบ'!$A$2:$H$70,8,FALSE)-MIN($E458-DATE(RIGHT(D458,4),MID(D458,4,2),LEFT(D458,2)),VLOOKUP(A458,'อายุการใช้งาน-ห้ามลบ'!$A$2:$H$70,8,FALSE)*365)-((ROUNDDOWN((365*VLOOKUP(A458,'อายุการใช้งาน-ห้ามลบ'!$A$2:$H$70,8,FALSE)-MIN($E458-DATE(RIGHT(D458,4),MID(D458,4,2),LEFT(D458,2)),VLOOKUP(A458,'อายุการใช้งาน-ห้ามลบ'!$A$2:$H$70,8,FALSE)*365))/365,0))*365))/30&gt;=11.49,(ROUNDDOWN((365*VLOOKUP(A458,'อายุการใช้งาน-ห้ามลบ'!$A$2:$H$70,8,FALSE)-MIN($E458-DATE(RIGHT(D458,4),MID(D458,4,2),LEFT(D458,2)),VLOOKUP(A458,'อายุการใช้งาน-ห้ามลบ'!$A$2:$H$70,8,FALSE)*365))/365,0)+1),ROUNDDOWN((365*VLOOKUP(A458,'อายุการใช้งาน-ห้ามลบ'!$A$2:$H$70,8,FALSE)-MIN($E458-DATE(RIGHT(D458,4),MID(D458,4,2),LEFT(D458,2)),VLOOKUP(A458,'อายุการใช้งาน-ห้ามลบ'!$A$2:$H$70,8,FALSE)*365))/365,0)))</f>
        <v> </v>
      </c>
      <c r="M458" s="26" t="str">
        <f>IF(E458=0," ",IF((365*VLOOKUP(A458,'อายุการใช้งาน-ห้ามลบ'!$A$2:$H$70,8,FALSE)-MIN($E458-DATE(RIGHT(D458,4),MID(D458,4,2),LEFT(D458,2)),VLOOKUP(A458,'อายุการใช้งาน-ห้ามลบ'!$A$2:$H$70,8,FALSE)*365)-((ROUNDDOWN((365*VLOOKUP(A458,'อายุการใช้งาน-ห้ามลบ'!$A$2:$H$70,8,FALSE)-MIN($E458-DATE(RIGHT(D458,4),MID(D458,4,2),LEFT(D458,2)),VLOOKUP(A458,'อายุการใช้งาน-ห้ามลบ'!$A$2:$H$70,8,FALSE)*365))/365,0))*365))/30&gt;=11.49,0,(365*VLOOKUP(A458,'อายุการใช้งาน-ห้ามลบ'!$A$2:$H$70,8,FALSE)-MIN($E458-DATE(RIGHT(D458,4),MID(D458,4,2),LEFT(D458,2)),VLOOKUP(A458,'อายุการใช้งาน-ห้ามลบ'!$A$2:$H$70,8,FALSE)*365)-((ROUNDDOWN((365*VLOOKUP(A458,'อายุการใช้งาน-ห้ามลบ'!$A$2:$H$70,8,FALSE)-MIN($E458-DATE(RIGHT(D458,4),MID(D458,4,2),LEFT(D458,2)),VLOOKUP(A458,'อายุการใช้งาน-ห้ามลบ'!$A$2:$H$70,8,FALSE)*365))/365,0))*365))/30))</f>
        <v> </v>
      </c>
      <c r="N458" s="36"/>
    </row>
    <row r="459" spans="1:14" ht="22.5" customHeight="1">
      <c r="A459" s="15"/>
      <c r="B459" s="28"/>
      <c r="C459" s="17"/>
      <c r="D459" s="18"/>
      <c r="E459" s="19"/>
      <c r="F459" s="28"/>
      <c r="G459" s="21"/>
      <c r="H459" s="21"/>
      <c r="I459" s="30"/>
      <c r="J459" s="24" t="str">
        <f>IF(E459=0," ",ROUND(IF((365*VLOOKUP(A459,'อายุการใช้งาน-ห้ามลบ'!$A$2:$H$70,8,FALSE)-MIN($E459-DATE(RIGHT(D459,4),MID(D459,4,2),LEFT(D459,2)),VLOOKUP(A459,'อายุการใช้งาน-ห้ามลบ'!$A$2:$H$70,8,FALSE)*365))=0,($I459-1),($I459/VLOOKUP(A459,'อายุการใช้งาน-ห้ามลบ'!$A$2:$H$70,8,FALSE)/365)*MIN($E459-DATE(RIGHT(D459,4),MID(D459,4,2),LEFT(D459,2)),VLOOKUP(A459,'อายุการใช้งาน-ห้ามลบ'!$A$2:$H$70,8,FALSE)*365)),2)*-1)</f>
        <v> </v>
      </c>
      <c r="K459" s="25" t="str">
        <f t="shared" si="6"/>
        <v> </v>
      </c>
      <c r="L459" s="26" t="str">
        <f>IF(E459=0," ",IF((365*VLOOKUP(A459,'อายุการใช้งาน-ห้ามลบ'!$A$2:$H$70,8,FALSE)-MIN($E459-DATE(RIGHT(D459,4),MID(D459,4,2),LEFT(D459,2)),VLOOKUP(A459,'อายุการใช้งาน-ห้ามลบ'!$A$2:$H$70,8,FALSE)*365)-((ROUNDDOWN((365*VLOOKUP(A459,'อายุการใช้งาน-ห้ามลบ'!$A$2:$H$70,8,FALSE)-MIN($E459-DATE(RIGHT(D459,4),MID(D459,4,2),LEFT(D459,2)),VLOOKUP(A459,'อายุการใช้งาน-ห้ามลบ'!$A$2:$H$70,8,FALSE)*365))/365,0))*365))/30&gt;=11.49,(ROUNDDOWN((365*VLOOKUP(A459,'อายุการใช้งาน-ห้ามลบ'!$A$2:$H$70,8,FALSE)-MIN($E459-DATE(RIGHT(D459,4),MID(D459,4,2),LEFT(D459,2)),VLOOKUP(A459,'อายุการใช้งาน-ห้ามลบ'!$A$2:$H$70,8,FALSE)*365))/365,0)+1),ROUNDDOWN((365*VLOOKUP(A459,'อายุการใช้งาน-ห้ามลบ'!$A$2:$H$70,8,FALSE)-MIN($E459-DATE(RIGHT(D459,4),MID(D459,4,2),LEFT(D459,2)),VLOOKUP(A459,'อายุการใช้งาน-ห้ามลบ'!$A$2:$H$70,8,FALSE)*365))/365,0)))</f>
        <v> </v>
      </c>
      <c r="M459" s="26" t="str">
        <f>IF(E459=0," ",IF((365*VLOOKUP(A459,'อายุการใช้งาน-ห้ามลบ'!$A$2:$H$70,8,FALSE)-MIN($E459-DATE(RIGHT(D459,4),MID(D459,4,2),LEFT(D459,2)),VLOOKUP(A459,'อายุการใช้งาน-ห้ามลบ'!$A$2:$H$70,8,FALSE)*365)-((ROUNDDOWN((365*VLOOKUP(A459,'อายุการใช้งาน-ห้ามลบ'!$A$2:$H$70,8,FALSE)-MIN($E459-DATE(RIGHT(D459,4),MID(D459,4,2),LEFT(D459,2)),VLOOKUP(A459,'อายุการใช้งาน-ห้ามลบ'!$A$2:$H$70,8,FALSE)*365))/365,0))*365))/30&gt;=11.49,0,(365*VLOOKUP(A459,'อายุการใช้งาน-ห้ามลบ'!$A$2:$H$70,8,FALSE)-MIN($E459-DATE(RIGHT(D459,4),MID(D459,4,2),LEFT(D459,2)),VLOOKUP(A459,'อายุการใช้งาน-ห้ามลบ'!$A$2:$H$70,8,FALSE)*365)-((ROUNDDOWN((365*VLOOKUP(A459,'อายุการใช้งาน-ห้ามลบ'!$A$2:$H$70,8,FALSE)-MIN($E459-DATE(RIGHT(D459,4),MID(D459,4,2),LEFT(D459,2)),VLOOKUP(A459,'อายุการใช้งาน-ห้ามลบ'!$A$2:$H$70,8,FALSE)*365))/365,0))*365))/30))</f>
        <v> </v>
      </c>
      <c r="N459" s="36"/>
    </row>
    <row r="460" spans="1:14" ht="22.5" customHeight="1">
      <c r="A460" s="15"/>
      <c r="B460" s="28"/>
      <c r="C460" s="17"/>
      <c r="D460" s="18"/>
      <c r="E460" s="19"/>
      <c r="F460" s="28"/>
      <c r="G460" s="21"/>
      <c r="H460" s="21"/>
      <c r="I460" s="30"/>
      <c r="J460" s="24" t="str">
        <f>IF(E460=0," ",ROUND(IF((365*VLOOKUP(A460,'อายุการใช้งาน-ห้ามลบ'!$A$2:$H$70,8,FALSE)-MIN($E460-DATE(RIGHT(D460,4),MID(D460,4,2),LEFT(D460,2)),VLOOKUP(A460,'อายุการใช้งาน-ห้ามลบ'!$A$2:$H$70,8,FALSE)*365))=0,($I460-1),($I460/VLOOKUP(A460,'อายุการใช้งาน-ห้ามลบ'!$A$2:$H$70,8,FALSE)/365)*MIN($E460-DATE(RIGHT(D460,4),MID(D460,4,2),LEFT(D460,2)),VLOOKUP(A460,'อายุการใช้งาน-ห้ามลบ'!$A$2:$H$70,8,FALSE)*365)),2)*-1)</f>
        <v> </v>
      </c>
      <c r="K460" s="25" t="str">
        <f t="shared" si="6"/>
        <v> </v>
      </c>
      <c r="L460" s="26" t="str">
        <f>IF(E460=0," ",IF((365*VLOOKUP(A460,'อายุการใช้งาน-ห้ามลบ'!$A$2:$H$70,8,FALSE)-MIN($E460-DATE(RIGHT(D460,4),MID(D460,4,2),LEFT(D460,2)),VLOOKUP(A460,'อายุการใช้งาน-ห้ามลบ'!$A$2:$H$70,8,FALSE)*365)-((ROUNDDOWN((365*VLOOKUP(A460,'อายุการใช้งาน-ห้ามลบ'!$A$2:$H$70,8,FALSE)-MIN($E460-DATE(RIGHT(D460,4),MID(D460,4,2),LEFT(D460,2)),VLOOKUP(A460,'อายุการใช้งาน-ห้ามลบ'!$A$2:$H$70,8,FALSE)*365))/365,0))*365))/30&gt;=11.49,(ROUNDDOWN((365*VLOOKUP(A460,'อายุการใช้งาน-ห้ามลบ'!$A$2:$H$70,8,FALSE)-MIN($E460-DATE(RIGHT(D460,4),MID(D460,4,2),LEFT(D460,2)),VLOOKUP(A460,'อายุการใช้งาน-ห้ามลบ'!$A$2:$H$70,8,FALSE)*365))/365,0)+1),ROUNDDOWN((365*VLOOKUP(A460,'อายุการใช้งาน-ห้ามลบ'!$A$2:$H$70,8,FALSE)-MIN($E460-DATE(RIGHT(D460,4),MID(D460,4,2),LEFT(D460,2)),VLOOKUP(A460,'อายุการใช้งาน-ห้ามลบ'!$A$2:$H$70,8,FALSE)*365))/365,0)))</f>
        <v> </v>
      </c>
      <c r="M460" s="26" t="str">
        <f>IF(E460=0," ",IF((365*VLOOKUP(A460,'อายุการใช้งาน-ห้ามลบ'!$A$2:$H$70,8,FALSE)-MIN($E460-DATE(RIGHT(D460,4),MID(D460,4,2),LEFT(D460,2)),VLOOKUP(A460,'อายุการใช้งาน-ห้ามลบ'!$A$2:$H$70,8,FALSE)*365)-((ROUNDDOWN((365*VLOOKUP(A460,'อายุการใช้งาน-ห้ามลบ'!$A$2:$H$70,8,FALSE)-MIN($E460-DATE(RIGHT(D460,4),MID(D460,4,2),LEFT(D460,2)),VLOOKUP(A460,'อายุการใช้งาน-ห้ามลบ'!$A$2:$H$70,8,FALSE)*365))/365,0))*365))/30&gt;=11.49,0,(365*VLOOKUP(A460,'อายุการใช้งาน-ห้ามลบ'!$A$2:$H$70,8,FALSE)-MIN($E460-DATE(RIGHT(D460,4),MID(D460,4,2),LEFT(D460,2)),VLOOKUP(A460,'อายุการใช้งาน-ห้ามลบ'!$A$2:$H$70,8,FALSE)*365)-((ROUNDDOWN((365*VLOOKUP(A460,'อายุการใช้งาน-ห้ามลบ'!$A$2:$H$70,8,FALSE)-MIN($E460-DATE(RIGHT(D460,4),MID(D460,4,2),LEFT(D460,2)),VLOOKUP(A460,'อายุการใช้งาน-ห้ามลบ'!$A$2:$H$70,8,FALSE)*365))/365,0))*365))/30))</f>
        <v> </v>
      </c>
      <c r="N460" s="36"/>
    </row>
    <row r="461" spans="1:14" ht="22.5" customHeight="1">
      <c r="A461" s="15"/>
      <c r="B461" s="28"/>
      <c r="C461" s="17"/>
      <c r="D461" s="18"/>
      <c r="E461" s="19"/>
      <c r="F461" s="28"/>
      <c r="G461" s="21"/>
      <c r="H461" s="21"/>
      <c r="I461" s="30"/>
      <c r="J461" s="24" t="str">
        <f>IF(E461=0," ",ROUND(IF((365*VLOOKUP(A461,'อายุการใช้งาน-ห้ามลบ'!$A$2:$H$70,8,FALSE)-MIN($E461-DATE(RIGHT(D461,4),MID(D461,4,2),LEFT(D461,2)),VLOOKUP(A461,'อายุการใช้งาน-ห้ามลบ'!$A$2:$H$70,8,FALSE)*365))=0,($I461-1),($I461/VLOOKUP(A461,'อายุการใช้งาน-ห้ามลบ'!$A$2:$H$70,8,FALSE)/365)*MIN($E461-DATE(RIGHT(D461,4),MID(D461,4,2),LEFT(D461,2)),VLOOKUP(A461,'อายุการใช้งาน-ห้ามลบ'!$A$2:$H$70,8,FALSE)*365)),2)*-1)</f>
        <v> </v>
      </c>
      <c r="K461" s="25" t="str">
        <f t="shared" si="6"/>
        <v> </v>
      </c>
      <c r="L461" s="26" t="str">
        <f>IF(E461=0," ",IF((365*VLOOKUP(A461,'อายุการใช้งาน-ห้ามลบ'!$A$2:$H$70,8,FALSE)-MIN($E461-DATE(RIGHT(D461,4),MID(D461,4,2),LEFT(D461,2)),VLOOKUP(A461,'อายุการใช้งาน-ห้ามลบ'!$A$2:$H$70,8,FALSE)*365)-((ROUNDDOWN((365*VLOOKUP(A461,'อายุการใช้งาน-ห้ามลบ'!$A$2:$H$70,8,FALSE)-MIN($E461-DATE(RIGHT(D461,4),MID(D461,4,2),LEFT(D461,2)),VLOOKUP(A461,'อายุการใช้งาน-ห้ามลบ'!$A$2:$H$70,8,FALSE)*365))/365,0))*365))/30&gt;=11.49,(ROUNDDOWN((365*VLOOKUP(A461,'อายุการใช้งาน-ห้ามลบ'!$A$2:$H$70,8,FALSE)-MIN($E461-DATE(RIGHT(D461,4),MID(D461,4,2),LEFT(D461,2)),VLOOKUP(A461,'อายุการใช้งาน-ห้ามลบ'!$A$2:$H$70,8,FALSE)*365))/365,0)+1),ROUNDDOWN((365*VLOOKUP(A461,'อายุการใช้งาน-ห้ามลบ'!$A$2:$H$70,8,FALSE)-MIN($E461-DATE(RIGHT(D461,4),MID(D461,4,2),LEFT(D461,2)),VLOOKUP(A461,'อายุการใช้งาน-ห้ามลบ'!$A$2:$H$70,8,FALSE)*365))/365,0)))</f>
        <v> </v>
      </c>
      <c r="M461" s="26" t="str">
        <f>IF(E461=0," ",IF((365*VLOOKUP(A461,'อายุการใช้งาน-ห้ามลบ'!$A$2:$H$70,8,FALSE)-MIN($E461-DATE(RIGHT(D461,4),MID(D461,4,2),LEFT(D461,2)),VLOOKUP(A461,'อายุการใช้งาน-ห้ามลบ'!$A$2:$H$70,8,FALSE)*365)-((ROUNDDOWN((365*VLOOKUP(A461,'อายุการใช้งาน-ห้ามลบ'!$A$2:$H$70,8,FALSE)-MIN($E461-DATE(RIGHT(D461,4),MID(D461,4,2),LEFT(D461,2)),VLOOKUP(A461,'อายุการใช้งาน-ห้ามลบ'!$A$2:$H$70,8,FALSE)*365))/365,0))*365))/30&gt;=11.49,0,(365*VLOOKUP(A461,'อายุการใช้งาน-ห้ามลบ'!$A$2:$H$70,8,FALSE)-MIN($E461-DATE(RIGHT(D461,4),MID(D461,4,2),LEFT(D461,2)),VLOOKUP(A461,'อายุการใช้งาน-ห้ามลบ'!$A$2:$H$70,8,FALSE)*365)-((ROUNDDOWN((365*VLOOKUP(A461,'อายุการใช้งาน-ห้ามลบ'!$A$2:$H$70,8,FALSE)-MIN($E461-DATE(RIGHT(D461,4),MID(D461,4,2),LEFT(D461,2)),VLOOKUP(A461,'อายุการใช้งาน-ห้ามลบ'!$A$2:$H$70,8,FALSE)*365))/365,0))*365))/30))</f>
        <v> </v>
      </c>
      <c r="N461" s="36"/>
    </row>
    <row r="462" spans="1:14" ht="22.5" customHeight="1">
      <c r="A462" s="15"/>
      <c r="B462" s="28"/>
      <c r="C462" s="17"/>
      <c r="D462" s="18"/>
      <c r="E462" s="19"/>
      <c r="F462" s="28"/>
      <c r="G462" s="21"/>
      <c r="H462" s="21"/>
      <c r="I462" s="30"/>
      <c r="J462" s="24" t="str">
        <f>IF(E462=0," ",ROUND(IF((365*VLOOKUP(A462,'อายุการใช้งาน-ห้ามลบ'!$A$2:$H$70,8,FALSE)-MIN($E462-DATE(RIGHT(D462,4),MID(D462,4,2),LEFT(D462,2)),VLOOKUP(A462,'อายุการใช้งาน-ห้ามลบ'!$A$2:$H$70,8,FALSE)*365))=0,($I462-1),($I462/VLOOKUP(A462,'อายุการใช้งาน-ห้ามลบ'!$A$2:$H$70,8,FALSE)/365)*MIN($E462-DATE(RIGHT(D462,4),MID(D462,4,2),LEFT(D462,2)),VLOOKUP(A462,'อายุการใช้งาน-ห้ามลบ'!$A$2:$H$70,8,FALSE)*365)),2)*-1)</f>
        <v> </v>
      </c>
      <c r="K462" s="25" t="str">
        <f aca="true" t="shared" si="7" ref="K462:K500">IF(E462=0," ",SUM(I462:J462))</f>
        <v> </v>
      </c>
      <c r="L462" s="26" t="str">
        <f>IF(E462=0," ",IF((365*VLOOKUP(A462,'อายุการใช้งาน-ห้ามลบ'!$A$2:$H$70,8,FALSE)-MIN($E462-DATE(RIGHT(D462,4),MID(D462,4,2),LEFT(D462,2)),VLOOKUP(A462,'อายุการใช้งาน-ห้ามลบ'!$A$2:$H$70,8,FALSE)*365)-((ROUNDDOWN((365*VLOOKUP(A462,'อายุการใช้งาน-ห้ามลบ'!$A$2:$H$70,8,FALSE)-MIN($E462-DATE(RIGHT(D462,4),MID(D462,4,2),LEFT(D462,2)),VLOOKUP(A462,'อายุการใช้งาน-ห้ามลบ'!$A$2:$H$70,8,FALSE)*365))/365,0))*365))/30&gt;=11.49,(ROUNDDOWN((365*VLOOKUP(A462,'อายุการใช้งาน-ห้ามลบ'!$A$2:$H$70,8,FALSE)-MIN($E462-DATE(RIGHT(D462,4),MID(D462,4,2),LEFT(D462,2)),VLOOKUP(A462,'อายุการใช้งาน-ห้ามลบ'!$A$2:$H$70,8,FALSE)*365))/365,0)+1),ROUNDDOWN((365*VLOOKUP(A462,'อายุการใช้งาน-ห้ามลบ'!$A$2:$H$70,8,FALSE)-MIN($E462-DATE(RIGHT(D462,4),MID(D462,4,2),LEFT(D462,2)),VLOOKUP(A462,'อายุการใช้งาน-ห้ามลบ'!$A$2:$H$70,8,FALSE)*365))/365,0)))</f>
        <v> </v>
      </c>
      <c r="M462" s="26" t="str">
        <f>IF(E462=0," ",IF((365*VLOOKUP(A462,'อายุการใช้งาน-ห้ามลบ'!$A$2:$H$70,8,FALSE)-MIN($E462-DATE(RIGHT(D462,4),MID(D462,4,2),LEFT(D462,2)),VLOOKUP(A462,'อายุการใช้งาน-ห้ามลบ'!$A$2:$H$70,8,FALSE)*365)-((ROUNDDOWN((365*VLOOKUP(A462,'อายุการใช้งาน-ห้ามลบ'!$A$2:$H$70,8,FALSE)-MIN($E462-DATE(RIGHT(D462,4),MID(D462,4,2),LEFT(D462,2)),VLOOKUP(A462,'อายุการใช้งาน-ห้ามลบ'!$A$2:$H$70,8,FALSE)*365))/365,0))*365))/30&gt;=11.49,0,(365*VLOOKUP(A462,'อายุการใช้งาน-ห้ามลบ'!$A$2:$H$70,8,FALSE)-MIN($E462-DATE(RIGHT(D462,4),MID(D462,4,2),LEFT(D462,2)),VLOOKUP(A462,'อายุการใช้งาน-ห้ามลบ'!$A$2:$H$70,8,FALSE)*365)-((ROUNDDOWN((365*VLOOKUP(A462,'อายุการใช้งาน-ห้ามลบ'!$A$2:$H$70,8,FALSE)-MIN($E462-DATE(RIGHT(D462,4),MID(D462,4,2),LEFT(D462,2)),VLOOKUP(A462,'อายุการใช้งาน-ห้ามลบ'!$A$2:$H$70,8,FALSE)*365))/365,0))*365))/30))</f>
        <v> </v>
      </c>
      <c r="N462" s="36"/>
    </row>
    <row r="463" spans="1:14" ht="22.5" customHeight="1">
      <c r="A463" s="15"/>
      <c r="B463" s="28"/>
      <c r="C463" s="17"/>
      <c r="D463" s="18"/>
      <c r="E463" s="19"/>
      <c r="F463" s="28"/>
      <c r="G463" s="21"/>
      <c r="H463" s="21"/>
      <c r="I463" s="30"/>
      <c r="J463" s="24" t="str">
        <f>IF(E463=0," ",ROUND(IF((365*VLOOKUP(A463,'อายุการใช้งาน-ห้ามลบ'!$A$2:$H$70,8,FALSE)-MIN($E463-DATE(RIGHT(D463,4),MID(D463,4,2),LEFT(D463,2)),VLOOKUP(A463,'อายุการใช้งาน-ห้ามลบ'!$A$2:$H$70,8,FALSE)*365))=0,($I463-1),($I463/VLOOKUP(A463,'อายุการใช้งาน-ห้ามลบ'!$A$2:$H$70,8,FALSE)/365)*MIN($E463-DATE(RIGHT(D463,4),MID(D463,4,2),LEFT(D463,2)),VLOOKUP(A463,'อายุการใช้งาน-ห้ามลบ'!$A$2:$H$70,8,FALSE)*365)),2)*-1)</f>
        <v> </v>
      </c>
      <c r="K463" s="25" t="str">
        <f t="shared" si="7"/>
        <v> </v>
      </c>
      <c r="L463" s="26" t="str">
        <f>IF(E463=0," ",IF((365*VLOOKUP(A463,'อายุการใช้งาน-ห้ามลบ'!$A$2:$H$70,8,FALSE)-MIN($E463-DATE(RIGHT(D463,4),MID(D463,4,2),LEFT(D463,2)),VLOOKUP(A463,'อายุการใช้งาน-ห้ามลบ'!$A$2:$H$70,8,FALSE)*365)-((ROUNDDOWN((365*VLOOKUP(A463,'อายุการใช้งาน-ห้ามลบ'!$A$2:$H$70,8,FALSE)-MIN($E463-DATE(RIGHT(D463,4),MID(D463,4,2),LEFT(D463,2)),VLOOKUP(A463,'อายุการใช้งาน-ห้ามลบ'!$A$2:$H$70,8,FALSE)*365))/365,0))*365))/30&gt;=11.49,(ROUNDDOWN((365*VLOOKUP(A463,'อายุการใช้งาน-ห้ามลบ'!$A$2:$H$70,8,FALSE)-MIN($E463-DATE(RIGHT(D463,4),MID(D463,4,2),LEFT(D463,2)),VLOOKUP(A463,'อายุการใช้งาน-ห้ามลบ'!$A$2:$H$70,8,FALSE)*365))/365,0)+1),ROUNDDOWN((365*VLOOKUP(A463,'อายุการใช้งาน-ห้ามลบ'!$A$2:$H$70,8,FALSE)-MIN($E463-DATE(RIGHT(D463,4),MID(D463,4,2),LEFT(D463,2)),VLOOKUP(A463,'อายุการใช้งาน-ห้ามลบ'!$A$2:$H$70,8,FALSE)*365))/365,0)))</f>
        <v> </v>
      </c>
      <c r="M463" s="26" t="str">
        <f>IF(E463=0," ",IF((365*VLOOKUP(A463,'อายุการใช้งาน-ห้ามลบ'!$A$2:$H$70,8,FALSE)-MIN($E463-DATE(RIGHT(D463,4),MID(D463,4,2),LEFT(D463,2)),VLOOKUP(A463,'อายุการใช้งาน-ห้ามลบ'!$A$2:$H$70,8,FALSE)*365)-((ROUNDDOWN((365*VLOOKUP(A463,'อายุการใช้งาน-ห้ามลบ'!$A$2:$H$70,8,FALSE)-MIN($E463-DATE(RIGHT(D463,4),MID(D463,4,2),LEFT(D463,2)),VLOOKUP(A463,'อายุการใช้งาน-ห้ามลบ'!$A$2:$H$70,8,FALSE)*365))/365,0))*365))/30&gt;=11.49,0,(365*VLOOKUP(A463,'อายุการใช้งาน-ห้ามลบ'!$A$2:$H$70,8,FALSE)-MIN($E463-DATE(RIGHT(D463,4),MID(D463,4,2),LEFT(D463,2)),VLOOKUP(A463,'อายุการใช้งาน-ห้ามลบ'!$A$2:$H$70,8,FALSE)*365)-((ROUNDDOWN((365*VLOOKUP(A463,'อายุการใช้งาน-ห้ามลบ'!$A$2:$H$70,8,FALSE)-MIN($E463-DATE(RIGHT(D463,4),MID(D463,4,2),LEFT(D463,2)),VLOOKUP(A463,'อายุการใช้งาน-ห้ามลบ'!$A$2:$H$70,8,FALSE)*365))/365,0))*365))/30))</f>
        <v> </v>
      </c>
      <c r="N463" s="36"/>
    </row>
    <row r="464" spans="1:14" ht="22.5" customHeight="1">
      <c r="A464" s="15"/>
      <c r="B464" s="28"/>
      <c r="C464" s="17"/>
      <c r="D464" s="18"/>
      <c r="E464" s="19"/>
      <c r="F464" s="28"/>
      <c r="G464" s="21"/>
      <c r="H464" s="21"/>
      <c r="I464" s="30"/>
      <c r="J464" s="24" t="str">
        <f>IF(E464=0," ",ROUND(IF((365*VLOOKUP(A464,'อายุการใช้งาน-ห้ามลบ'!$A$2:$H$70,8,FALSE)-MIN($E464-DATE(RIGHT(D464,4),MID(D464,4,2),LEFT(D464,2)),VLOOKUP(A464,'อายุการใช้งาน-ห้ามลบ'!$A$2:$H$70,8,FALSE)*365))=0,($I464-1),($I464/VLOOKUP(A464,'อายุการใช้งาน-ห้ามลบ'!$A$2:$H$70,8,FALSE)/365)*MIN($E464-DATE(RIGHT(D464,4),MID(D464,4,2),LEFT(D464,2)),VLOOKUP(A464,'อายุการใช้งาน-ห้ามลบ'!$A$2:$H$70,8,FALSE)*365)),2)*-1)</f>
        <v> </v>
      </c>
      <c r="K464" s="25" t="str">
        <f t="shared" si="7"/>
        <v> </v>
      </c>
      <c r="L464" s="26" t="str">
        <f>IF(E464=0," ",IF((365*VLOOKUP(A464,'อายุการใช้งาน-ห้ามลบ'!$A$2:$H$70,8,FALSE)-MIN($E464-DATE(RIGHT(D464,4),MID(D464,4,2),LEFT(D464,2)),VLOOKUP(A464,'อายุการใช้งาน-ห้ามลบ'!$A$2:$H$70,8,FALSE)*365)-((ROUNDDOWN((365*VLOOKUP(A464,'อายุการใช้งาน-ห้ามลบ'!$A$2:$H$70,8,FALSE)-MIN($E464-DATE(RIGHT(D464,4),MID(D464,4,2),LEFT(D464,2)),VLOOKUP(A464,'อายุการใช้งาน-ห้ามลบ'!$A$2:$H$70,8,FALSE)*365))/365,0))*365))/30&gt;=11.49,(ROUNDDOWN((365*VLOOKUP(A464,'อายุการใช้งาน-ห้ามลบ'!$A$2:$H$70,8,FALSE)-MIN($E464-DATE(RIGHT(D464,4),MID(D464,4,2),LEFT(D464,2)),VLOOKUP(A464,'อายุการใช้งาน-ห้ามลบ'!$A$2:$H$70,8,FALSE)*365))/365,0)+1),ROUNDDOWN((365*VLOOKUP(A464,'อายุการใช้งาน-ห้ามลบ'!$A$2:$H$70,8,FALSE)-MIN($E464-DATE(RIGHT(D464,4),MID(D464,4,2),LEFT(D464,2)),VLOOKUP(A464,'อายุการใช้งาน-ห้ามลบ'!$A$2:$H$70,8,FALSE)*365))/365,0)))</f>
        <v> </v>
      </c>
      <c r="M464" s="26" t="str">
        <f>IF(E464=0," ",IF((365*VLOOKUP(A464,'อายุการใช้งาน-ห้ามลบ'!$A$2:$H$70,8,FALSE)-MIN($E464-DATE(RIGHT(D464,4),MID(D464,4,2),LEFT(D464,2)),VLOOKUP(A464,'อายุการใช้งาน-ห้ามลบ'!$A$2:$H$70,8,FALSE)*365)-((ROUNDDOWN((365*VLOOKUP(A464,'อายุการใช้งาน-ห้ามลบ'!$A$2:$H$70,8,FALSE)-MIN($E464-DATE(RIGHT(D464,4),MID(D464,4,2),LEFT(D464,2)),VLOOKUP(A464,'อายุการใช้งาน-ห้ามลบ'!$A$2:$H$70,8,FALSE)*365))/365,0))*365))/30&gt;=11.49,0,(365*VLOOKUP(A464,'อายุการใช้งาน-ห้ามลบ'!$A$2:$H$70,8,FALSE)-MIN($E464-DATE(RIGHT(D464,4),MID(D464,4,2),LEFT(D464,2)),VLOOKUP(A464,'อายุการใช้งาน-ห้ามลบ'!$A$2:$H$70,8,FALSE)*365)-((ROUNDDOWN((365*VLOOKUP(A464,'อายุการใช้งาน-ห้ามลบ'!$A$2:$H$70,8,FALSE)-MIN($E464-DATE(RIGHT(D464,4),MID(D464,4,2),LEFT(D464,2)),VLOOKUP(A464,'อายุการใช้งาน-ห้ามลบ'!$A$2:$H$70,8,FALSE)*365))/365,0))*365))/30))</f>
        <v> </v>
      </c>
      <c r="N464" s="36"/>
    </row>
    <row r="465" spans="1:14" ht="22.5" customHeight="1">
      <c r="A465" s="15"/>
      <c r="B465" s="28"/>
      <c r="C465" s="17"/>
      <c r="D465" s="18"/>
      <c r="E465" s="19"/>
      <c r="F465" s="28"/>
      <c r="G465" s="21"/>
      <c r="H465" s="21"/>
      <c r="I465" s="30"/>
      <c r="J465" s="24" t="str">
        <f>IF(E465=0," ",ROUND(IF((365*VLOOKUP(A465,'อายุการใช้งาน-ห้ามลบ'!$A$2:$H$70,8,FALSE)-MIN($E465-DATE(RIGHT(D465,4),MID(D465,4,2),LEFT(D465,2)),VLOOKUP(A465,'อายุการใช้งาน-ห้ามลบ'!$A$2:$H$70,8,FALSE)*365))=0,($I465-1),($I465/VLOOKUP(A465,'อายุการใช้งาน-ห้ามลบ'!$A$2:$H$70,8,FALSE)/365)*MIN($E465-DATE(RIGHT(D465,4),MID(D465,4,2),LEFT(D465,2)),VLOOKUP(A465,'อายุการใช้งาน-ห้ามลบ'!$A$2:$H$70,8,FALSE)*365)),2)*-1)</f>
        <v> </v>
      </c>
      <c r="K465" s="25" t="str">
        <f t="shared" si="7"/>
        <v> </v>
      </c>
      <c r="L465" s="26" t="str">
        <f>IF(E465=0," ",IF((365*VLOOKUP(A465,'อายุการใช้งาน-ห้ามลบ'!$A$2:$H$70,8,FALSE)-MIN($E465-DATE(RIGHT(D465,4),MID(D465,4,2),LEFT(D465,2)),VLOOKUP(A465,'อายุการใช้งาน-ห้ามลบ'!$A$2:$H$70,8,FALSE)*365)-((ROUNDDOWN((365*VLOOKUP(A465,'อายุการใช้งาน-ห้ามลบ'!$A$2:$H$70,8,FALSE)-MIN($E465-DATE(RIGHT(D465,4),MID(D465,4,2),LEFT(D465,2)),VLOOKUP(A465,'อายุการใช้งาน-ห้ามลบ'!$A$2:$H$70,8,FALSE)*365))/365,0))*365))/30&gt;=11.49,(ROUNDDOWN((365*VLOOKUP(A465,'อายุการใช้งาน-ห้ามลบ'!$A$2:$H$70,8,FALSE)-MIN($E465-DATE(RIGHT(D465,4),MID(D465,4,2),LEFT(D465,2)),VLOOKUP(A465,'อายุการใช้งาน-ห้ามลบ'!$A$2:$H$70,8,FALSE)*365))/365,0)+1),ROUNDDOWN((365*VLOOKUP(A465,'อายุการใช้งาน-ห้ามลบ'!$A$2:$H$70,8,FALSE)-MIN($E465-DATE(RIGHT(D465,4),MID(D465,4,2),LEFT(D465,2)),VLOOKUP(A465,'อายุการใช้งาน-ห้ามลบ'!$A$2:$H$70,8,FALSE)*365))/365,0)))</f>
        <v> </v>
      </c>
      <c r="M465" s="26" t="str">
        <f>IF(E465=0," ",IF((365*VLOOKUP(A465,'อายุการใช้งาน-ห้ามลบ'!$A$2:$H$70,8,FALSE)-MIN($E465-DATE(RIGHT(D465,4),MID(D465,4,2),LEFT(D465,2)),VLOOKUP(A465,'อายุการใช้งาน-ห้ามลบ'!$A$2:$H$70,8,FALSE)*365)-((ROUNDDOWN((365*VLOOKUP(A465,'อายุการใช้งาน-ห้ามลบ'!$A$2:$H$70,8,FALSE)-MIN($E465-DATE(RIGHT(D465,4),MID(D465,4,2),LEFT(D465,2)),VLOOKUP(A465,'อายุการใช้งาน-ห้ามลบ'!$A$2:$H$70,8,FALSE)*365))/365,0))*365))/30&gt;=11.49,0,(365*VLOOKUP(A465,'อายุการใช้งาน-ห้ามลบ'!$A$2:$H$70,8,FALSE)-MIN($E465-DATE(RIGHT(D465,4),MID(D465,4,2),LEFT(D465,2)),VLOOKUP(A465,'อายุการใช้งาน-ห้ามลบ'!$A$2:$H$70,8,FALSE)*365)-((ROUNDDOWN((365*VLOOKUP(A465,'อายุการใช้งาน-ห้ามลบ'!$A$2:$H$70,8,FALSE)-MIN($E465-DATE(RIGHT(D465,4),MID(D465,4,2),LEFT(D465,2)),VLOOKUP(A465,'อายุการใช้งาน-ห้ามลบ'!$A$2:$H$70,8,FALSE)*365))/365,0))*365))/30))</f>
        <v> </v>
      </c>
      <c r="N465" s="36"/>
    </row>
    <row r="466" spans="1:14" ht="22.5" customHeight="1">
      <c r="A466" s="15"/>
      <c r="B466" s="28"/>
      <c r="C466" s="17"/>
      <c r="D466" s="18"/>
      <c r="E466" s="19"/>
      <c r="F466" s="28"/>
      <c r="G466" s="21"/>
      <c r="H466" s="21"/>
      <c r="I466" s="30"/>
      <c r="J466" s="24" t="str">
        <f>IF(E466=0," ",ROUND(IF((365*VLOOKUP(A466,'อายุการใช้งาน-ห้ามลบ'!$A$2:$H$70,8,FALSE)-MIN($E466-DATE(RIGHT(D466,4),MID(D466,4,2),LEFT(D466,2)),VLOOKUP(A466,'อายุการใช้งาน-ห้ามลบ'!$A$2:$H$70,8,FALSE)*365))=0,($I466-1),($I466/VLOOKUP(A466,'อายุการใช้งาน-ห้ามลบ'!$A$2:$H$70,8,FALSE)/365)*MIN($E466-DATE(RIGHT(D466,4),MID(D466,4,2),LEFT(D466,2)),VLOOKUP(A466,'อายุการใช้งาน-ห้ามลบ'!$A$2:$H$70,8,FALSE)*365)),2)*-1)</f>
        <v> </v>
      </c>
      <c r="K466" s="25" t="str">
        <f t="shared" si="7"/>
        <v> </v>
      </c>
      <c r="L466" s="26" t="str">
        <f>IF(E466=0," ",IF((365*VLOOKUP(A466,'อายุการใช้งาน-ห้ามลบ'!$A$2:$H$70,8,FALSE)-MIN($E466-DATE(RIGHT(D466,4),MID(D466,4,2),LEFT(D466,2)),VLOOKUP(A466,'อายุการใช้งาน-ห้ามลบ'!$A$2:$H$70,8,FALSE)*365)-((ROUNDDOWN((365*VLOOKUP(A466,'อายุการใช้งาน-ห้ามลบ'!$A$2:$H$70,8,FALSE)-MIN($E466-DATE(RIGHT(D466,4),MID(D466,4,2),LEFT(D466,2)),VLOOKUP(A466,'อายุการใช้งาน-ห้ามลบ'!$A$2:$H$70,8,FALSE)*365))/365,0))*365))/30&gt;=11.49,(ROUNDDOWN((365*VLOOKUP(A466,'อายุการใช้งาน-ห้ามลบ'!$A$2:$H$70,8,FALSE)-MIN($E466-DATE(RIGHT(D466,4),MID(D466,4,2),LEFT(D466,2)),VLOOKUP(A466,'อายุการใช้งาน-ห้ามลบ'!$A$2:$H$70,8,FALSE)*365))/365,0)+1),ROUNDDOWN((365*VLOOKUP(A466,'อายุการใช้งาน-ห้ามลบ'!$A$2:$H$70,8,FALSE)-MIN($E466-DATE(RIGHT(D466,4),MID(D466,4,2),LEFT(D466,2)),VLOOKUP(A466,'อายุการใช้งาน-ห้ามลบ'!$A$2:$H$70,8,FALSE)*365))/365,0)))</f>
        <v> </v>
      </c>
      <c r="M466" s="26" t="str">
        <f>IF(E466=0," ",IF((365*VLOOKUP(A466,'อายุการใช้งาน-ห้ามลบ'!$A$2:$H$70,8,FALSE)-MIN($E466-DATE(RIGHT(D466,4),MID(D466,4,2),LEFT(D466,2)),VLOOKUP(A466,'อายุการใช้งาน-ห้ามลบ'!$A$2:$H$70,8,FALSE)*365)-((ROUNDDOWN((365*VLOOKUP(A466,'อายุการใช้งาน-ห้ามลบ'!$A$2:$H$70,8,FALSE)-MIN($E466-DATE(RIGHT(D466,4),MID(D466,4,2),LEFT(D466,2)),VLOOKUP(A466,'อายุการใช้งาน-ห้ามลบ'!$A$2:$H$70,8,FALSE)*365))/365,0))*365))/30&gt;=11.49,0,(365*VLOOKUP(A466,'อายุการใช้งาน-ห้ามลบ'!$A$2:$H$70,8,FALSE)-MIN($E466-DATE(RIGHT(D466,4),MID(D466,4,2),LEFT(D466,2)),VLOOKUP(A466,'อายุการใช้งาน-ห้ามลบ'!$A$2:$H$70,8,FALSE)*365)-((ROUNDDOWN((365*VLOOKUP(A466,'อายุการใช้งาน-ห้ามลบ'!$A$2:$H$70,8,FALSE)-MIN($E466-DATE(RIGHT(D466,4),MID(D466,4,2),LEFT(D466,2)),VLOOKUP(A466,'อายุการใช้งาน-ห้ามลบ'!$A$2:$H$70,8,FALSE)*365))/365,0))*365))/30))</f>
        <v> </v>
      </c>
      <c r="N466" s="36"/>
    </row>
    <row r="467" spans="1:14" ht="22.5" customHeight="1">
      <c r="A467" s="15"/>
      <c r="B467" s="28"/>
      <c r="C467" s="17"/>
      <c r="D467" s="18"/>
      <c r="E467" s="19"/>
      <c r="F467" s="28"/>
      <c r="G467" s="21"/>
      <c r="H467" s="21"/>
      <c r="I467" s="30"/>
      <c r="J467" s="24" t="str">
        <f>IF(E467=0," ",ROUND(IF((365*VLOOKUP(A467,'อายุการใช้งาน-ห้ามลบ'!$A$2:$H$70,8,FALSE)-MIN($E467-DATE(RIGHT(D467,4),MID(D467,4,2),LEFT(D467,2)),VLOOKUP(A467,'อายุการใช้งาน-ห้ามลบ'!$A$2:$H$70,8,FALSE)*365))=0,($I467-1),($I467/VLOOKUP(A467,'อายุการใช้งาน-ห้ามลบ'!$A$2:$H$70,8,FALSE)/365)*MIN($E467-DATE(RIGHT(D467,4),MID(D467,4,2),LEFT(D467,2)),VLOOKUP(A467,'อายุการใช้งาน-ห้ามลบ'!$A$2:$H$70,8,FALSE)*365)),2)*-1)</f>
        <v> </v>
      </c>
      <c r="K467" s="25" t="str">
        <f t="shared" si="7"/>
        <v> </v>
      </c>
      <c r="L467" s="26" t="str">
        <f>IF(E467=0," ",IF((365*VLOOKUP(A467,'อายุการใช้งาน-ห้ามลบ'!$A$2:$H$70,8,FALSE)-MIN($E467-DATE(RIGHT(D467,4),MID(D467,4,2),LEFT(D467,2)),VLOOKUP(A467,'อายุการใช้งาน-ห้ามลบ'!$A$2:$H$70,8,FALSE)*365)-((ROUNDDOWN((365*VLOOKUP(A467,'อายุการใช้งาน-ห้ามลบ'!$A$2:$H$70,8,FALSE)-MIN($E467-DATE(RIGHT(D467,4),MID(D467,4,2),LEFT(D467,2)),VLOOKUP(A467,'อายุการใช้งาน-ห้ามลบ'!$A$2:$H$70,8,FALSE)*365))/365,0))*365))/30&gt;=11.49,(ROUNDDOWN((365*VLOOKUP(A467,'อายุการใช้งาน-ห้ามลบ'!$A$2:$H$70,8,FALSE)-MIN($E467-DATE(RIGHT(D467,4),MID(D467,4,2),LEFT(D467,2)),VLOOKUP(A467,'อายุการใช้งาน-ห้ามลบ'!$A$2:$H$70,8,FALSE)*365))/365,0)+1),ROUNDDOWN((365*VLOOKUP(A467,'อายุการใช้งาน-ห้ามลบ'!$A$2:$H$70,8,FALSE)-MIN($E467-DATE(RIGHT(D467,4),MID(D467,4,2),LEFT(D467,2)),VLOOKUP(A467,'อายุการใช้งาน-ห้ามลบ'!$A$2:$H$70,8,FALSE)*365))/365,0)))</f>
        <v> </v>
      </c>
      <c r="M467" s="26" t="str">
        <f>IF(E467=0," ",IF((365*VLOOKUP(A467,'อายุการใช้งาน-ห้ามลบ'!$A$2:$H$70,8,FALSE)-MIN($E467-DATE(RIGHT(D467,4),MID(D467,4,2),LEFT(D467,2)),VLOOKUP(A467,'อายุการใช้งาน-ห้ามลบ'!$A$2:$H$70,8,FALSE)*365)-((ROUNDDOWN((365*VLOOKUP(A467,'อายุการใช้งาน-ห้ามลบ'!$A$2:$H$70,8,FALSE)-MIN($E467-DATE(RIGHT(D467,4),MID(D467,4,2),LEFT(D467,2)),VLOOKUP(A467,'อายุการใช้งาน-ห้ามลบ'!$A$2:$H$70,8,FALSE)*365))/365,0))*365))/30&gt;=11.49,0,(365*VLOOKUP(A467,'อายุการใช้งาน-ห้ามลบ'!$A$2:$H$70,8,FALSE)-MIN($E467-DATE(RIGHT(D467,4),MID(D467,4,2),LEFT(D467,2)),VLOOKUP(A467,'อายุการใช้งาน-ห้ามลบ'!$A$2:$H$70,8,FALSE)*365)-((ROUNDDOWN((365*VLOOKUP(A467,'อายุการใช้งาน-ห้ามลบ'!$A$2:$H$70,8,FALSE)-MIN($E467-DATE(RIGHT(D467,4),MID(D467,4,2),LEFT(D467,2)),VLOOKUP(A467,'อายุการใช้งาน-ห้ามลบ'!$A$2:$H$70,8,FALSE)*365))/365,0))*365))/30))</f>
        <v> </v>
      </c>
      <c r="N467" s="36"/>
    </row>
    <row r="468" spans="1:14" ht="22.5" customHeight="1">
      <c r="A468" s="15"/>
      <c r="B468" s="28"/>
      <c r="C468" s="17"/>
      <c r="D468" s="18"/>
      <c r="E468" s="19"/>
      <c r="F468" s="28"/>
      <c r="G468" s="21"/>
      <c r="H468" s="21"/>
      <c r="I468" s="30"/>
      <c r="J468" s="24" t="str">
        <f>IF(E468=0," ",ROUND(IF((365*VLOOKUP(A468,'อายุการใช้งาน-ห้ามลบ'!$A$2:$H$70,8,FALSE)-MIN($E468-DATE(RIGHT(D468,4),MID(D468,4,2),LEFT(D468,2)),VLOOKUP(A468,'อายุการใช้งาน-ห้ามลบ'!$A$2:$H$70,8,FALSE)*365))=0,($I468-1),($I468/VLOOKUP(A468,'อายุการใช้งาน-ห้ามลบ'!$A$2:$H$70,8,FALSE)/365)*MIN($E468-DATE(RIGHT(D468,4),MID(D468,4,2),LEFT(D468,2)),VLOOKUP(A468,'อายุการใช้งาน-ห้ามลบ'!$A$2:$H$70,8,FALSE)*365)),2)*-1)</f>
        <v> </v>
      </c>
      <c r="K468" s="25" t="str">
        <f t="shared" si="7"/>
        <v> </v>
      </c>
      <c r="L468" s="26" t="str">
        <f>IF(E468=0," ",IF((365*VLOOKUP(A468,'อายุการใช้งาน-ห้ามลบ'!$A$2:$H$70,8,FALSE)-MIN($E468-DATE(RIGHT(D468,4),MID(D468,4,2),LEFT(D468,2)),VLOOKUP(A468,'อายุการใช้งาน-ห้ามลบ'!$A$2:$H$70,8,FALSE)*365)-((ROUNDDOWN((365*VLOOKUP(A468,'อายุการใช้งาน-ห้ามลบ'!$A$2:$H$70,8,FALSE)-MIN($E468-DATE(RIGHT(D468,4),MID(D468,4,2),LEFT(D468,2)),VLOOKUP(A468,'อายุการใช้งาน-ห้ามลบ'!$A$2:$H$70,8,FALSE)*365))/365,0))*365))/30&gt;=11.49,(ROUNDDOWN((365*VLOOKUP(A468,'อายุการใช้งาน-ห้ามลบ'!$A$2:$H$70,8,FALSE)-MIN($E468-DATE(RIGHT(D468,4),MID(D468,4,2),LEFT(D468,2)),VLOOKUP(A468,'อายุการใช้งาน-ห้ามลบ'!$A$2:$H$70,8,FALSE)*365))/365,0)+1),ROUNDDOWN((365*VLOOKUP(A468,'อายุการใช้งาน-ห้ามลบ'!$A$2:$H$70,8,FALSE)-MIN($E468-DATE(RIGHT(D468,4),MID(D468,4,2),LEFT(D468,2)),VLOOKUP(A468,'อายุการใช้งาน-ห้ามลบ'!$A$2:$H$70,8,FALSE)*365))/365,0)))</f>
        <v> </v>
      </c>
      <c r="M468" s="26" t="str">
        <f>IF(E468=0," ",IF((365*VLOOKUP(A468,'อายุการใช้งาน-ห้ามลบ'!$A$2:$H$70,8,FALSE)-MIN($E468-DATE(RIGHT(D468,4),MID(D468,4,2),LEFT(D468,2)),VLOOKUP(A468,'อายุการใช้งาน-ห้ามลบ'!$A$2:$H$70,8,FALSE)*365)-((ROUNDDOWN((365*VLOOKUP(A468,'อายุการใช้งาน-ห้ามลบ'!$A$2:$H$70,8,FALSE)-MIN($E468-DATE(RIGHT(D468,4),MID(D468,4,2),LEFT(D468,2)),VLOOKUP(A468,'อายุการใช้งาน-ห้ามลบ'!$A$2:$H$70,8,FALSE)*365))/365,0))*365))/30&gt;=11.49,0,(365*VLOOKUP(A468,'อายุการใช้งาน-ห้ามลบ'!$A$2:$H$70,8,FALSE)-MIN($E468-DATE(RIGHT(D468,4),MID(D468,4,2),LEFT(D468,2)),VLOOKUP(A468,'อายุการใช้งาน-ห้ามลบ'!$A$2:$H$70,8,FALSE)*365)-((ROUNDDOWN((365*VLOOKUP(A468,'อายุการใช้งาน-ห้ามลบ'!$A$2:$H$70,8,FALSE)-MIN($E468-DATE(RIGHT(D468,4),MID(D468,4,2),LEFT(D468,2)),VLOOKUP(A468,'อายุการใช้งาน-ห้ามลบ'!$A$2:$H$70,8,FALSE)*365))/365,0))*365))/30))</f>
        <v> </v>
      </c>
      <c r="N468" s="36"/>
    </row>
    <row r="469" spans="1:14" ht="22.5" customHeight="1">
      <c r="A469" s="15"/>
      <c r="B469" s="28"/>
      <c r="C469" s="17"/>
      <c r="D469" s="18"/>
      <c r="E469" s="19"/>
      <c r="F469" s="28"/>
      <c r="G469" s="21"/>
      <c r="H469" s="21"/>
      <c r="I469" s="30"/>
      <c r="J469" s="24" t="str">
        <f>IF(E469=0," ",ROUND(IF((365*VLOOKUP(A469,'อายุการใช้งาน-ห้ามลบ'!$A$2:$H$70,8,FALSE)-MIN($E469-DATE(RIGHT(D469,4),MID(D469,4,2),LEFT(D469,2)),VLOOKUP(A469,'อายุการใช้งาน-ห้ามลบ'!$A$2:$H$70,8,FALSE)*365))=0,($I469-1),($I469/VLOOKUP(A469,'อายุการใช้งาน-ห้ามลบ'!$A$2:$H$70,8,FALSE)/365)*MIN($E469-DATE(RIGHT(D469,4),MID(D469,4,2),LEFT(D469,2)),VLOOKUP(A469,'อายุการใช้งาน-ห้ามลบ'!$A$2:$H$70,8,FALSE)*365)),2)*-1)</f>
        <v> </v>
      </c>
      <c r="K469" s="25" t="str">
        <f t="shared" si="7"/>
        <v> </v>
      </c>
      <c r="L469" s="26" t="str">
        <f>IF(E469=0," ",IF((365*VLOOKUP(A469,'อายุการใช้งาน-ห้ามลบ'!$A$2:$H$70,8,FALSE)-MIN($E469-DATE(RIGHT(D469,4),MID(D469,4,2),LEFT(D469,2)),VLOOKUP(A469,'อายุการใช้งาน-ห้ามลบ'!$A$2:$H$70,8,FALSE)*365)-((ROUNDDOWN((365*VLOOKUP(A469,'อายุการใช้งาน-ห้ามลบ'!$A$2:$H$70,8,FALSE)-MIN($E469-DATE(RIGHT(D469,4),MID(D469,4,2),LEFT(D469,2)),VLOOKUP(A469,'อายุการใช้งาน-ห้ามลบ'!$A$2:$H$70,8,FALSE)*365))/365,0))*365))/30&gt;=11.49,(ROUNDDOWN((365*VLOOKUP(A469,'อายุการใช้งาน-ห้ามลบ'!$A$2:$H$70,8,FALSE)-MIN($E469-DATE(RIGHT(D469,4),MID(D469,4,2),LEFT(D469,2)),VLOOKUP(A469,'อายุการใช้งาน-ห้ามลบ'!$A$2:$H$70,8,FALSE)*365))/365,0)+1),ROUNDDOWN((365*VLOOKUP(A469,'อายุการใช้งาน-ห้ามลบ'!$A$2:$H$70,8,FALSE)-MIN($E469-DATE(RIGHT(D469,4),MID(D469,4,2),LEFT(D469,2)),VLOOKUP(A469,'อายุการใช้งาน-ห้ามลบ'!$A$2:$H$70,8,FALSE)*365))/365,0)))</f>
        <v> </v>
      </c>
      <c r="M469" s="26" t="str">
        <f>IF(E469=0," ",IF((365*VLOOKUP(A469,'อายุการใช้งาน-ห้ามลบ'!$A$2:$H$70,8,FALSE)-MIN($E469-DATE(RIGHT(D469,4),MID(D469,4,2),LEFT(D469,2)),VLOOKUP(A469,'อายุการใช้งาน-ห้ามลบ'!$A$2:$H$70,8,FALSE)*365)-((ROUNDDOWN((365*VLOOKUP(A469,'อายุการใช้งาน-ห้ามลบ'!$A$2:$H$70,8,FALSE)-MIN($E469-DATE(RIGHT(D469,4),MID(D469,4,2),LEFT(D469,2)),VLOOKUP(A469,'อายุการใช้งาน-ห้ามลบ'!$A$2:$H$70,8,FALSE)*365))/365,0))*365))/30&gt;=11.49,0,(365*VLOOKUP(A469,'อายุการใช้งาน-ห้ามลบ'!$A$2:$H$70,8,FALSE)-MIN($E469-DATE(RIGHT(D469,4),MID(D469,4,2),LEFT(D469,2)),VLOOKUP(A469,'อายุการใช้งาน-ห้ามลบ'!$A$2:$H$70,8,FALSE)*365)-((ROUNDDOWN((365*VLOOKUP(A469,'อายุการใช้งาน-ห้ามลบ'!$A$2:$H$70,8,FALSE)-MIN($E469-DATE(RIGHT(D469,4),MID(D469,4,2),LEFT(D469,2)),VLOOKUP(A469,'อายุการใช้งาน-ห้ามลบ'!$A$2:$H$70,8,FALSE)*365))/365,0))*365))/30))</f>
        <v> </v>
      </c>
      <c r="N469" s="36"/>
    </row>
    <row r="470" spans="1:14" ht="22.5" customHeight="1">
      <c r="A470" s="15"/>
      <c r="B470" s="28"/>
      <c r="C470" s="17"/>
      <c r="D470" s="18"/>
      <c r="E470" s="19"/>
      <c r="F470" s="28"/>
      <c r="G470" s="21"/>
      <c r="H470" s="21"/>
      <c r="I470" s="30"/>
      <c r="J470" s="24" t="str">
        <f>IF(E470=0," ",ROUND(IF((365*VLOOKUP(A470,'อายุการใช้งาน-ห้ามลบ'!$A$2:$H$70,8,FALSE)-MIN($E470-DATE(RIGHT(D470,4),MID(D470,4,2),LEFT(D470,2)),VLOOKUP(A470,'อายุการใช้งาน-ห้ามลบ'!$A$2:$H$70,8,FALSE)*365))=0,($I470-1),($I470/VLOOKUP(A470,'อายุการใช้งาน-ห้ามลบ'!$A$2:$H$70,8,FALSE)/365)*MIN($E470-DATE(RIGHT(D470,4),MID(D470,4,2),LEFT(D470,2)),VLOOKUP(A470,'อายุการใช้งาน-ห้ามลบ'!$A$2:$H$70,8,FALSE)*365)),2)*-1)</f>
        <v> </v>
      </c>
      <c r="K470" s="25" t="str">
        <f t="shared" si="7"/>
        <v> </v>
      </c>
      <c r="L470" s="26" t="str">
        <f>IF(E470=0," ",IF((365*VLOOKUP(A470,'อายุการใช้งาน-ห้ามลบ'!$A$2:$H$70,8,FALSE)-MIN($E470-DATE(RIGHT(D470,4),MID(D470,4,2),LEFT(D470,2)),VLOOKUP(A470,'อายุการใช้งาน-ห้ามลบ'!$A$2:$H$70,8,FALSE)*365)-((ROUNDDOWN((365*VLOOKUP(A470,'อายุการใช้งาน-ห้ามลบ'!$A$2:$H$70,8,FALSE)-MIN($E470-DATE(RIGHT(D470,4),MID(D470,4,2),LEFT(D470,2)),VLOOKUP(A470,'อายุการใช้งาน-ห้ามลบ'!$A$2:$H$70,8,FALSE)*365))/365,0))*365))/30&gt;=11.49,(ROUNDDOWN((365*VLOOKUP(A470,'อายุการใช้งาน-ห้ามลบ'!$A$2:$H$70,8,FALSE)-MIN($E470-DATE(RIGHT(D470,4),MID(D470,4,2),LEFT(D470,2)),VLOOKUP(A470,'อายุการใช้งาน-ห้ามลบ'!$A$2:$H$70,8,FALSE)*365))/365,0)+1),ROUNDDOWN((365*VLOOKUP(A470,'อายุการใช้งาน-ห้ามลบ'!$A$2:$H$70,8,FALSE)-MIN($E470-DATE(RIGHT(D470,4),MID(D470,4,2),LEFT(D470,2)),VLOOKUP(A470,'อายุการใช้งาน-ห้ามลบ'!$A$2:$H$70,8,FALSE)*365))/365,0)))</f>
        <v> </v>
      </c>
      <c r="M470" s="26" t="str">
        <f>IF(E470=0," ",IF((365*VLOOKUP(A470,'อายุการใช้งาน-ห้ามลบ'!$A$2:$H$70,8,FALSE)-MIN($E470-DATE(RIGHT(D470,4),MID(D470,4,2),LEFT(D470,2)),VLOOKUP(A470,'อายุการใช้งาน-ห้ามลบ'!$A$2:$H$70,8,FALSE)*365)-((ROUNDDOWN((365*VLOOKUP(A470,'อายุการใช้งาน-ห้ามลบ'!$A$2:$H$70,8,FALSE)-MIN($E470-DATE(RIGHT(D470,4),MID(D470,4,2),LEFT(D470,2)),VLOOKUP(A470,'อายุการใช้งาน-ห้ามลบ'!$A$2:$H$70,8,FALSE)*365))/365,0))*365))/30&gt;=11.49,0,(365*VLOOKUP(A470,'อายุการใช้งาน-ห้ามลบ'!$A$2:$H$70,8,FALSE)-MIN($E470-DATE(RIGHT(D470,4),MID(D470,4,2),LEFT(D470,2)),VLOOKUP(A470,'อายุการใช้งาน-ห้ามลบ'!$A$2:$H$70,8,FALSE)*365)-((ROUNDDOWN((365*VLOOKUP(A470,'อายุการใช้งาน-ห้ามลบ'!$A$2:$H$70,8,FALSE)-MIN($E470-DATE(RIGHT(D470,4),MID(D470,4,2),LEFT(D470,2)),VLOOKUP(A470,'อายุการใช้งาน-ห้ามลบ'!$A$2:$H$70,8,FALSE)*365))/365,0))*365))/30))</f>
        <v> </v>
      </c>
      <c r="N470" s="36"/>
    </row>
    <row r="471" spans="1:14" ht="22.5" customHeight="1">
      <c r="A471" s="15"/>
      <c r="B471" s="28"/>
      <c r="C471" s="17"/>
      <c r="D471" s="18"/>
      <c r="E471" s="19"/>
      <c r="F471" s="28"/>
      <c r="G471" s="21"/>
      <c r="H471" s="21"/>
      <c r="I471" s="30"/>
      <c r="J471" s="24" t="str">
        <f>IF(E471=0," ",ROUND(IF((365*VLOOKUP(A471,'อายุการใช้งาน-ห้ามลบ'!$A$2:$H$70,8,FALSE)-MIN($E471-DATE(RIGHT(D471,4),MID(D471,4,2),LEFT(D471,2)),VLOOKUP(A471,'อายุการใช้งาน-ห้ามลบ'!$A$2:$H$70,8,FALSE)*365))=0,($I471-1),($I471/VLOOKUP(A471,'อายุการใช้งาน-ห้ามลบ'!$A$2:$H$70,8,FALSE)/365)*MIN($E471-DATE(RIGHT(D471,4),MID(D471,4,2),LEFT(D471,2)),VLOOKUP(A471,'อายุการใช้งาน-ห้ามลบ'!$A$2:$H$70,8,FALSE)*365)),2)*-1)</f>
        <v> </v>
      </c>
      <c r="K471" s="25" t="str">
        <f t="shared" si="7"/>
        <v> </v>
      </c>
      <c r="L471" s="26" t="str">
        <f>IF(E471=0," ",IF((365*VLOOKUP(A471,'อายุการใช้งาน-ห้ามลบ'!$A$2:$H$70,8,FALSE)-MIN($E471-DATE(RIGHT(D471,4),MID(D471,4,2),LEFT(D471,2)),VLOOKUP(A471,'อายุการใช้งาน-ห้ามลบ'!$A$2:$H$70,8,FALSE)*365)-((ROUNDDOWN((365*VLOOKUP(A471,'อายุการใช้งาน-ห้ามลบ'!$A$2:$H$70,8,FALSE)-MIN($E471-DATE(RIGHT(D471,4),MID(D471,4,2),LEFT(D471,2)),VLOOKUP(A471,'อายุการใช้งาน-ห้ามลบ'!$A$2:$H$70,8,FALSE)*365))/365,0))*365))/30&gt;=11.49,(ROUNDDOWN((365*VLOOKUP(A471,'อายุการใช้งาน-ห้ามลบ'!$A$2:$H$70,8,FALSE)-MIN($E471-DATE(RIGHT(D471,4),MID(D471,4,2),LEFT(D471,2)),VLOOKUP(A471,'อายุการใช้งาน-ห้ามลบ'!$A$2:$H$70,8,FALSE)*365))/365,0)+1),ROUNDDOWN((365*VLOOKUP(A471,'อายุการใช้งาน-ห้ามลบ'!$A$2:$H$70,8,FALSE)-MIN($E471-DATE(RIGHT(D471,4),MID(D471,4,2),LEFT(D471,2)),VLOOKUP(A471,'อายุการใช้งาน-ห้ามลบ'!$A$2:$H$70,8,FALSE)*365))/365,0)))</f>
        <v> </v>
      </c>
      <c r="M471" s="26" t="str">
        <f>IF(E471=0," ",IF((365*VLOOKUP(A471,'อายุการใช้งาน-ห้ามลบ'!$A$2:$H$70,8,FALSE)-MIN($E471-DATE(RIGHT(D471,4),MID(D471,4,2),LEFT(D471,2)),VLOOKUP(A471,'อายุการใช้งาน-ห้ามลบ'!$A$2:$H$70,8,FALSE)*365)-((ROUNDDOWN((365*VLOOKUP(A471,'อายุการใช้งาน-ห้ามลบ'!$A$2:$H$70,8,FALSE)-MIN($E471-DATE(RIGHT(D471,4),MID(D471,4,2),LEFT(D471,2)),VLOOKUP(A471,'อายุการใช้งาน-ห้ามลบ'!$A$2:$H$70,8,FALSE)*365))/365,0))*365))/30&gt;=11.49,0,(365*VLOOKUP(A471,'อายุการใช้งาน-ห้ามลบ'!$A$2:$H$70,8,FALSE)-MIN($E471-DATE(RIGHT(D471,4),MID(D471,4,2),LEFT(D471,2)),VLOOKUP(A471,'อายุการใช้งาน-ห้ามลบ'!$A$2:$H$70,8,FALSE)*365)-((ROUNDDOWN((365*VLOOKUP(A471,'อายุการใช้งาน-ห้ามลบ'!$A$2:$H$70,8,FALSE)-MIN($E471-DATE(RIGHT(D471,4),MID(D471,4,2),LEFT(D471,2)),VLOOKUP(A471,'อายุการใช้งาน-ห้ามลบ'!$A$2:$H$70,8,FALSE)*365))/365,0))*365))/30))</f>
        <v> </v>
      </c>
      <c r="N471" s="36"/>
    </row>
    <row r="472" spans="1:14" ht="22.5" customHeight="1">
      <c r="A472" s="15"/>
      <c r="B472" s="28"/>
      <c r="C472" s="17"/>
      <c r="D472" s="18"/>
      <c r="E472" s="19"/>
      <c r="F472" s="28"/>
      <c r="G472" s="21"/>
      <c r="H472" s="21"/>
      <c r="I472" s="30"/>
      <c r="J472" s="24" t="str">
        <f>IF(E472=0," ",ROUND(IF((365*VLOOKUP(A472,'อายุการใช้งาน-ห้ามลบ'!$A$2:$H$70,8,FALSE)-MIN($E472-DATE(RIGHT(D472,4),MID(D472,4,2),LEFT(D472,2)),VLOOKUP(A472,'อายุการใช้งาน-ห้ามลบ'!$A$2:$H$70,8,FALSE)*365))=0,($I472-1),($I472/VLOOKUP(A472,'อายุการใช้งาน-ห้ามลบ'!$A$2:$H$70,8,FALSE)/365)*MIN($E472-DATE(RIGHT(D472,4),MID(D472,4,2),LEFT(D472,2)),VLOOKUP(A472,'อายุการใช้งาน-ห้ามลบ'!$A$2:$H$70,8,FALSE)*365)),2)*-1)</f>
        <v> </v>
      </c>
      <c r="K472" s="25" t="str">
        <f t="shared" si="7"/>
        <v> </v>
      </c>
      <c r="L472" s="26" t="str">
        <f>IF(E472=0," ",IF((365*VLOOKUP(A472,'อายุการใช้งาน-ห้ามลบ'!$A$2:$H$70,8,FALSE)-MIN($E472-DATE(RIGHT(D472,4),MID(D472,4,2),LEFT(D472,2)),VLOOKUP(A472,'อายุการใช้งาน-ห้ามลบ'!$A$2:$H$70,8,FALSE)*365)-((ROUNDDOWN((365*VLOOKUP(A472,'อายุการใช้งาน-ห้ามลบ'!$A$2:$H$70,8,FALSE)-MIN($E472-DATE(RIGHT(D472,4),MID(D472,4,2),LEFT(D472,2)),VLOOKUP(A472,'อายุการใช้งาน-ห้ามลบ'!$A$2:$H$70,8,FALSE)*365))/365,0))*365))/30&gt;=11.49,(ROUNDDOWN((365*VLOOKUP(A472,'อายุการใช้งาน-ห้ามลบ'!$A$2:$H$70,8,FALSE)-MIN($E472-DATE(RIGHT(D472,4),MID(D472,4,2),LEFT(D472,2)),VLOOKUP(A472,'อายุการใช้งาน-ห้ามลบ'!$A$2:$H$70,8,FALSE)*365))/365,0)+1),ROUNDDOWN((365*VLOOKUP(A472,'อายุการใช้งาน-ห้ามลบ'!$A$2:$H$70,8,FALSE)-MIN($E472-DATE(RIGHT(D472,4),MID(D472,4,2),LEFT(D472,2)),VLOOKUP(A472,'อายุการใช้งาน-ห้ามลบ'!$A$2:$H$70,8,FALSE)*365))/365,0)))</f>
        <v> </v>
      </c>
      <c r="M472" s="26" t="str">
        <f>IF(E472=0," ",IF((365*VLOOKUP(A472,'อายุการใช้งาน-ห้ามลบ'!$A$2:$H$70,8,FALSE)-MIN($E472-DATE(RIGHT(D472,4),MID(D472,4,2),LEFT(D472,2)),VLOOKUP(A472,'อายุการใช้งาน-ห้ามลบ'!$A$2:$H$70,8,FALSE)*365)-((ROUNDDOWN((365*VLOOKUP(A472,'อายุการใช้งาน-ห้ามลบ'!$A$2:$H$70,8,FALSE)-MIN($E472-DATE(RIGHT(D472,4),MID(D472,4,2),LEFT(D472,2)),VLOOKUP(A472,'อายุการใช้งาน-ห้ามลบ'!$A$2:$H$70,8,FALSE)*365))/365,0))*365))/30&gt;=11.49,0,(365*VLOOKUP(A472,'อายุการใช้งาน-ห้ามลบ'!$A$2:$H$70,8,FALSE)-MIN($E472-DATE(RIGHT(D472,4),MID(D472,4,2),LEFT(D472,2)),VLOOKUP(A472,'อายุการใช้งาน-ห้ามลบ'!$A$2:$H$70,8,FALSE)*365)-((ROUNDDOWN((365*VLOOKUP(A472,'อายุการใช้งาน-ห้ามลบ'!$A$2:$H$70,8,FALSE)-MIN($E472-DATE(RIGHT(D472,4),MID(D472,4,2),LEFT(D472,2)),VLOOKUP(A472,'อายุการใช้งาน-ห้ามลบ'!$A$2:$H$70,8,FALSE)*365))/365,0))*365))/30))</f>
        <v> </v>
      </c>
      <c r="N472" s="36"/>
    </row>
    <row r="473" spans="1:14" ht="22.5" customHeight="1">
      <c r="A473" s="15"/>
      <c r="B473" s="28"/>
      <c r="C473" s="17"/>
      <c r="D473" s="18"/>
      <c r="E473" s="19"/>
      <c r="F473" s="28"/>
      <c r="G473" s="21"/>
      <c r="H473" s="21"/>
      <c r="I473" s="30"/>
      <c r="J473" s="24" t="str">
        <f>IF(E473=0," ",ROUND(IF((365*VLOOKUP(A473,'อายุการใช้งาน-ห้ามลบ'!$A$2:$H$70,8,FALSE)-MIN($E473-DATE(RIGHT(D473,4),MID(D473,4,2),LEFT(D473,2)),VLOOKUP(A473,'อายุการใช้งาน-ห้ามลบ'!$A$2:$H$70,8,FALSE)*365))=0,($I473-1),($I473/VLOOKUP(A473,'อายุการใช้งาน-ห้ามลบ'!$A$2:$H$70,8,FALSE)/365)*MIN($E473-DATE(RIGHT(D473,4),MID(D473,4,2),LEFT(D473,2)),VLOOKUP(A473,'อายุการใช้งาน-ห้ามลบ'!$A$2:$H$70,8,FALSE)*365)),2)*-1)</f>
        <v> </v>
      </c>
      <c r="K473" s="25" t="str">
        <f t="shared" si="7"/>
        <v> </v>
      </c>
      <c r="L473" s="26" t="str">
        <f>IF(E473=0," ",IF((365*VLOOKUP(A473,'อายุการใช้งาน-ห้ามลบ'!$A$2:$H$70,8,FALSE)-MIN($E473-DATE(RIGHT(D473,4),MID(D473,4,2),LEFT(D473,2)),VLOOKUP(A473,'อายุการใช้งาน-ห้ามลบ'!$A$2:$H$70,8,FALSE)*365)-((ROUNDDOWN((365*VLOOKUP(A473,'อายุการใช้งาน-ห้ามลบ'!$A$2:$H$70,8,FALSE)-MIN($E473-DATE(RIGHT(D473,4),MID(D473,4,2),LEFT(D473,2)),VLOOKUP(A473,'อายุการใช้งาน-ห้ามลบ'!$A$2:$H$70,8,FALSE)*365))/365,0))*365))/30&gt;=11.49,(ROUNDDOWN((365*VLOOKUP(A473,'อายุการใช้งาน-ห้ามลบ'!$A$2:$H$70,8,FALSE)-MIN($E473-DATE(RIGHT(D473,4),MID(D473,4,2),LEFT(D473,2)),VLOOKUP(A473,'อายุการใช้งาน-ห้ามลบ'!$A$2:$H$70,8,FALSE)*365))/365,0)+1),ROUNDDOWN((365*VLOOKUP(A473,'อายุการใช้งาน-ห้ามลบ'!$A$2:$H$70,8,FALSE)-MIN($E473-DATE(RIGHT(D473,4),MID(D473,4,2),LEFT(D473,2)),VLOOKUP(A473,'อายุการใช้งาน-ห้ามลบ'!$A$2:$H$70,8,FALSE)*365))/365,0)))</f>
        <v> </v>
      </c>
      <c r="M473" s="26" t="str">
        <f>IF(E473=0," ",IF((365*VLOOKUP(A473,'อายุการใช้งาน-ห้ามลบ'!$A$2:$H$70,8,FALSE)-MIN($E473-DATE(RIGHT(D473,4),MID(D473,4,2),LEFT(D473,2)),VLOOKUP(A473,'อายุการใช้งาน-ห้ามลบ'!$A$2:$H$70,8,FALSE)*365)-((ROUNDDOWN((365*VLOOKUP(A473,'อายุการใช้งาน-ห้ามลบ'!$A$2:$H$70,8,FALSE)-MIN($E473-DATE(RIGHT(D473,4),MID(D473,4,2),LEFT(D473,2)),VLOOKUP(A473,'อายุการใช้งาน-ห้ามลบ'!$A$2:$H$70,8,FALSE)*365))/365,0))*365))/30&gt;=11.49,0,(365*VLOOKUP(A473,'อายุการใช้งาน-ห้ามลบ'!$A$2:$H$70,8,FALSE)-MIN($E473-DATE(RIGHT(D473,4),MID(D473,4,2),LEFT(D473,2)),VLOOKUP(A473,'อายุการใช้งาน-ห้ามลบ'!$A$2:$H$70,8,FALSE)*365)-((ROUNDDOWN((365*VLOOKUP(A473,'อายุการใช้งาน-ห้ามลบ'!$A$2:$H$70,8,FALSE)-MIN($E473-DATE(RIGHT(D473,4),MID(D473,4,2),LEFT(D473,2)),VLOOKUP(A473,'อายุการใช้งาน-ห้ามลบ'!$A$2:$H$70,8,FALSE)*365))/365,0))*365))/30))</f>
        <v> </v>
      </c>
      <c r="N473" s="36"/>
    </row>
    <row r="474" spans="1:14" ht="22.5" customHeight="1">
      <c r="A474" s="15"/>
      <c r="B474" s="28"/>
      <c r="C474" s="17"/>
      <c r="D474" s="18"/>
      <c r="E474" s="19"/>
      <c r="F474" s="28"/>
      <c r="G474" s="21"/>
      <c r="H474" s="21"/>
      <c r="I474" s="30"/>
      <c r="J474" s="24" t="str">
        <f>IF(E474=0," ",ROUND(IF((365*VLOOKUP(A474,'อายุการใช้งาน-ห้ามลบ'!$A$2:$H$70,8,FALSE)-MIN($E474-DATE(RIGHT(D474,4),MID(D474,4,2),LEFT(D474,2)),VLOOKUP(A474,'อายุการใช้งาน-ห้ามลบ'!$A$2:$H$70,8,FALSE)*365))=0,($I474-1),($I474/VLOOKUP(A474,'อายุการใช้งาน-ห้ามลบ'!$A$2:$H$70,8,FALSE)/365)*MIN($E474-DATE(RIGHT(D474,4),MID(D474,4,2),LEFT(D474,2)),VLOOKUP(A474,'อายุการใช้งาน-ห้ามลบ'!$A$2:$H$70,8,FALSE)*365)),2)*-1)</f>
        <v> </v>
      </c>
      <c r="K474" s="25" t="str">
        <f t="shared" si="7"/>
        <v> </v>
      </c>
      <c r="L474" s="26" t="str">
        <f>IF(E474=0," ",IF((365*VLOOKUP(A474,'อายุการใช้งาน-ห้ามลบ'!$A$2:$H$70,8,FALSE)-MIN($E474-DATE(RIGHT(D474,4),MID(D474,4,2),LEFT(D474,2)),VLOOKUP(A474,'อายุการใช้งาน-ห้ามลบ'!$A$2:$H$70,8,FALSE)*365)-((ROUNDDOWN((365*VLOOKUP(A474,'อายุการใช้งาน-ห้ามลบ'!$A$2:$H$70,8,FALSE)-MIN($E474-DATE(RIGHT(D474,4),MID(D474,4,2),LEFT(D474,2)),VLOOKUP(A474,'อายุการใช้งาน-ห้ามลบ'!$A$2:$H$70,8,FALSE)*365))/365,0))*365))/30&gt;=11.49,(ROUNDDOWN((365*VLOOKUP(A474,'อายุการใช้งาน-ห้ามลบ'!$A$2:$H$70,8,FALSE)-MIN($E474-DATE(RIGHT(D474,4),MID(D474,4,2),LEFT(D474,2)),VLOOKUP(A474,'อายุการใช้งาน-ห้ามลบ'!$A$2:$H$70,8,FALSE)*365))/365,0)+1),ROUNDDOWN((365*VLOOKUP(A474,'อายุการใช้งาน-ห้ามลบ'!$A$2:$H$70,8,FALSE)-MIN($E474-DATE(RIGHT(D474,4),MID(D474,4,2),LEFT(D474,2)),VLOOKUP(A474,'อายุการใช้งาน-ห้ามลบ'!$A$2:$H$70,8,FALSE)*365))/365,0)))</f>
        <v> </v>
      </c>
      <c r="M474" s="26" t="str">
        <f>IF(E474=0," ",IF((365*VLOOKUP(A474,'อายุการใช้งาน-ห้ามลบ'!$A$2:$H$70,8,FALSE)-MIN($E474-DATE(RIGHT(D474,4),MID(D474,4,2),LEFT(D474,2)),VLOOKUP(A474,'อายุการใช้งาน-ห้ามลบ'!$A$2:$H$70,8,FALSE)*365)-((ROUNDDOWN((365*VLOOKUP(A474,'อายุการใช้งาน-ห้ามลบ'!$A$2:$H$70,8,FALSE)-MIN($E474-DATE(RIGHT(D474,4),MID(D474,4,2),LEFT(D474,2)),VLOOKUP(A474,'อายุการใช้งาน-ห้ามลบ'!$A$2:$H$70,8,FALSE)*365))/365,0))*365))/30&gt;=11.49,0,(365*VLOOKUP(A474,'อายุการใช้งาน-ห้ามลบ'!$A$2:$H$70,8,FALSE)-MIN($E474-DATE(RIGHT(D474,4),MID(D474,4,2),LEFT(D474,2)),VLOOKUP(A474,'อายุการใช้งาน-ห้ามลบ'!$A$2:$H$70,8,FALSE)*365)-((ROUNDDOWN((365*VLOOKUP(A474,'อายุการใช้งาน-ห้ามลบ'!$A$2:$H$70,8,FALSE)-MIN($E474-DATE(RIGHT(D474,4),MID(D474,4,2),LEFT(D474,2)),VLOOKUP(A474,'อายุการใช้งาน-ห้ามลบ'!$A$2:$H$70,8,FALSE)*365))/365,0))*365))/30))</f>
        <v> </v>
      </c>
      <c r="N474" s="36"/>
    </row>
    <row r="475" spans="1:14" ht="22.5" customHeight="1">
      <c r="A475" s="15"/>
      <c r="B475" s="28"/>
      <c r="C475" s="17"/>
      <c r="D475" s="18"/>
      <c r="E475" s="19"/>
      <c r="F475" s="28"/>
      <c r="G475" s="21"/>
      <c r="H475" s="21"/>
      <c r="I475" s="30"/>
      <c r="J475" s="24" t="str">
        <f>IF(E475=0," ",ROUND(IF((365*VLOOKUP(A475,'อายุการใช้งาน-ห้ามลบ'!$A$2:$H$70,8,FALSE)-MIN($E475-DATE(RIGHT(D475,4),MID(D475,4,2),LEFT(D475,2)),VLOOKUP(A475,'อายุการใช้งาน-ห้ามลบ'!$A$2:$H$70,8,FALSE)*365))=0,($I475-1),($I475/VLOOKUP(A475,'อายุการใช้งาน-ห้ามลบ'!$A$2:$H$70,8,FALSE)/365)*MIN($E475-DATE(RIGHT(D475,4),MID(D475,4,2),LEFT(D475,2)),VLOOKUP(A475,'อายุการใช้งาน-ห้ามลบ'!$A$2:$H$70,8,FALSE)*365)),2)*-1)</f>
        <v> </v>
      </c>
      <c r="K475" s="25" t="str">
        <f t="shared" si="7"/>
        <v> </v>
      </c>
      <c r="L475" s="26" t="str">
        <f>IF(E475=0," ",IF((365*VLOOKUP(A475,'อายุการใช้งาน-ห้ามลบ'!$A$2:$H$70,8,FALSE)-MIN($E475-DATE(RIGHT(D475,4),MID(D475,4,2),LEFT(D475,2)),VLOOKUP(A475,'อายุการใช้งาน-ห้ามลบ'!$A$2:$H$70,8,FALSE)*365)-((ROUNDDOWN((365*VLOOKUP(A475,'อายุการใช้งาน-ห้ามลบ'!$A$2:$H$70,8,FALSE)-MIN($E475-DATE(RIGHT(D475,4),MID(D475,4,2),LEFT(D475,2)),VLOOKUP(A475,'อายุการใช้งาน-ห้ามลบ'!$A$2:$H$70,8,FALSE)*365))/365,0))*365))/30&gt;=11.49,(ROUNDDOWN((365*VLOOKUP(A475,'อายุการใช้งาน-ห้ามลบ'!$A$2:$H$70,8,FALSE)-MIN($E475-DATE(RIGHT(D475,4),MID(D475,4,2),LEFT(D475,2)),VLOOKUP(A475,'อายุการใช้งาน-ห้ามลบ'!$A$2:$H$70,8,FALSE)*365))/365,0)+1),ROUNDDOWN((365*VLOOKUP(A475,'อายุการใช้งาน-ห้ามลบ'!$A$2:$H$70,8,FALSE)-MIN($E475-DATE(RIGHT(D475,4),MID(D475,4,2),LEFT(D475,2)),VLOOKUP(A475,'อายุการใช้งาน-ห้ามลบ'!$A$2:$H$70,8,FALSE)*365))/365,0)))</f>
        <v> </v>
      </c>
      <c r="M475" s="26" t="str">
        <f>IF(E475=0," ",IF((365*VLOOKUP(A475,'อายุการใช้งาน-ห้ามลบ'!$A$2:$H$70,8,FALSE)-MIN($E475-DATE(RIGHT(D475,4),MID(D475,4,2),LEFT(D475,2)),VLOOKUP(A475,'อายุการใช้งาน-ห้ามลบ'!$A$2:$H$70,8,FALSE)*365)-((ROUNDDOWN((365*VLOOKUP(A475,'อายุการใช้งาน-ห้ามลบ'!$A$2:$H$70,8,FALSE)-MIN($E475-DATE(RIGHT(D475,4),MID(D475,4,2),LEFT(D475,2)),VLOOKUP(A475,'อายุการใช้งาน-ห้ามลบ'!$A$2:$H$70,8,FALSE)*365))/365,0))*365))/30&gt;=11.49,0,(365*VLOOKUP(A475,'อายุการใช้งาน-ห้ามลบ'!$A$2:$H$70,8,FALSE)-MIN($E475-DATE(RIGHT(D475,4),MID(D475,4,2),LEFT(D475,2)),VLOOKUP(A475,'อายุการใช้งาน-ห้ามลบ'!$A$2:$H$70,8,FALSE)*365)-((ROUNDDOWN((365*VLOOKUP(A475,'อายุการใช้งาน-ห้ามลบ'!$A$2:$H$70,8,FALSE)-MIN($E475-DATE(RIGHT(D475,4),MID(D475,4,2),LEFT(D475,2)),VLOOKUP(A475,'อายุการใช้งาน-ห้ามลบ'!$A$2:$H$70,8,FALSE)*365))/365,0))*365))/30))</f>
        <v> </v>
      </c>
      <c r="N475" s="36"/>
    </row>
    <row r="476" spans="1:14" ht="22.5" customHeight="1">
      <c r="A476" s="15"/>
      <c r="B476" s="28"/>
      <c r="C476" s="17"/>
      <c r="D476" s="18"/>
      <c r="E476" s="19"/>
      <c r="F476" s="28"/>
      <c r="G476" s="21"/>
      <c r="H476" s="21"/>
      <c r="I476" s="30"/>
      <c r="J476" s="24" t="str">
        <f>IF(E476=0," ",ROUND(IF((365*VLOOKUP(A476,'อายุการใช้งาน-ห้ามลบ'!$A$2:$H$70,8,FALSE)-MIN($E476-DATE(RIGHT(D476,4),MID(D476,4,2),LEFT(D476,2)),VLOOKUP(A476,'อายุการใช้งาน-ห้ามลบ'!$A$2:$H$70,8,FALSE)*365))=0,($I476-1),($I476/VLOOKUP(A476,'อายุการใช้งาน-ห้ามลบ'!$A$2:$H$70,8,FALSE)/365)*MIN($E476-DATE(RIGHT(D476,4),MID(D476,4,2),LEFT(D476,2)),VLOOKUP(A476,'อายุการใช้งาน-ห้ามลบ'!$A$2:$H$70,8,FALSE)*365)),2)*-1)</f>
        <v> </v>
      </c>
      <c r="K476" s="25" t="str">
        <f t="shared" si="7"/>
        <v> </v>
      </c>
      <c r="L476" s="26" t="str">
        <f>IF(E476=0," ",IF((365*VLOOKUP(A476,'อายุการใช้งาน-ห้ามลบ'!$A$2:$H$70,8,FALSE)-MIN($E476-DATE(RIGHT(D476,4),MID(D476,4,2),LEFT(D476,2)),VLOOKUP(A476,'อายุการใช้งาน-ห้ามลบ'!$A$2:$H$70,8,FALSE)*365)-((ROUNDDOWN((365*VLOOKUP(A476,'อายุการใช้งาน-ห้ามลบ'!$A$2:$H$70,8,FALSE)-MIN($E476-DATE(RIGHT(D476,4),MID(D476,4,2),LEFT(D476,2)),VLOOKUP(A476,'อายุการใช้งาน-ห้ามลบ'!$A$2:$H$70,8,FALSE)*365))/365,0))*365))/30&gt;=11.49,(ROUNDDOWN((365*VLOOKUP(A476,'อายุการใช้งาน-ห้ามลบ'!$A$2:$H$70,8,FALSE)-MIN($E476-DATE(RIGHT(D476,4),MID(D476,4,2),LEFT(D476,2)),VLOOKUP(A476,'อายุการใช้งาน-ห้ามลบ'!$A$2:$H$70,8,FALSE)*365))/365,0)+1),ROUNDDOWN((365*VLOOKUP(A476,'อายุการใช้งาน-ห้ามลบ'!$A$2:$H$70,8,FALSE)-MIN($E476-DATE(RIGHT(D476,4),MID(D476,4,2),LEFT(D476,2)),VLOOKUP(A476,'อายุการใช้งาน-ห้ามลบ'!$A$2:$H$70,8,FALSE)*365))/365,0)))</f>
        <v> </v>
      </c>
      <c r="M476" s="26" t="str">
        <f>IF(E476=0," ",IF((365*VLOOKUP(A476,'อายุการใช้งาน-ห้ามลบ'!$A$2:$H$70,8,FALSE)-MIN($E476-DATE(RIGHT(D476,4),MID(D476,4,2),LEFT(D476,2)),VLOOKUP(A476,'อายุการใช้งาน-ห้ามลบ'!$A$2:$H$70,8,FALSE)*365)-((ROUNDDOWN((365*VLOOKUP(A476,'อายุการใช้งาน-ห้ามลบ'!$A$2:$H$70,8,FALSE)-MIN($E476-DATE(RIGHT(D476,4),MID(D476,4,2),LEFT(D476,2)),VLOOKUP(A476,'อายุการใช้งาน-ห้ามลบ'!$A$2:$H$70,8,FALSE)*365))/365,0))*365))/30&gt;=11.49,0,(365*VLOOKUP(A476,'อายุการใช้งาน-ห้ามลบ'!$A$2:$H$70,8,FALSE)-MIN($E476-DATE(RIGHT(D476,4),MID(D476,4,2),LEFT(D476,2)),VLOOKUP(A476,'อายุการใช้งาน-ห้ามลบ'!$A$2:$H$70,8,FALSE)*365)-((ROUNDDOWN((365*VLOOKUP(A476,'อายุการใช้งาน-ห้ามลบ'!$A$2:$H$70,8,FALSE)-MIN($E476-DATE(RIGHT(D476,4),MID(D476,4,2),LEFT(D476,2)),VLOOKUP(A476,'อายุการใช้งาน-ห้ามลบ'!$A$2:$H$70,8,FALSE)*365))/365,0))*365))/30))</f>
        <v> </v>
      </c>
      <c r="N476" s="36"/>
    </row>
    <row r="477" spans="1:14" ht="22.5" customHeight="1">
      <c r="A477" s="15"/>
      <c r="B477" s="28"/>
      <c r="C477" s="17"/>
      <c r="D477" s="18"/>
      <c r="E477" s="19"/>
      <c r="F477" s="28"/>
      <c r="G477" s="21"/>
      <c r="H477" s="21"/>
      <c r="I477" s="30"/>
      <c r="J477" s="24" t="str">
        <f>IF(E477=0," ",ROUND(IF((365*VLOOKUP(A477,'อายุการใช้งาน-ห้ามลบ'!$A$2:$H$70,8,FALSE)-MIN($E477-DATE(RIGHT(D477,4),MID(D477,4,2),LEFT(D477,2)),VLOOKUP(A477,'อายุการใช้งาน-ห้ามลบ'!$A$2:$H$70,8,FALSE)*365))=0,($I477-1),($I477/VLOOKUP(A477,'อายุการใช้งาน-ห้ามลบ'!$A$2:$H$70,8,FALSE)/365)*MIN($E477-DATE(RIGHT(D477,4),MID(D477,4,2),LEFT(D477,2)),VLOOKUP(A477,'อายุการใช้งาน-ห้ามลบ'!$A$2:$H$70,8,FALSE)*365)),2)*-1)</f>
        <v> </v>
      </c>
      <c r="K477" s="25" t="str">
        <f t="shared" si="7"/>
        <v> </v>
      </c>
      <c r="L477" s="26" t="str">
        <f>IF(E477=0," ",IF((365*VLOOKUP(A477,'อายุการใช้งาน-ห้ามลบ'!$A$2:$H$70,8,FALSE)-MIN($E477-DATE(RIGHT(D477,4),MID(D477,4,2),LEFT(D477,2)),VLOOKUP(A477,'อายุการใช้งาน-ห้ามลบ'!$A$2:$H$70,8,FALSE)*365)-((ROUNDDOWN((365*VLOOKUP(A477,'อายุการใช้งาน-ห้ามลบ'!$A$2:$H$70,8,FALSE)-MIN($E477-DATE(RIGHT(D477,4),MID(D477,4,2),LEFT(D477,2)),VLOOKUP(A477,'อายุการใช้งาน-ห้ามลบ'!$A$2:$H$70,8,FALSE)*365))/365,0))*365))/30&gt;=11.49,(ROUNDDOWN((365*VLOOKUP(A477,'อายุการใช้งาน-ห้ามลบ'!$A$2:$H$70,8,FALSE)-MIN($E477-DATE(RIGHT(D477,4),MID(D477,4,2),LEFT(D477,2)),VLOOKUP(A477,'อายุการใช้งาน-ห้ามลบ'!$A$2:$H$70,8,FALSE)*365))/365,0)+1),ROUNDDOWN((365*VLOOKUP(A477,'อายุการใช้งาน-ห้ามลบ'!$A$2:$H$70,8,FALSE)-MIN($E477-DATE(RIGHT(D477,4),MID(D477,4,2),LEFT(D477,2)),VLOOKUP(A477,'อายุการใช้งาน-ห้ามลบ'!$A$2:$H$70,8,FALSE)*365))/365,0)))</f>
        <v> </v>
      </c>
      <c r="M477" s="26" t="str">
        <f>IF(E477=0," ",IF((365*VLOOKUP(A477,'อายุการใช้งาน-ห้ามลบ'!$A$2:$H$70,8,FALSE)-MIN($E477-DATE(RIGHT(D477,4),MID(D477,4,2),LEFT(D477,2)),VLOOKUP(A477,'อายุการใช้งาน-ห้ามลบ'!$A$2:$H$70,8,FALSE)*365)-((ROUNDDOWN((365*VLOOKUP(A477,'อายุการใช้งาน-ห้ามลบ'!$A$2:$H$70,8,FALSE)-MIN($E477-DATE(RIGHT(D477,4),MID(D477,4,2),LEFT(D477,2)),VLOOKUP(A477,'อายุการใช้งาน-ห้ามลบ'!$A$2:$H$70,8,FALSE)*365))/365,0))*365))/30&gt;=11.49,0,(365*VLOOKUP(A477,'อายุการใช้งาน-ห้ามลบ'!$A$2:$H$70,8,FALSE)-MIN($E477-DATE(RIGHT(D477,4),MID(D477,4,2),LEFT(D477,2)),VLOOKUP(A477,'อายุการใช้งาน-ห้ามลบ'!$A$2:$H$70,8,FALSE)*365)-((ROUNDDOWN((365*VLOOKUP(A477,'อายุการใช้งาน-ห้ามลบ'!$A$2:$H$70,8,FALSE)-MIN($E477-DATE(RIGHT(D477,4),MID(D477,4,2),LEFT(D477,2)),VLOOKUP(A477,'อายุการใช้งาน-ห้ามลบ'!$A$2:$H$70,8,FALSE)*365))/365,0))*365))/30))</f>
        <v> </v>
      </c>
      <c r="N477" s="36"/>
    </row>
    <row r="478" spans="1:14" ht="22.5" customHeight="1">
      <c r="A478" s="15"/>
      <c r="B478" s="28"/>
      <c r="C478" s="17"/>
      <c r="D478" s="18"/>
      <c r="E478" s="19"/>
      <c r="F478" s="28"/>
      <c r="G478" s="21"/>
      <c r="H478" s="21"/>
      <c r="I478" s="30"/>
      <c r="J478" s="24" t="str">
        <f>IF(E478=0," ",ROUND(IF((365*VLOOKUP(A478,'อายุการใช้งาน-ห้ามลบ'!$A$2:$H$70,8,FALSE)-MIN($E478-DATE(RIGHT(D478,4),MID(D478,4,2),LEFT(D478,2)),VLOOKUP(A478,'อายุการใช้งาน-ห้ามลบ'!$A$2:$H$70,8,FALSE)*365))=0,($I478-1),($I478/VLOOKUP(A478,'อายุการใช้งาน-ห้ามลบ'!$A$2:$H$70,8,FALSE)/365)*MIN($E478-DATE(RIGHT(D478,4),MID(D478,4,2),LEFT(D478,2)),VLOOKUP(A478,'อายุการใช้งาน-ห้ามลบ'!$A$2:$H$70,8,FALSE)*365)),2)*-1)</f>
        <v> </v>
      </c>
      <c r="K478" s="25" t="str">
        <f t="shared" si="7"/>
        <v> </v>
      </c>
      <c r="L478" s="26" t="str">
        <f>IF(E478=0," ",IF((365*VLOOKUP(A478,'อายุการใช้งาน-ห้ามลบ'!$A$2:$H$70,8,FALSE)-MIN($E478-DATE(RIGHT(D478,4),MID(D478,4,2),LEFT(D478,2)),VLOOKUP(A478,'อายุการใช้งาน-ห้ามลบ'!$A$2:$H$70,8,FALSE)*365)-((ROUNDDOWN((365*VLOOKUP(A478,'อายุการใช้งาน-ห้ามลบ'!$A$2:$H$70,8,FALSE)-MIN($E478-DATE(RIGHT(D478,4),MID(D478,4,2),LEFT(D478,2)),VLOOKUP(A478,'อายุการใช้งาน-ห้ามลบ'!$A$2:$H$70,8,FALSE)*365))/365,0))*365))/30&gt;=11.49,(ROUNDDOWN((365*VLOOKUP(A478,'อายุการใช้งาน-ห้ามลบ'!$A$2:$H$70,8,FALSE)-MIN($E478-DATE(RIGHT(D478,4),MID(D478,4,2),LEFT(D478,2)),VLOOKUP(A478,'อายุการใช้งาน-ห้ามลบ'!$A$2:$H$70,8,FALSE)*365))/365,0)+1),ROUNDDOWN((365*VLOOKUP(A478,'อายุการใช้งาน-ห้ามลบ'!$A$2:$H$70,8,FALSE)-MIN($E478-DATE(RIGHT(D478,4),MID(D478,4,2),LEFT(D478,2)),VLOOKUP(A478,'อายุการใช้งาน-ห้ามลบ'!$A$2:$H$70,8,FALSE)*365))/365,0)))</f>
        <v> </v>
      </c>
      <c r="M478" s="26" t="str">
        <f>IF(E478=0," ",IF((365*VLOOKUP(A478,'อายุการใช้งาน-ห้ามลบ'!$A$2:$H$70,8,FALSE)-MIN($E478-DATE(RIGHT(D478,4),MID(D478,4,2),LEFT(D478,2)),VLOOKUP(A478,'อายุการใช้งาน-ห้ามลบ'!$A$2:$H$70,8,FALSE)*365)-((ROUNDDOWN((365*VLOOKUP(A478,'อายุการใช้งาน-ห้ามลบ'!$A$2:$H$70,8,FALSE)-MIN($E478-DATE(RIGHT(D478,4),MID(D478,4,2),LEFT(D478,2)),VLOOKUP(A478,'อายุการใช้งาน-ห้ามลบ'!$A$2:$H$70,8,FALSE)*365))/365,0))*365))/30&gt;=11.49,0,(365*VLOOKUP(A478,'อายุการใช้งาน-ห้ามลบ'!$A$2:$H$70,8,FALSE)-MIN($E478-DATE(RIGHT(D478,4),MID(D478,4,2),LEFT(D478,2)),VLOOKUP(A478,'อายุการใช้งาน-ห้ามลบ'!$A$2:$H$70,8,FALSE)*365)-((ROUNDDOWN((365*VLOOKUP(A478,'อายุการใช้งาน-ห้ามลบ'!$A$2:$H$70,8,FALSE)-MIN($E478-DATE(RIGHT(D478,4),MID(D478,4,2),LEFT(D478,2)),VLOOKUP(A478,'อายุการใช้งาน-ห้ามลบ'!$A$2:$H$70,8,FALSE)*365))/365,0))*365))/30))</f>
        <v> </v>
      </c>
      <c r="N478" s="36"/>
    </row>
    <row r="479" spans="1:14" ht="22.5" customHeight="1">
      <c r="A479" s="15"/>
      <c r="B479" s="28"/>
      <c r="C479" s="17"/>
      <c r="D479" s="18"/>
      <c r="E479" s="19"/>
      <c r="F479" s="28"/>
      <c r="G479" s="21"/>
      <c r="H479" s="21"/>
      <c r="I479" s="30"/>
      <c r="J479" s="24" t="str">
        <f>IF(E479=0," ",ROUND(IF((365*VLOOKUP(A479,'อายุการใช้งาน-ห้ามลบ'!$A$2:$H$70,8,FALSE)-MIN($E479-DATE(RIGHT(D479,4),MID(D479,4,2),LEFT(D479,2)),VLOOKUP(A479,'อายุการใช้งาน-ห้ามลบ'!$A$2:$H$70,8,FALSE)*365))=0,($I479-1),($I479/VLOOKUP(A479,'อายุการใช้งาน-ห้ามลบ'!$A$2:$H$70,8,FALSE)/365)*MIN($E479-DATE(RIGHT(D479,4),MID(D479,4,2),LEFT(D479,2)),VLOOKUP(A479,'อายุการใช้งาน-ห้ามลบ'!$A$2:$H$70,8,FALSE)*365)),2)*-1)</f>
        <v> </v>
      </c>
      <c r="K479" s="25" t="str">
        <f t="shared" si="7"/>
        <v> </v>
      </c>
      <c r="L479" s="26" t="str">
        <f>IF(E479=0," ",IF((365*VLOOKUP(A479,'อายุการใช้งาน-ห้ามลบ'!$A$2:$H$70,8,FALSE)-MIN($E479-DATE(RIGHT(D479,4),MID(D479,4,2),LEFT(D479,2)),VLOOKUP(A479,'อายุการใช้งาน-ห้ามลบ'!$A$2:$H$70,8,FALSE)*365)-((ROUNDDOWN((365*VLOOKUP(A479,'อายุการใช้งาน-ห้ามลบ'!$A$2:$H$70,8,FALSE)-MIN($E479-DATE(RIGHT(D479,4),MID(D479,4,2),LEFT(D479,2)),VLOOKUP(A479,'อายุการใช้งาน-ห้ามลบ'!$A$2:$H$70,8,FALSE)*365))/365,0))*365))/30&gt;=11.49,(ROUNDDOWN((365*VLOOKUP(A479,'อายุการใช้งาน-ห้ามลบ'!$A$2:$H$70,8,FALSE)-MIN($E479-DATE(RIGHT(D479,4),MID(D479,4,2),LEFT(D479,2)),VLOOKUP(A479,'อายุการใช้งาน-ห้ามลบ'!$A$2:$H$70,8,FALSE)*365))/365,0)+1),ROUNDDOWN((365*VLOOKUP(A479,'อายุการใช้งาน-ห้ามลบ'!$A$2:$H$70,8,FALSE)-MIN($E479-DATE(RIGHT(D479,4),MID(D479,4,2),LEFT(D479,2)),VLOOKUP(A479,'อายุการใช้งาน-ห้ามลบ'!$A$2:$H$70,8,FALSE)*365))/365,0)))</f>
        <v> </v>
      </c>
      <c r="M479" s="26" t="str">
        <f>IF(E479=0," ",IF((365*VLOOKUP(A479,'อายุการใช้งาน-ห้ามลบ'!$A$2:$H$70,8,FALSE)-MIN($E479-DATE(RIGHT(D479,4),MID(D479,4,2),LEFT(D479,2)),VLOOKUP(A479,'อายุการใช้งาน-ห้ามลบ'!$A$2:$H$70,8,FALSE)*365)-((ROUNDDOWN((365*VLOOKUP(A479,'อายุการใช้งาน-ห้ามลบ'!$A$2:$H$70,8,FALSE)-MIN($E479-DATE(RIGHT(D479,4),MID(D479,4,2),LEFT(D479,2)),VLOOKUP(A479,'อายุการใช้งาน-ห้ามลบ'!$A$2:$H$70,8,FALSE)*365))/365,0))*365))/30&gt;=11.49,0,(365*VLOOKUP(A479,'อายุการใช้งาน-ห้ามลบ'!$A$2:$H$70,8,FALSE)-MIN($E479-DATE(RIGHT(D479,4),MID(D479,4,2),LEFT(D479,2)),VLOOKUP(A479,'อายุการใช้งาน-ห้ามลบ'!$A$2:$H$70,8,FALSE)*365)-((ROUNDDOWN((365*VLOOKUP(A479,'อายุการใช้งาน-ห้ามลบ'!$A$2:$H$70,8,FALSE)-MIN($E479-DATE(RIGHT(D479,4),MID(D479,4,2),LEFT(D479,2)),VLOOKUP(A479,'อายุการใช้งาน-ห้ามลบ'!$A$2:$H$70,8,FALSE)*365))/365,0))*365))/30))</f>
        <v> </v>
      </c>
      <c r="N479" s="36"/>
    </row>
    <row r="480" spans="1:14" ht="22.5" customHeight="1">
      <c r="A480" s="15"/>
      <c r="B480" s="28"/>
      <c r="C480" s="17"/>
      <c r="D480" s="18"/>
      <c r="E480" s="19"/>
      <c r="F480" s="28"/>
      <c r="G480" s="21"/>
      <c r="H480" s="21"/>
      <c r="I480" s="30"/>
      <c r="J480" s="24" t="str">
        <f>IF(E480=0," ",ROUND(IF((365*VLOOKUP(A480,'อายุการใช้งาน-ห้ามลบ'!$A$2:$H$70,8,FALSE)-MIN($E480-DATE(RIGHT(D480,4),MID(D480,4,2),LEFT(D480,2)),VLOOKUP(A480,'อายุการใช้งาน-ห้ามลบ'!$A$2:$H$70,8,FALSE)*365))=0,($I480-1),($I480/VLOOKUP(A480,'อายุการใช้งาน-ห้ามลบ'!$A$2:$H$70,8,FALSE)/365)*MIN($E480-DATE(RIGHT(D480,4),MID(D480,4,2),LEFT(D480,2)),VLOOKUP(A480,'อายุการใช้งาน-ห้ามลบ'!$A$2:$H$70,8,FALSE)*365)),2)*-1)</f>
        <v> </v>
      </c>
      <c r="K480" s="25" t="str">
        <f t="shared" si="7"/>
        <v> </v>
      </c>
      <c r="L480" s="26" t="str">
        <f>IF(E480=0," ",IF((365*VLOOKUP(A480,'อายุการใช้งาน-ห้ามลบ'!$A$2:$H$70,8,FALSE)-MIN($E480-DATE(RIGHT(D480,4),MID(D480,4,2),LEFT(D480,2)),VLOOKUP(A480,'อายุการใช้งาน-ห้ามลบ'!$A$2:$H$70,8,FALSE)*365)-((ROUNDDOWN((365*VLOOKUP(A480,'อายุการใช้งาน-ห้ามลบ'!$A$2:$H$70,8,FALSE)-MIN($E480-DATE(RIGHT(D480,4),MID(D480,4,2),LEFT(D480,2)),VLOOKUP(A480,'อายุการใช้งาน-ห้ามลบ'!$A$2:$H$70,8,FALSE)*365))/365,0))*365))/30&gt;=11.49,(ROUNDDOWN((365*VLOOKUP(A480,'อายุการใช้งาน-ห้ามลบ'!$A$2:$H$70,8,FALSE)-MIN($E480-DATE(RIGHT(D480,4),MID(D480,4,2),LEFT(D480,2)),VLOOKUP(A480,'อายุการใช้งาน-ห้ามลบ'!$A$2:$H$70,8,FALSE)*365))/365,0)+1),ROUNDDOWN((365*VLOOKUP(A480,'อายุการใช้งาน-ห้ามลบ'!$A$2:$H$70,8,FALSE)-MIN($E480-DATE(RIGHT(D480,4),MID(D480,4,2),LEFT(D480,2)),VLOOKUP(A480,'อายุการใช้งาน-ห้ามลบ'!$A$2:$H$70,8,FALSE)*365))/365,0)))</f>
        <v> </v>
      </c>
      <c r="M480" s="26" t="str">
        <f>IF(E480=0," ",IF((365*VLOOKUP(A480,'อายุการใช้งาน-ห้ามลบ'!$A$2:$H$70,8,FALSE)-MIN($E480-DATE(RIGHT(D480,4),MID(D480,4,2),LEFT(D480,2)),VLOOKUP(A480,'อายุการใช้งาน-ห้ามลบ'!$A$2:$H$70,8,FALSE)*365)-((ROUNDDOWN((365*VLOOKUP(A480,'อายุการใช้งาน-ห้ามลบ'!$A$2:$H$70,8,FALSE)-MIN($E480-DATE(RIGHT(D480,4),MID(D480,4,2),LEFT(D480,2)),VLOOKUP(A480,'อายุการใช้งาน-ห้ามลบ'!$A$2:$H$70,8,FALSE)*365))/365,0))*365))/30&gt;=11.49,0,(365*VLOOKUP(A480,'อายุการใช้งาน-ห้ามลบ'!$A$2:$H$70,8,FALSE)-MIN($E480-DATE(RIGHT(D480,4),MID(D480,4,2),LEFT(D480,2)),VLOOKUP(A480,'อายุการใช้งาน-ห้ามลบ'!$A$2:$H$70,8,FALSE)*365)-((ROUNDDOWN((365*VLOOKUP(A480,'อายุการใช้งาน-ห้ามลบ'!$A$2:$H$70,8,FALSE)-MIN($E480-DATE(RIGHT(D480,4),MID(D480,4,2),LEFT(D480,2)),VLOOKUP(A480,'อายุการใช้งาน-ห้ามลบ'!$A$2:$H$70,8,FALSE)*365))/365,0))*365))/30))</f>
        <v> </v>
      </c>
      <c r="N480" s="36"/>
    </row>
    <row r="481" spans="1:14" ht="22.5" customHeight="1">
      <c r="A481" s="15"/>
      <c r="B481" s="28"/>
      <c r="C481" s="17"/>
      <c r="D481" s="18"/>
      <c r="E481" s="19"/>
      <c r="F481" s="28"/>
      <c r="G481" s="21"/>
      <c r="H481" s="21"/>
      <c r="I481" s="30"/>
      <c r="J481" s="24" t="str">
        <f>IF(E481=0," ",ROUND(IF((365*VLOOKUP(A481,'อายุการใช้งาน-ห้ามลบ'!$A$2:$H$70,8,FALSE)-MIN($E481-DATE(RIGHT(D481,4),MID(D481,4,2),LEFT(D481,2)),VLOOKUP(A481,'อายุการใช้งาน-ห้ามลบ'!$A$2:$H$70,8,FALSE)*365))=0,($I481-1),($I481/VLOOKUP(A481,'อายุการใช้งาน-ห้ามลบ'!$A$2:$H$70,8,FALSE)/365)*MIN($E481-DATE(RIGHT(D481,4),MID(D481,4,2),LEFT(D481,2)),VLOOKUP(A481,'อายุการใช้งาน-ห้ามลบ'!$A$2:$H$70,8,FALSE)*365)),2)*-1)</f>
        <v> </v>
      </c>
      <c r="K481" s="25" t="str">
        <f t="shared" si="7"/>
        <v> </v>
      </c>
      <c r="L481" s="26" t="str">
        <f>IF(E481=0," ",IF((365*VLOOKUP(A481,'อายุการใช้งาน-ห้ามลบ'!$A$2:$H$70,8,FALSE)-MIN($E481-DATE(RIGHT(D481,4),MID(D481,4,2),LEFT(D481,2)),VLOOKUP(A481,'อายุการใช้งาน-ห้ามลบ'!$A$2:$H$70,8,FALSE)*365)-((ROUNDDOWN((365*VLOOKUP(A481,'อายุการใช้งาน-ห้ามลบ'!$A$2:$H$70,8,FALSE)-MIN($E481-DATE(RIGHT(D481,4),MID(D481,4,2),LEFT(D481,2)),VLOOKUP(A481,'อายุการใช้งาน-ห้ามลบ'!$A$2:$H$70,8,FALSE)*365))/365,0))*365))/30&gt;=11.49,(ROUNDDOWN((365*VLOOKUP(A481,'อายุการใช้งาน-ห้ามลบ'!$A$2:$H$70,8,FALSE)-MIN($E481-DATE(RIGHT(D481,4),MID(D481,4,2),LEFT(D481,2)),VLOOKUP(A481,'อายุการใช้งาน-ห้ามลบ'!$A$2:$H$70,8,FALSE)*365))/365,0)+1),ROUNDDOWN((365*VLOOKUP(A481,'อายุการใช้งาน-ห้ามลบ'!$A$2:$H$70,8,FALSE)-MIN($E481-DATE(RIGHT(D481,4),MID(D481,4,2),LEFT(D481,2)),VLOOKUP(A481,'อายุการใช้งาน-ห้ามลบ'!$A$2:$H$70,8,FALSE)*365))/365,0)))</f>
        <v> </v>
      </c>
      <c r="M481" s="26" t="str">
        <f>IF(E481=0," ",IF((365*VLOOKUP(A481,'อายุการใช้งาน-ห้ามลบ'!$A$2:$H$70,8,FALSE)-MIN($E481-DATE(RIGHT(D481,4),MID(D481,4,2),LEFT(D481,2)),VLOOKUP(A481,'อายุการใช้งาน-ห้ามลบ'!$A$2:$H$70,8,FALSE)*365)-((ROUNDDOWN((365*VLOOKUP(A481,'อายุการใช้งาน-ห้ามลบ'!$A$2:$H$70,8,FALSE)-MIN($E481-DATE(RIGHT(D481,4),MID(D481,4,2),LEFT(D481,2)),VLOOKUP(A481,'อายุการใช้งาน-ห้ามลบ'!$A$2:$H$70,8,FALSE)*365))/365,0))*365))/30&gt;=11.49,0,(365*VLOOKUP(A481,'อายุการใช้งาน-ห้ามลบ'!$A$2:$H$70,8,FALSE)-MIN($E481-DATE(RIGHT(D481,4),MID(D481,4,2),LEFT(D481,2)),VLOOKUP(A481,'อายุการใช้งาน-ห้ามลบ'!$A$2:$H$70,8,FALSE)*365)-((ROUNDDOWN((365*VLOOKUP(A481,'อายุการใช้งาน-ห้ามลบ'!$A$2:$H$70,8,FALSE)-MIN($E481-DATE(RIGHT(D481,4),MID(D481,4,2),LEFT(D481,2)),VLOOKUP(A481,'อายุการใช้งาน-ห้ามลบ'!$A$2:$H$70,8,FALSE)*365))/365,0))*365))/30))</f>
        <v> </v>
      </c>
      <c r="N481" s="36"/>
    </row>
    <row r="482" spans="1:14" ht="22.5" customHeight="1">
      <c r="A482" s="15"/>
      <c r="B482" s="28"/>
      <c r="C482" s="17"/>
      <c r="D482" s="18"/>
      <c r="E482" s="19"/>
      <c r="F482" s="28"/>
      <c r="G482" s="21"/>
      <c r="H482" s="21"/>
      <c r="I482" s="30"/>
      <c r="J482" s="24" t="str">
        <f>IF(E482=0," ",ROUND(IF((365*VLOOKUP(A482,'อายุการใช้งาน-ห้ามลบ'!$A$2:$H$70,8,FALSE)-MIN($E482-DATE(RIGHT(D482,4),MID(D482,4,2),LEFT(D482,2)),VLOOKUP(A482,'อายุการใช้งาน-ห้ามลบ'!$A$2:$H$70,8,FALSE)*365))=0,($I482-1),($I482/VLOOKUP(A482,'อายุการใช้งาน-ห้ามลบ'!$A$2:$H$70,8,FALSE)/365)*MIN($E482-DATE(RIGHT(D482,4),MID(D482,4,2),LEFT(D482,2)),VLOOKUP(A482,'อายุการใช้งาน-ห้ามลบ'!$A$2:$H$70,8,FALSE)*365)),2)*-1)</f>
        <v> </v>
      </c>
      <c r="K482" s="25" t="str">
        <f t="shared" si="7"/>
        <v> </v>
      </c>
      <c r="L482" s="26" t="str">
        <f>IF(E482=0," ",IF((365*VLOOKUP(A482,'อายุการใช้งาน-ห้ามลบ'!$A$2:$H$70,8,FALSE)-MIN($E482-DATE(RIGHT(D482,4),MID(D482,4,2),LEFT(D482,2)),VLOOKUP(A482,'อายุการใช้งาน-ห้ามลบ'!$A$2:$H$70,8,FALSE)*365)-((ROUNDDOWN((365*VLOOKUP(A482,'อายุการใช้งาน-ห้ามลบ'!$A$2:$H$70,8,FALSE)-MIN($E482-DATE(RIGHT(D482,4),MID(D482,4,2),LEFT(D482,2)),VLOOKUP(A482,'อายุการใช้งาน-ห้ามลบ'!$A$2:$H$70,8,FALSE)*365))/365,0))*365))/30&gt;=11.49,(ROUNDDOWN((365*VLOOKUP(A482,'อายุการใช้งาน-ห้ามลบ'!$A$2:$H$70,8,FALSE)-MIN($E482-DATE(RIGHT(D482,4),MID(D482,4,2),LEFT(D482,2)),VLOOKUP(A482,'อายุการใช้งาน-ห้ามลบ'!$A$2:$H$70,8,FALSE)*365))/365,0)+1),ROUNDDOWN((365*VLOOKUP(A482,'อายุการใช้งาน-ห้ามลบ'!$A$2:$H$70,8,FALSE)-MIN($E482-DATE(RIGHT(D482,4),MID(D482,4,2),LEFT(D482,2)),VLOOKUP(A482,'อายุการใช้งาน-ห้ามลบ'!$A$2:$H$70,8,FALSE)*365))/365,0)))</f>
        <v> </v>
      </c>
      <c r="M482" s="26" t="str">
        <f>IF(E482=0," ",IF((365*VLOOKUP(A482,'อายุการใช้งาน-ห้ามลบ'!$A$2:$H$70,8,FALSE)-MIN($E482-DATE(RIGHT(D482,4),MID(D482,4,2),LEFT(D482,2)),VLOOKUP(A482,'อายุการใช้งาน-ห้ามลบ'!$A$2:$H$70,8,FALSE)*365)-((ROUNDDOWN((365*VLOOKUP(A482,'อายุการใช้งาน-ห้ามลบ'!$A$2:$H$70,8,FALSE)-MIN($E482-DATE(RIGHT(D482,4),MID(D482,4,2),LEFT(D482,2)),VLOOKUP(A482,'อายุการใช้งาน-ห้ามลบ'!$A$2:$H$70,8,FALSE)*365))/365,0))*365))/30&gt;=11.49,0,(365*VLOOKUP(A482,'อายุการใช้งาน-ห้ามลบ'!$A$2:$H$70,8,FALSE)-MIN($E482-DATE(RIGHT(D482,4),MID(D482,4,2),LEFT(D482,2)),VLOOKUP(A482,'อายุการใช้งาน-ห้ามลบ'!$A$2:$H$70,8,FALSE)*365)-((ROUNDDOWN((365*VLOOKUP(A482,'อายุการใช้งาน-ห้ามลบ'!$A$2:$H$70,8,FALSE)-MIN($E482-DATE(RIGHT(D482,4),MID(D482,4,2),LEFT(D482,2)),VLOOKUP(A482,'อายุการใช้งาน-ห้ามลบ'!$A$2:$H$70,8,FALSE)*365))/365,0))*365))/30))</f>
        <v> </v>
      </c>
      <c r="N482" s="36"/>
    </row>
    <row r="483" spans="1:14" ht="22.5" customHeight="1">
      <c r="A483" s="15"/>
      <c r="B483" s="28"/>
      <c r="C483" s="17"/>
      <c r="D483" s="18"/>
      <c r="E483" s="19"/>
      <c r="F483" s="28"/>
      <c r="G483" s="21"/>
      <c r="H483" s="21"/>
      <c r="I483" s="30"/>
      <c r="J483" s="24" t="str">
        <f>IF(E483=0," ",ROUND(IF((365*VLOOKUP(A483,'อายุการใช้งาน-ห้ามลบ'!$A$2:$H$70,8,FALSE)-MIN($E483-DATE(RIGHT(D483,4),MID(D483,4,2),LEFT(D483,2)),VLOOKUP(A483,'อายุการใช้งาน-ห้ามลบ'!$A$2:$H$70,8,FALSE)*365))=0,($I483-1),($I483/VLOOKUP(A483,'อายุการใช้งาน-ห้ามลบ'!$A$2:$H$70,8,FALSE)/365)*MIN($E483-DATE(RIGHT(D483,4),MID(D483,4,2),LEFT(D483,2)),VLOOKUP(A483,'อายุการใช้งาน-ห้ามลบ'!$A$2:$H$70,8,FALSE)*365)),2)*-1)</f>
        <v> </v>
      </c>
      <c r="K483" s="25" t="str">
        <f t="shared" si="7"/>
        <v> </v>
      </c>
      <c r="L483" s="26" t="str">
        <f>IF(E483=0," ",IF((365*VLOOKUP(A483,'อายุการใช้งาน-ห้ามลบ'!$A$2:$H$70,8,FALSE)-MIN($E483-DATE(RIGHT(D483,4),MID(D483,4,2),LEFT(D483,2)),VLOOKUP(A483,'อายุการใช้งาน-ห้ามลบ'!$A$2:$H$70,8,FALSE)*365)-((ROUNDDOWN((365*VLOOKUP(A483,'อายุการใช้งาน-ห้ามลบ'!$A$2:$H$70,8,FALSE)-MIN($E483-DATE(RIGHT(D483,4),MID(D483,4,2),LEFT(D483,2)),VLOOKUP(A483,'อายุการใช้งาน-ห้ามลบ'!$A$2:$H$70,8,FALSE)*365))/365,0))*365))/30&gt;=11.49,(ROUNDDOWN((365*VLOOKUP(A483,'อายุการใช้งาน-ห้ามลบ'!$A$2:$H$70,8,FALSE)-MIN($E483-DATE(RIGHT(D483,4),MID(D483,4,2),LEFT(D483,2)),VLOOKUP(A483,'อายุการใช้งาน-ห้ามลบ'!$A$2:$H$70,8,FALSE)*365))/365,0)+1),ROUNDDOWN((365*VLOOKUP(A483,'อายุการใช้งาน-ห้ามลบ'!$A$2:$H$70,8,FALSE)-MIN($E483-DATE(RIGHT(D483,4),MID(D483,4,2),LEFT(D483,2)),VLOOKUP(A483,'อายุการใช้งาน-ห้ามลบ'!$A$2:$H$70,8,FALSE)*365))/365,0)))</f>
        <v> </v>
      </c>
      <c r="M483" s="26" t="str">
        <f>IF(E483=0," ",IF((365*VLOOKUP(A483,'อายุการใช้งาน-ห้ามลบ'!$A$2:$H$70,8,FALSE)-MIN($E483-DATE(RIGHT(D483,4),MID(D483,4,2),LEFT(D483,2)),VLOOKUP(A483,'อายุการใช้งาน-ห้ามลบ'!$A$2:$H$70,8,FALSE)*365)-((ROUNDDOWN((365*VLOOKUP(A483,'อายุการใช้งาน-ห้ามลบ'!$A$2:$H$70,8,FALSE)-MIN($E483-DATE(RIGHT(D483,4),MID(D483,4,2),LEFT(D483,2)),VLOOKUP(A483,'อายุการใช้งาน-ห้ามลบ'!$A$2:$H$70,8,FALSE)*365))/365,0))*365))/30&gt;=11.49,0,(365*VLOOKUP(A483,'อายุการใช้งาน-ห้ามลบ'!$A$2:$H$70,8,FALSE)-MIN($E483-DATE(RIGHT(D483,4),MID(D483,4,2),LEFT(D483,2)),VLOOKUP(A483,'อายุการใช้งาน-ห้ามลบ'!$A$2:$H$70,8,FALSE)*365)-((ROUNDDOWN((365*VLOOKUP(A483,'อายุการใช้งาน-ห้ามลบ'!$A$2:$H$70,8,FALSE)-MIN($E483-DATE(RIGHT(D483,4),MID(D483,4,2),LEFT(D483,2)),VLOOKUP(A483,'อายุการใช้งาน-ห้ามลบ'!$A$2:$H$70,8,FALSE)*365))/365,0))*365))/30))</f>
        <v> </v>
      </c>
      <c r="N483" s="36"/>
    </row>
    <row r="484" spans="1:14" ht="22.5" customHeight="1">
      <c r="A484" s="15"/>
      <c r="B484" s="28"/>
      <c r="C484" s="17"/>
      <c r="D484" s="18"/>
      <c r="E484" s="19"/>
      <c r="F484" s="28"/>
      <c r="G484" s="21"/>
      <c r="H484" s="21"/>
      <c r="I484" s="30"/>
      <c r="J484" s="24" t="str">
        <f>IF(E484=0," ",ROUND(IF((365*VLOOKUP(A484,'อายุการใช้งาน-ห้ามลบ'!$A$2:$H$70,8,FALSE)-MIN($E484-DATE(RIGHT(D484,4),MID(D484,4,2),LEFT(D484,2)),VLOOKUP(A484,'อายุการใช้งาน-ห้ามลบ'!$A$2:$H$70,8,FALSE)*365))=0,($I484-1),($I484/VLOOKUP(A484,'อายุการใช้งาน-ห้ามลบ'!$A$2:$H$70,8,FALSE)/365)*MIN($E484-DATE(RIGHT(D484,4),MID(D484,4,2),LEFT(D484,2)),VLOOKUP(A484,'อายุการใช้งาน-ห้ามลบ'!$A$2:$H$70,8,FALSE)*365)),2)*-1)</f>
        <v> </v>
      </c>
      <c r="K484" s="25" t="str">
        <f t="shared" si="7"/>
        <v> </v>
      </c>
      <c r="L484" s="26" t="str">
        <f>IF(E484=0," ",IF((365*VLOOKUP(A484,'อายุการใช้งาน-ห้ามลบ'!$A$2:$H$70,8,FALSE)-MIN($E484-DATE(RIGHT(D484,4),MID(D484,4,2),LEFT(D484,2)),VLOOKUP(A484,'อายุการใช้งาน-ห้ามลบ'!$A$2:$H$70,8,FALSE)*365)-((ROUNDDOWN((365*VLOOKUP(A484,'อายุการใช้งาน-ห้ามลบ'!$A$2:$H$70,8,FALSE)-MIN($E484-DATE(RIGHT(D484,4),MID(D484,4,2),LEFT(D484,2)),VLOOKUP(A484,'อายุการใช้งาน-ห้ามลบ'!$A$2:$H$70,8,FALSE)*365))/365,0))*365))/30&gt;=11.49,(ROUNDDOWN((365*VLOOKUP(A484,'อายุการใช้งาน-ห้ามลบ'!$A$2:$H$70,8,FALSE)-MIN($E484-DATE(RIGHT(D484,4),MID(D484,4,2),LEFT(D484,2)),VLOOKUP(A484,'อายุการใช้งาน-ห้ามลบ'!$A$2:$H$70,8,FALSE)*365))/365,0)+1),ROUNDDOWN((365*VLOOKUP(A484,'อายุการใช้งาน-ห้ามลบ'!$A$2:$H$70,8,FALSE)-MIN($E484-DATE(RIGHT(D484,4),MID(D484,4,2),LEFT(D484,2)),VLOOKUP(A484,'อายุการใช้งาน-ห้ามลบ'!$A$2:$H$70,8,FALSE)*365))/365,0)))</f>
        <v> </v>
      </c>
      <c r="M484" s="26" t="str">
        <f>IF(E484=0," ",IF((365*VLOOKUP(A484,'อายุการใช้งาน-ห้ามลบ'!$A$2:$H$70,8,FALSE)-MIN($E484-DATE(RIGHT(D484,4),MID(D484,4,2),LEFT(D484,2)),VLOOKUP(A484,'อายุการใช้งาน-ห้ามลบ'!$A$2:$H$70,8,FALSE)*365)-((ROUNDDOWN((365*VLOOKUP(A484,'อายุการใช้งาน-ห้ามลบ'!$A$2:$H$70,8,FALSE)-MIN($E484-DATE(RIGHT(D484,4),MID(D484,4,2),LEFT(D484,2)),VLOOKUP(A484,'อายุการใช้งาน-ห้ามลบ'!$A$2:$H$70,8,FALSE)*365))/365,0))*365))/30&gt;=11.49,0,(365*VLOOKUP(A484,'อายุการใช้งาน-ห้ามลบ'!$A$2:$H$70,8,FALSE)-MIN($E484-DATE(RIGHT(D484,4),MID(D484,4,2),LEFT(D484,2)),VLOOKUP(A484,'อายุการใช้งาน-ห้ามลบ'!$A$2:$H$70,8,FALSE)*365)-((ROUNDDOWN((365*VLOOKUP(A484,'อายุการใช้งาน-ห้ามลบ'!$A$2:$H$70,8,FALSE)-MIN($E484-DATE(RIGHT(D484,4),MID(D484,4,2),LEFT(D484,2)),VLOOKUP(A484,'อายุการใช้งาน-ห้ามลบ'!$A$2:$H$70,8,FALSE)*365))/365,0))*365))/30))</f>
        <v> </v>
      </c>
      <c r="N484" s="36"/>
    </row>
    <row r="485" spans="1:14" ht="22.5" customHeight="1">
      <c r="A485" s="15"/>
      <c r="B485" s="28"/>
      <c r="C485" s="17"/>
      <c r="D485" s="18"/>
      <c r="E485" s="19"/>
      <c r="F485" s="28"/>
      <c r="G485" s="21"/>
      <c r="H485" s="21"/>
      <c r="I485" s="30"/>
      <c r="J485" s="24" t="str">
        <f>IF(E485=0," ",ROUND(IF((365*VLOOKUP(A485,'อายุการใช้งาน-ห้ามลบ'!$A$2:$H$70,8,FALSE)-MIN($E485-DATE(RIGHT(D485,4),MID(D485,4,2),LEFT(D485,2)),VLOOKUP(A485,'อายุการใช้งาน-ห้ามลบ'!$A$2:$H$70,8,FALSE)*365))=0,($I485-1),($I485/VLOOKUP(A485,'อายุการใช้งาน-ห้ามลบ'!$A$2:$H$70,8,FALSE)/365)*MIN($E485-DATE(RIGHT(D485,4),MID(D485,4,2),LEFT(D485,2)),VLOOKUP(A485,'อายุการใช้งาน-ห้ามลบ'!$A$2:$H$70,8,FALSE)*365)),2)*-1)</f>
        <v> </v>
      </c>
      <c r="K485" s="25" t="str">
        <f t="shared" si="7"/>
        <v> </v>
      </c>
      <c r="L485" s="26" t="str">
        <f>IF(E485=0," ",IF((365*VLOOKUP(A485,'อายุการใช้งาน-ห้ามลบ'!$A$2:$H$70,8,FALSE)-MIN($E485-DATE(RIGHT(D485,4),MID(D485,4,2),LEFT(D485,2)),VLOOKUP(A485,'อายุการใช้งาน-ห้ามลบ'!$A$2:$H$70,8,FALSE)*365)-((ROUNDDOWN((365*VLOOKUP(A485,'อายุการใช้งาน-ห้ามลบ'!$A$2:$H$70,8,FALSE)-MIN($E485-DATE(RIGHT(D485,4),MID(D485,4,2),LEFT(D485,2)),VLOOKUP(A485,'อายุการใช้งาน-ห้ามลบ'!$A$2:$H$70,8,FALSE)*365))/365,0))*365))/30&gt;=11.49,(ROUNDDOWN((365*VLOOKUP(A485,'อายุการใช้งาน-ห้ามลบ'!$A$2:$H$70,8,FALSE)-MIN($E485-DATE(RIGHT(D485,4),MID(D485,4,2),LEFT(D485,2)),VLOOKUP(A485,'อายุการใช้งาน-ห้ามลบ'!$A$2:$H$70,8,FALSE)*365))/365,0)+1),ROUNDDOWN((365*VLOOKUP(A485,'อายุการใช้งาน-ห้ามลบ'!$A$2:$H$70,8,FALSE)-MIN($E485-DATE(RIGHT(D485,4),MID(D485,4,2),LEFT(D485,2)),VLOOKUP(A485,'อายุการใช้งาน-ห้ามลบ'!$A$2:$H$70,8,FALSE)*365))/365,0)))</f>
        <v> </v>
      </c>
      <c r="M485" s="26" t="str">
        <f>IF(E485=0," ",IF((365*VLOOKUP(A485,'อายุการใช้งาน-ห้ามลบ'!$A$2:$H$70,8,FALSE)-MIN($E485-DATE(RIGHT(D485,4),MID(D485,4,2),LEFT(D485,2)),VLOOKUP(A485,'อายุการใช้งาน-ห้ามลบ'!$A$2:$H$70,8,FALSE)*365)-((ROUNDDOWN((365*VLOOKUP(A485,'อายุการใช้งาน-ห้ามลบ'!$A$2:$H$70,8,FALSE)-MIN($E485-DATE(RIGHT(D485,4),MID(D485,4,2),LEFT(D485,2)),VLOOKUP(A485,'อายุการใช้งาน-ห้ามลบ'!$A$2:$H$70,8,FALSE)*365))/365,0))*365))/30&gt;=11.49,0,(365*VLOOKUP(A485,'อายุการใช้งาน-ห้ามลบ'!$A$2:$H$70,8,FALSE)-MIN($E485-DATE(RIGHT(D485,4),MID(D485,4,2),LEFT(D485,2)),VLOOKUP(A485,'อายุการใช้งาน-ห้ามลบ'!$A$2:$H$70,8,FALSE)*365)-((ROUNDDOWN((365*VLOOKUP(A485,'อายุการใช้งาน-ห้ามลบ'!$A$2:$H$70,8,FALSE)-MIN($E485-DATE(RIGHT(D485,4),MID(D485,4,2),LEFT(D485,2)),VLOOKUP(A485,'อายุการใช้งาน-ห้ามลบ'!$A$2:$H$70,8,FALSE)*365))/365,0))*365))/30))</f>
        <v> </v>
      </c>
      <c r="N485" s="36"/>
    </row>
    <row r="486" spans="1:14" ht="22.5" customHeight="1">
      <c r="A486" s="15"/>
      <c r="B486" s="28"/>
      <c r="C486" s="17"/>
      <c r="D486" s="18"/>
      <c r="E486" s="19"/>
      <c r="F486" s="28"/>
      <c r="G486" s="21"/>
      <c r="H486" s="21"/>
      <c r="I486" s="30"/>
      <c r="J486" s="24" t="str">
        <f>IF(E486=0," ",ROUND(IF((365*VLOOKUP(A486,'อายุการใช้งาน-ห้ามลบ'!$A$2:$H$70,8,FALSE)-MIN($E486-DATE(RIGHT(D486,4),MID(D486,4,2),LEFT(D486,2)),VLOOKUP(A486,'อายุการใช้งาน-ห้ามลบ'!$A$2:$H$70,8,FALSE)*365))=0,($I486-1),($I486/VLOOKUP(A486,'อายุการใช้งาน-ห้ามลบ'!$A$2:$H$70,8,FALSE)/365)*MIN($E486-DATE(RIGHT(D486,4),MID(D486,4,2),LEFT(D486,2)),VLOOKUP(A486,'อายุการใช้งาน-ห้ามลบ'!$A$2:$H$70,8,FALSE)*365)),2)*-1)</f>
        <v> </v>
      </c>
      <c r="K486" s="25" t="str">
        <f t="shared" si="7"/>
        <v> </v>
      </c>
      <c r="L486" s="26" t="str">
        <f>IF(E486=0," ",IF((365*VLOOKUP(A486,'อายุการใช้งาน-ห้ามลบ'!$A$2:$H$70,8,FALSE)-MIN($E486-DATE(RIGHT(D486,4),MID(D486,4,2),LEFT(D486,2)),VLOOKUP(A486,'อายุการใช้งาน-ห้ามลบ'!$A$2:$H$70,8,FALSE)*365)-((ROUNDDOWN((365*VLOOKUP(A486,'อายุการใช้งาน-ห้ามลบ'!$A$2:$H$70,8,FALSE)-MIN($E486-DATE(RIGHT(D486,4),MID(D486,4,2),LEFT(D486,2)),VLOOKUP(A486,'อายุการใช้งาน-ห้ามลบ'!$A$2:$H$70,8,FALSE)*365))/365,0))*365))/30&gt;=11.49,(ROUNDDOWN((365*VLOOKUP(A486,'อายุการใช้งาน-ห้ามลบ'!$A$2:$H$70,8,FALSE)-MIN($E486-DATE(RIGHT(D486,4),MID(D486,4,2),LEFT(D486,2)),VLOOKUP(A486,'อายุการใช้งาน-ห้ามลบ'!$A$2:$H$70,8,FALSE)*365))/365,0)+1),ROUNDDOWN((365*VLOOKUP(A486,'อายุการใช้งาน-ห้ามลบ'!$A$2:$H$70,8,FALSE)-MIN($E486-DATE(RIGHT(D486,4),MID(D486,4,2),LEFT(D486,2)),VLOOKUP(A486,'อายุการใช้งาน-ห้ามลบ'!$A$2:$H$70,8,FALSE)*365))/365,0)))</f>
        <v> </v>
      </c>
      <c r="M486" s="26" t="str">
        <f>IF(E486=0," ",IF((365*VLOOKUP(A486,'อายุการใช้งาน-ห้ามลบ'!$A$2:$H$70,8,FALSE)-MIN($E486-DATE(RIGHT(D486,4),MID(D486,4,2),LEFT(D486,2)),VLOOKUP(A486,'อายุการใช้งาน-ห้ามลบ'!$A$2:$H$70,8,FALSE)*365)-((ROUNDDOWN((365*VLOOKUP(A486,'อายุการใช้งาน-ห้ามลบ'!$A$2:$H$70,8,FALSE)-MIN($E486-DATE(RIGHT(D486,4),MID(D486,4,2),LEFT(D486,2)),VLOOKUP(A486,'อายุการใช้งาน-ห้ามลบ'!$A$2:$H$70,8,FALSE)*365))/365,0))*365))/30&gt;=11.49,0,(365*VLOOKUP(A486,'อายุการใช้งาน-ห้ามลบ'!$A$2:$H$70,8,FALSE)-MIN($E486-DATE(RIGHT(D486,4),MID(D486,4,2),LEFT(D486,2)),VLOOKUP(A486,'อายุการใช้งาน-ห้ามลบ'!$A$2:$H$70,8,FALSE)*365)-((ROUNDDOWN((365*VLOOKUP(A486,'อายุการใช้งาน-ห้ามลบ'!$A$2:$H$70,8,FALSE)-MIN($E486-DATE(RIGHT(D486,4),MID(D486,4,2),LEFT(D486,2)),VLOOKUP(A486,'อายุการใช้งาน-ห้ามลบ'!$A$2:$H$70,8,FALSE)*365))/365,0))*365))/30))</f>
        <v> </v>
      </c>
      <c r="N486" s="36"/>
    </row>
    <row r="487" spans="1:14" ht="22.5" customHeight="1">
      <c r="A487" s="15"/>
      <c r="B487" s="28"/>
      <c r="C487" s="17"/>
      <c r="D487" s="18"/>
      <c r="E487" s="19"/>
      <c r="F487" s="28"/>
      <c r="G487" s="21"/>
      <c r="H487" s="21"/>
      <c r="I487" s="30"/>
      <c r="J487" s="24" t="str">
        <f>IF(E487=0," ",ROUND(IF((365*VLOOKUP(A487,'อายุการใช้งาน-ห้ามลบ'!$A$2:$H$70,8,FALSE)-MIN($E487-DATE(RIGHT(D487,4),MID(D487,4,2),LEFT(D487,2)),VLOOKUP(A487,'อายุการใช้งาน-ห้ามลบ'!$A$2:$H$70,8,FALSE)*365))=0,($I487-1),($I487/VLOOKUP(A487,'อายุการใช้งาน-ห้ามลบ'!$A$2:$H$70,8,FALSE)/365)*MIN($E487-DATE(RIGHT(D487,4),MID(D487,4,2),LEFT(D487,2)),VLOOKUP(A487,'อายุการใช้งาน-ห้ามลบ'!$A$2:$H$70,8,FALSE)*365)),2)*-1)</f>
        <v> </v>
      </c>
      <c r="K487" s="25" t="str">
        <f t="shared" si="7"/>
        <v> </v>
      </c>
      <c r="L487" s="26" t="str">
        <f>IF(E487=0," ",IF((365*VLOOKUP(A487,'อายุการใช้งาน-ห้ามลบ'!$A$2:$H$70,8,FALSE)-MIN($E487-DATE(RIGHT(D487,4),MID(D487,4,2),LEFT(D487,2)),VLOOKUP(A487,'อายุการใช้งาน-ห้ามลบ'!$A$2:$H$70,8,FALSE)*365)-((ROUNDDOWN((365*VLOOKUP(A487,'อายุการใช้งาน-ห้ามลบ'!$A$2:$H$70,8,FALSE)-MIN($E487-DATE(RIGHT(D487,4),MID(D487,4,2),LEFT(D487,2)),VLOOKUP(A487,'อายุการใช้งาน-ห้ามลบ'!$A$2:$H$70,8,FALSE)*365))/365,0))*365))/30&gt;=11.49,(ROUNDDOWN((365*VLOOKUP(A487,'อายุการใช้งาน-ห้ามลบ'!$A$2:$H$70,8,FALSE)-MIN($E487-DATE(RIGHT(D487,4),MID(D487,4,2),LEFT(D487,2)),VLOOKUP(A487,'อายุการใช้งาน-ห้ามลบ'!$A$2:$H$70,8,FALSE)*365))/365,0)+1),ROUNDDOWN((365*VLOOKUP(A487,'อายุการใช้งาน-ห้ามลบ'!$A$2:$H$70,8,FALSE)-MIN($E487-DATE(RIGHT(D487,4),MID(D487,4,2),LEFT(D487,2)),VLOOKUP(A487,'อายุการใช้งาน-ห้ามลบ'!$A$2:$H$70,8,FALSE)*365))/365,0)))</f>
        <v> </v>
      </c>
      <c r="M487" s="26" t="str">
        <f>IF(E487=0," ",IF((365*VLOOKUP(A487,'อายุการใช้งาน-ห้ามลบ'!$A$2:$H$70,8,FALSE)-MIN($E487-DATE(RIGHT(D487,4),MID(D487,4,2),LEFT(D487,2)),VLOOKUP(A487,'อายุการใช้งาน-ห้ามลบ'!$A$2:$H$70,8,FALSE)*365)-((ROUNDDOWN((365*VLOOKUP(A487,'อายุการใช้งาน-ห้ามลบ'!$A$2:$H$70,8,FALSE)-MIN($E487-DATE(RIGHT(D487,4),MID(D487,4,2),LEFT(D487,2)),VLOOKUP(A487,'อายุการใช้งาน-ห้ามลบ'!$A$2:$H$70,8,FALSE)*365))/365,0))*365))/30&gt;=11.49,0,(365*VLOOKUP(A487,'อายุการใช้งาน-ห้ามลบ'!$A$2:$H$70,8,FALSE)-MIN($E487-DATE(RIGHT(D487,4),MID(D487,4,2),LEFT(D487,2)),VLOOKUP(A487,'อายุการใช้งาน-ห้ามลบ'!$A$2:$H$70,8,FALSE)*365)-((ROUNDDOWN((365*VLOOKUP(A487,'อายุการใช้งาน-ห้ามลบ'!$A$2:$H$70,8,FALSE)-MIN($E487-DATE(RIGHT(D487,4),MID(D487,4,2),LEFT(D487,2)),VLOOKUP(A487,'อายุการใช้งาน-ห้ามลบ'!$A$2:$H$70,8,FALSE)*365))/365,0))*365))/30))</f>
        <v> </v>
      </c>
      <c r="N487" s="36"/>
    </row>
    <row r="488" spans="1:14" ht="22.5" customHeight="1">
      <c r="A488" s="15"/>
      <c r="B488" s="28"/>
      <c r="C488" s="17"/>
      <c r="D488" s="18"/>
      <c r="E488" s="19"/>
      <c r="F488" s="28"/>
      <c r="G488" s="21"/>
      <c r="H488" s="21"/>
      <c r="I488" s="30"/>
      <c r="J488" s="24" t="str">
        <f>IF(E488=0," ",ROUND(IF((365*VLOOKUP(A488,'อายุการใช้งาน-ห้ามลบ'!$A$2:$H$70,8,FALSE)-MIN($E488-DATE(RIGHT(D488,4),MID(D488,4,2),LEFT(D488,2)),VLOOKUP(A488,'อายุการใช้งาน-ห้ามลบ'!$A$2:$H$70,8,FALSE)*365))=0,($I488-1),($I488/VLOOKUP(A488,'อายุการใช้งาน-ห้ามลบ'!$A$2:$H$70,8,FALSE)/365)*MIN($E488-DATE(RIGHT(D488,4),MID(D488,4,2),LEFT(D488,2)),VLOOKUP(A488,'อายุการใช้งาน-ห้ามลบ'!$A$2:$H$70,8,FALSE)*365)),2)*-1)</f>
        <v> </v>
      </c>
      <c r="K488" s="25" t="str">
        <f t="shared" si="7"/>
        <v> </v>
      </c>
      <c r="L488" s="26" t="str">
        <f>IF(E488=0," ",IF((365*VLOOKUP(A488,'อายุการใช้งาน-ห้ามลบ'!$A$2:$H$70,8,FALSE)-MIN($E488-DATE(RIGHT(D488,4),MID(D488,4,2),LEFT(D488,2)),VLOOKUP(A488,'อายุการใช้งาน-ห้ามลบ'!$A$2:$H$70,8,FALSE)*365)-((ROUNDDOWN((365*VLOOKUP(A488,'อายุการใช้งาน-ห้ามลบ'!$A$2:$H$70,8,FALSE)-MIN($E488-DATE(RIGHT(D488,4),MID(D488,4,2),LEFT(D488,2)),VLOOKUP(A488,'อายุการใช้งาน-ห้ามลบ'!$A$2:$H$70,8,FALSE)*365))/365,0))*365))/30&gt;=11.49,(ROUNDDOWN((365*VLOOKUP(A488,'อายุการใช้งาน-ห้ามลบ'!$A$2:$H$70,8,FALSE)-MIN($E488-DATE(RIGHT(D488,4),MID(D488,4,2),LEFT(D488,2)),VLOOKUP(A488,'อายุการใช้งาน-ห้ามลบ'!$A$2:$H$70,8,FALSE)*365))/365,0)+1),ROUNDDOWN((365*VLOOKUP(A488,'อายุการใช้งาน-ห้ามลบ'!$A$2:$H$70,8,FALSE)-MIN($E488-DATE(RIGHT(D488,4),MID(D488,4,2),LEFT(D488,2)),VLOOKUP(A488,'อายุการใช้งาน-ห้ามลบ'!$A$2:$H$70,8,FALSE)*365))/365,0)))</f>
        <v> </v>
      </c>
      <c r="M488" s="26" t="str">
        <f>IF(E488=0," ",IF((365*VLOOKUP(A488,'อายุการใช้งาน-ห้ามลบ'!$A$2:$H$70,8,FALSE)-MIN($E488-DATE(RIGHT(D488,4),MID(D488,4,2),LEFT(D488,2)),VLOOKUP(A488,'อายุการใช้งาน-ห้ามลบ'!$A$2:$H$70,8,FALSE)*365)-((ROUNDDOWN((365*VLOOKUP(A488,'อายุการใช้งาน-ห้ามลบ'!$A$2:$H$70,8,FALSE)-MIN($E488-DATE(RIGHT(D488,4),MID(D488,4,2),LEFT(D488,2)),VLOOKUP(A488,'อายุการใช้งาน-ห้ามลบ'!$A$2:$H$70,8,FALSE)*365))/365,0))*365))/30&gt;=11.49,0,(365*VLOOKUP(A488,'อายุการใช้งาน-ห้ามลบ'!$A$2:$H$70,8,FALSE)-MIN($E488-DATE(RIGHT(D488,4),MID(D488,4,2),LEFT(D488,2)),VLOOKUP(A488,'อายุการใช้งาน-ห้ามลบ'!$A$2:$H$70,8,FALSE)*365)-((ROUNDDOWN((365*VLOOKUP(A488,'อายุการใช้งาน-ห้ามลบ'!$A$2:$H$70,8,FALSE)-MIN($E488-DATE(RIGHT(D488,4),MID(D488,4,2),LEFT(D488,2)),VLOOKUP(A488,'อายุการใช้งาน-ห้ามลบ'!$A$2:$H$70,8,FALSE)*365))/365,0))*365))/30))</f>
        <v> </v>
      </c>
      <c r="N488" s="36"/>
    </row>
    <row r="489" spans="1:14" ht="22.5" customHeight="1">
      <c r="A489" s="15"/>
      <c r="B489" s="28"/>
      <c r="C489" s="17"/>
      <c r="D489" s="18"/>
      <c r="E489" s="19"/>
      <c r="F489" s="28"/>
      <c r="G489" s="21"/>
      <c r="H489" s="21"/>
      <c r="I489" s="30"/>
      <c r="J489" s="24" t="str">
        <f>IF(E489=0," ",ROUND(IF((365*VLOOKUP(A489,'อายุการใช้งาน-ห้ามลบ'!$A$2:$H$70,8,FALSE)-MIN($E489-DATE(RIGHT(D489,4),MID(D489,4,2),LEFT(D489,2)),VLOOKUP(A489,'อายุการใช้งาน-ห้ามลบ'!$A$2:$H$70,8,FALSE)*365))=0,($I489-1),($I489/VLOOKUP(A489,'อายุการใช้งาน-ห้ามลบ'!$A$2:$H$70,8,FALSE)/365)*MIN($E489-DATE(RIGHT(D489,4),MID(D489,4,2),LEFT(D489,2)),VLOOKUP(A489,'อายุการใช้งาน-ห้ามลบ'!$A$2:$H$70,8,FALSE)*365)),2)*-1)</f>
        <v> </v>
      </c>
      <c r="K489" s="25" t="str">
        <f t="shared" si="7"/>
        <v> </v>
      </c>
      <c r="L489" s="26" t="str">
        <f>IF(E489=0," ",IF((365*VLOOKUP(A489,'อายุการใช้งาน-ห้ามลบ'!$A$2:$H$70,8,FALSE)-MIN($E489-DATE(RIGHT(D489,4),MID(D489,4,2),LEFT(D489,2)),VLOOKUP(A489,'อายุการใช้งาน-ห้ามลบ'!$A$2:$H$70,8,FALSE)*365)-((ROUNDDOWN((365*VLOOKUP(A489,'อายุการใช้งาน-ห้ามลบ'!$A$2:$H$70,8,FALSE)-MIN($E489-DATE(RIGHT(D489,4),MID(D489,4,2),LEFT(D489,2)),VLOOKUP(A489,'อายุการใช้งาน-ห้ามลบ'!$A$2:$H$70,8,FALSE)*365))/365,0))*365))/30&gt;=11.49,(ROUNDDOWN((365*VLOOKUP(A489,'อายุการใช้งาน-ห้ามลบ'!$A$2:$H$70,8,FALSE)-MIN($E489-DATE(RIGHT(D489,4),MID(D489,4,2),LEFT(D489,2)),VLOOKUP(A489,'อายุการใช้งาน-ห้ามลบ'!$A$2:$H$70,8,FALSE)*365))/365,0)+1),ROUNDDOWN((365*VLOOKUP(A489,'อายุการใช้งาน-ห้ามลบ'!$A$2:$H$70,8,FALSE)-MIN($E489-DATE(RIGHT(D489,4),MID(D489,4,2),LEFT(D489,2)),VLOOKUP(A489,'อายุการใช้งาน-ห้ามลบ'!$A$2:$H$70,8,FALSE)*365))/365,0)))</f>
        <v> </v>
      </c>
      <c r="M489" s="26" t="str">
        <f>IF(E489=0," ",IF((365*VLOOKUP(A489,'อายุการใช้งาน-ห้ามลบ'!$A$2:$H$70,8,FALSE)-MIN($E489-DATE(RIGHT(D489,4),MID(D489,4,2),LEFT(D489,2)),VLOOKUP(A489,'อายุการใช้งาน-ห้ามลบ'!$A$2:$H$70,8,FALSE)*365)-((ROUNDDOWN((365*VLOOKUP(A489,'อายุการใช้งาน-ห้ามลบ'!$A$2:$H$70,8,FALSE)-MIN($E489-DATE(RIGHT(D489,4),MID(D489,4,2),LEFT(D489,2)),VLOOKUP(A489,'อายุการใช้งาน-ห้ามลบ'!$A$2:$H$70,8,FALSE)*365))/365,0))*365))/30&gt;=11.49,0,(365*VLOOKUP(A489,'อายุการใช้งาน-ห้ามลบ'!$A$2:$H$70,8,FALSE)-MIN($E489-DATE(RIGHT(D489,4),MID(D489,4,2),LEFT(D489,2)),VLOOKUP(A489,'อายุการใช้งาน-ห้ามลบ'!$A$2:$H$70,8,FALSE)*365)-((ROUNDDOWN((365*VLOOKUP(A489,'อายุการใช้งาน-ห้ามลบ'!$A$2:$H$70,8,FALSE)-MIN($E489-DATE(RIGHT(D489,4),MID(D489,4,2),LEFT(D489,2)),VLOOKUP(A489,'อายุการใช้งาน-ห้ามลบ'!$A$2:$H$70,8,FALSE)*365))/365,0))*365))/30))</f>
        <v> </v>
      </c>
      <c r="N489" s="36"/>
    </row>
    <row r="490" spans="1:14" ht="22.5" customHeight="1">
      <c r="A490" s="15"/>
      <c r="B490" s="28"/>
      <c r="C490" s="17"/>
      <c r="D490" s="18"/>
      <c r="E490" s="19"/>
      <c r="F490" s="28"/>
      <c r="G490" s="21"/>
      <c r="H490" s="21"/>
      <c r="I490" s="30"/>
      <c r="J490" s="24" t="str">
        <f>IF(E490=0," ",ROUND(IF((365*VLOOKUP(A490,'อายุการใช้งาน-ห้ามลบ'!$A$2:$H$70,8,FALSE)-MIN($E490-DATE(RIGHT(D490,4),MID(D490,4,2),LEFT(D490,2)),VLOOKUP(A490,'อายุการใช้งาน-ห้ามลบ'!$A$2:$H$70,8,FALSE)*365))=0,($I490-1),($I490/VLOOKUP(A490,'อายุการใช้งาน-ห้ามลบ'!$A$2:$H$70,8,FALSE)/365)*MIN($E490-DATE(RIGHT(D490,4),MID(D490,4,2),LEFT(D490,2)),VLOOKUP(A490,'อายุการใช้งาน-ห้ามลบ'!$A$2:$H$70,8,FALSE)*365)),2)*-1)</f>
        <v> </v>
      </c>
      <c r="K490" s="25" t="str">
        <f t="shared" si="7"/>
        <v> </v>
      </c>
      <c r="L490" s="26" t="str">
        <f>IF(E490=0," ",IF((365*VLOOKUP(A490,'อายุการใช้งาน-ห้ามลบ'!$A$2:$H$70,8,FALSE)-MIN($E490-DATE(RIGHT(D490,4),MID(D490,4,2),LEFT(D490,2)),VLOOKUP(A490,'อายุการใช้งาน-ห้ามลบ'!$A$2:$H$70,8,FALSE)*365)-((ROUNDDOWN((365*VLOOKUP(A490,'อายุการใช้งาน-ห้ามลบ'!$A$2:$H$70,8,FALSE)-MIN($E490-DATE(RIGHT(D490,4),MID(D490,4,2),LEFT(D490,2)),VLOOKUP(A490,'อายุการใช้งาน-ห้ามลบ'!$A$2:$H$70,8,FALSE)*365))/365,0))*365))/30&gt;=11.49,(ROUNDDOWN((365*VLOOKUP(A490,'อายุการใช้งาน-ห้ามลบ'!$A$2:$H$70,8,FALSE)-MIN($E490-DATE(RIGHT(D490,4),MID(D490,4,2),LEFT(D490,2)),VLOOKUP(A490,'อายุการใช้งาน-ห้ามลบ'!$A$2:$H$70,8,FALSE)*365))/365,0)+1),ROUNDDOWN((365*VLOOKUP(A490,'อายุการใช้งาน-ห้ามลบ'!$A$2:$H$70,8,FALSE)-MIN($E490-DATE(RIGHT(D490,4),MID(D490,4,2),LEFT(D490,2)),VLOOKUP(A490,'อายุการใช้งาน-ห้ามลบ'!$A$2:$H$70,8,FALSE)*365))/365,0)))</f>
        <v> </v>
      </c>
      <c r="M490" s="26" t="str">
        <f>IF(E490=0," ",IF((365*VLOOKUP(A490,'อายุการใช้งาน-ห้ามลบ'!$A$2:$H$70,8,FALSE)-MIN($E490-DATE(RIGHT(D490,4),MID(D490,4,2),LEFT(D490,2)),VLOOKUP(A490,'อายุการใช้งาน-ห้ามลบ'!$A$2:$H$70,8,FALSE)*365)-((ROUNDDOWN((365*VLOOKUP(A490,'อายุการใช้งาน-ห้ามลบ'!$A$2:$H$70,8,FALSE)-MIN($E490-DATE(RIGHT(D490,4),MID(D490,4,2),LEFT(D490,2)),VLOOKUP(A490,'อายุการใช้งาน-ห้ามลบ'!$A$2:$H$70,8,FALSE)*365))/365,0))*365))/30&gt;=11.49,0,(365*VLOOKUP(A490,'อายุการใช้งาน-ห้ามลบ'!$A$2:$H$70,8,FALSE)-MIN($E490-DATE(RIGHT(D490,4),MID(D490,4,2),LEFT(D490,2)),VLOOKUP(A490,'อายุการใช้งาน-ห้ามลบ'!$A$2:$H$70,8,FALSE)*365)-((ROUNDDOWN((365*VLOOKUP(A490,'อายุการใช้งาน-ห้ามลบ'!$A$2:$H$70,8,FALSE)-MIN($E490-DATE(RIGHT(D490,4),MID(D490,4,2),LEFT(D490,2)),VLOOKUP(A490,'อายุการใช้งาน-ห้ามลบ'!$A$2:$H$70,8,FALSE)*365))/365,0))*365))/30))</f>
        <v> </v>
      </c>
      <c r="N490" s="36"/>
    </row>
    <row r="491" spans="1:14" ht="22.5" customHeight="1">
      <c r="A491" s="15"/>
      <c r="B491" s="28"/>
      <c r="C491" s="17"/>
      <c r="D491" s="18"/>
      <c r="E491" s="19"/>
      <c r="F491" s="28"/>
      <c r="G491" s="21"/>
      <c r="H491" s="21"/>
      <c r="I491" s="30"/>
      <c r="J491" s="24" t="str">
        <f>IF(E491=0," ",ROUND(IF((365*VLOOKUP(A491,'อายุการใช้งาน-ห้ามลบ'!$A$2:$H$70,8,FALSE)-MIN($E491-DATE(RIGHT(D491,4),MID(D491,4,2),LEFT(D491,2)),VLOOKUP(A491,'อายุการใช้งาน-ห้ามลบ'!$A$2:$H$70,8,FALSE)*365))=0,($I491-1),($I491/VLOOKUP(A491,'อายุการใช้งาน-ห้ามลบ'!$A$2:$H$70,8,FALSE)/365)*MIN($E491-DATE(RIGHT(D491,4),MID(D491,4,2),LEFT(D491,2)),VLOOKUP(A491,'อายุการใช้งาน-ห้ามลบ'!$A$2:$H$70,8,FALSE)*365)),2)*-1)</f>
        <v> </v>
      </c>
      <c r="K491" s="25" t="str">
        <f t="shared" si="7"/>
        <v> </v>
      </c>
      <c r="L491" s="26" t="str">
        <f>IF(E491=0," ",IF((365*VLOOKUP(A491,'อายุการใช้งาน-ห้ามลบ'!$A$2:$H$70,8,FALSE)-MIN($E491-DATE(RIGHT(D491,4),MID(D491,4,2),LEFT(D491,2)),VLOOKUP(A491,'อายุการใช้งาน-ห้ามลบ'!$A$2:$H$70,8,FALSE)*365)-((ROUNDDOWN((365*VLOOKUP(A491,'อายุการใช้งาน-ห้ามลบ'!$A$2:$H$70,8,FALSE)-MIN($E491-DATE(RIGHT(D491,4),MID(D491,4,2),LEFT(D491,2)),VLOOKUP(A491,'อายุการใช้งาน-ห้ามลบ'!$A$2:$H$70,8,FALSE)*365))/365,0))*365))/30&gt;=11.49,(ROUNDDOWN((365*VLOOKUP(A491,'อายุการใช้งาน-ห้ามลบ'!$A$2:$H$70,8,FALSE)-MIN($E491-DATE(RIGHT(D491,4),MID(D491,4,2),LEFT(D491,2)),VLOOKUP(A491,'อายุการใช้งาน-ห้ามลบ'!$A$2:$H$70,8,FALSE)*365))/365,0)+1),ROUNDDOWN((365*VLOOKUP(A491,'อายุการใช้งาน-ห้ามลบ'!$A$2:$H$70,8,FALSE)-MIN($E491-DATE(RIGHT(D491,4),MID(D491,4,2),LEFT(D491,2)),VLOOKUP(A491,'อายุการใช้งาน-ห้ามลบ'!$A$2:$H$70,8,FALSE)*365))/365,0)))</f>
        <v> </v>
      </c>
      <c r="M491" s="26" t="str">
        <f>IF(E491=0," ",IF((365*VLOOKUP(A491,'อายุการใช้งาน-ห้ามลบ'!$A$2:$H$70,8,FALSE)-MIN($E491-DATE(RIGHT(D491,4),MID(D491,4,2),LEFT(D491,2)),VLOOKUP(A491,'อายุการใช้งาน-ห้ามลบ'!$A$2:$H$70,8,FALSE)*365)-((ROUNDDOWN((365*VLOOKUP(A491,'อายุการใช้งาน-ห้ามลบ'!$A$2:$H$70,8,FALSE)-MIN($E491-DATE(RIGHT(D491,4),MID(D491,4,2),LEFT(D491,2)),VLOOKUP(A491,'อายุการใช้งาน-ห้ามลบ'!$A$2:$H$70,8,FALSE)*365))/365,0))*365))/30&gt;=11.49,0,(365*VLOOKUP(A491,'อายุการใช้งาน-ห้ามลบ'!$A$2:$H$70,8,FALSE)-MIN($E491-DATE(RIGHT(D491,4),MID(D491,4,2),LEFT(D491,2)),VLOOKUP(A491,'อายุการใช้งาน-ห้ามลบ'!$A$2:$H$70,8,FALSE)*365)-((ROUNDDOWN((365*VLOOKUP(A491,'อายุการใช้งาน-ห้ามลบ'!$A$2:$H$70,8,FALSE)-MIN($E491-DATE(RIGHT(D491,4),MID(D491,4,2),LEFT(D491,2)),VLOOKUP(A491,'อายุการใช้งาน-ห้ามลบ'!$A$2:$H$70,8,FALSE)*365))/365,0))*365))/30))</f>
        <v> </v>
      </c>
      <c r="N491" s="36"/>
    </row>
    <row r="492" spans="1:14" ht="22.5" customHeight="1">
      <c r="A492" s="15"/>
      <c r="B492" s="28"/>
      <c r="C492" s="17"/>
      <c r="D492" s="18"/>
      <c r="E492" s="19"/>
      <c r="F492" s="28"/>
      <c r="G492" s="21"/>
      <c r="H492" s="21"/>
      <c r="I492" s="30"/>
      <c r="J492" s="24" t="str">
        <f>IF(E492=0," ",ROUND(IF((365*VLOOKUP(A492,'อายุการใช้งาน-ห้ามลบ'!$A$2:$H$70,8,FALSE)-MIN($E492-DATE(RIGHT(D492,4),MID(D492,4,2),LEFT(D492,2)),VLOOKUP(A492,'อายุการใช้งาน-ห้ามลบ'!$A$2:$H$70,8,FALSE)*365))=0,($I492-1),($I492/VLOOKUP(A492,'อายุการใช้งาน-ห้ามลบ'!$A$2:$H$70,8,FALSE)/365)*MIN($E492-DATE(RIGHT(D492,4),MID(D492,4,2),LEFT(D492,2)),VLOOKUP(A492,'อายุการใช้งาน-ห้ามลบ'!$A$2:$H$70,8,FALSE)*365)),2)*-1)</f>
        <v> </v>
      </c>
      <c r="K492" s="25" t="str">
        <f t="shared" si="7"/>
        <v> </v>
      </c>
      <c r="L492" s="26" t="str">
        <f>IF(E492=0," ",IF((365*VLOOKUP(A492,'อายุการใช้งาน-ห้ามลบ'!$A$2:$H$70,8,FALSE)-MIN($E492-DATE(RIGHT(D492,4),MID(D492,4,2),LEFT(D492,2)),VLOOKUP(A492,'อายุการใช้งาน-ห้ามลบ'!$A$2:$H$70,8,FALSE)*365)-((ROUNDDOWN((365*VLOOKUP(A492,'อายุการใช้งาน-ห้ามลบ'!$A$2:$H$70,8,FALSE)-MIN($E492-DATE(RIGHT(D492,4),MID(D492,4,2),LEFT(D492,2)),VLOOKUP(A492,'อายุการใช้งาน-ห้ามลบ'!$A$2:$H$70,8,FALSE)*365))/365,0))*365))/30&gt;=11.49,(ROUNDDOWN((365*VLOOKUP(A492,'อายุการใช้งาน-ห้ามลบ'!$A$2:$H$70,8,FALSE)-MIN($E492-DATE(RIGHT(D492,4),MID(D492,4,2),LEFT(D492,2)),VLOOKUP(A492,'อายุการใช้งาน-ห้ามลบ'!$A$2:$H$70,8,FALSE)*365))/365,0)+1),ROUNDDOWN((365*VLOOKUP(A492,'อายุการใช้งาน-ห้ามลบ'!$A$2:$H$70,8,FALSE)-MIN($E492-DATE(RIGHT(D492,4),MID(D492,4,2),LEFT(D492,2)),VLOOKUP(A492,'อายุการใช้งาน-ห้ามลบ'!$A$2:$H$70,8,FALSE)*365))/365,0)))</f>
        <v> </v>
      </c>
      <c r="M492" s="26" t="str">
        <f>IF(E492=0," ",IF((365*VLOOKUP(A492,'อายุการใช้งาน-ห้ามลบ'!$A$2:$H$70,8,FALSE)-MIN($E492-DATE(RIGHT(D492,4),MID(D492,4,2),LEFT(D492,2)),VLOOKUP(A492,'อายุการใช้งาน-ห้ามลบ'!$A$2:$H$70,8,FALSE)*365)-((ROUNDDOWN((365*VLOOKUP(A492,'อายุการใช้งาน-ห้ามลบ'!$A$2:$H$70,8,FALSE)-MIN($E492-DATE(RIGHT(D492,4),MID(D492,4,2),LEFT(D492,2)),VLOOKUP(A492,'อายุการใช้งาน-ห้ามลบ'!$A$2:$H$70,8,FALSE)*365))/365,0))*365))/30&gt;=11.49,0,(365*VLOOKUP(A492,'อายุการใช้งาน-ห้ามลบ'!$A$2:$H$70,8,FALSE)-MIN($E492-DATE(RIGHT(D492,4),MID(D492,4,2),LEFT(D492,2)),VLOOKUP(A492,'อายุการใช้งาน-ห้ามลบ'!$A$2:$H$70,8,FALSE)*365)-((ROUNDDOWN((365*VLOOKUP(A492,'อายุการใช้งาน-ห้ามลบ'!$A$2:$H$70,8,FALSE)-MIN($E492-DATE(RIGHT(D492,4),MID(D492,4,2),LEFT(D492,2)),VLOOKUP(A492,'อายุการใช้งาน-ห้ามลบ'!$A$2:$H$70,8,FALSE)*365))/365,0))*365))/30))</f>
        <v> </v>
      </c>
      <c r="N492" s="36"/>
    </row>
    <row r="493" spans="1:14" ht="22.5" customHeight="1">
      <c r="A493" s="15"/>
      <c r="B493" s="28"/>
      <c r="C493" s="17"/>
      <c r="D493" s="18"/>
      <c r="E493" s="19"/>
      <c r="F493" s="28"/>
      <c r="G493" s="21"/>
      <c r="H493" s="21"/>
      <c r="I493" s="30"/>
      <c r="J493" s="24" t="str">
        <f>IF(E493=0," ",ROUND(IF((365*VLOOKUP(A493,'อายุการใช้งาน-ห้ามลบ'!$A$2:$H$70,8,FALSE)-MIN($E493-DATE(RIGHT(D493,4),MID(D493,4,2),LEFT(D493,2)),VLOOKUP(A493,'อายุการใช้งาน-ห้ามลบ'!$A$2:$H$70,8,FALSE)*365))=0,($I493-1),($I493/VLOOKUP(A493,'อายุการใช้งาน-ห้ามลบ'!$A$2:$H$70,8,FALSE)/365)*MIN($E493-DATE(RIGHT(D493,4),MID(D493,4,2),LEFT(D493,2)),VLOOKUP(A493,'อายุการใช้งาน-ห้ามลบ'!$A$2:$H$70,8,FALSE)*365)),2)*-1)</f>
        <v> </v>
      </c>
      <c r="K493" s="25" t="str">
        <f t="shared" si="7"/>
        <v> </v>
      </c>
      <c r="L493" s="26" t="str">
        <f>IF(E493=0," ",IF((365*VLOOKUP(A493,'อายุการใช้งาน-ห้ามลบ'!$A$2:$H$70,8,FALSE)-MIN($E493-DATE(RIGHT(D493,4),MID(D493,4,2),LEFT(D493,2)),VLOOKUP(A493,'อายุการใช้งาน-ห้ามลบ'!$A$2:$H$70,8,FALSE)*365)-((ROUNDDOWN((365*VLOOKUP(A493,'อายุการใช้งาน-ห้ามลบ'!$A$2:$H$70,8,FALSE)-MIN($E493-DATE(RIGHT(D493,4),MID(D493,4,2),LEFT(D493,2)),VLOOKUP(A493,'อายุการใช้งาน-ห้ามลบ'!$A$2:$H$70,8,FALSE)*365))/365,0))*365))/30&gt;=11.49,(ROUNDDOWN((365*VLOOKUP(A493,'อายุการใช้งาน-ห้ามลบ'!$A$2:$H$70,8,FALSE)-MIN($E493-DATE(RIGHT(D493,4),MID(D493,4,2),LEFT(D493,2)),VLOOKUP(A493,'อายุการใช้งาน-ห้ามลบ'!$A$2:$H$70,8,FALSE)*365))/365,0)+1),ROUNDDOWN((365*VLOOKUP(A493,'อายุการใช้งาน-ห้ามลบ'!$A$2:$H$70,8,FALSE)-MIN($E493-DATE(RIGHT(D493,4),MID(D493,4,2),LEFT(D493,2)),VLOOKUP(A493,'อายุการใช้งาน-ห้ามลบ'!$A$2:$H$70,8,FALSE)*365))/365,0)))</f>
        <v> </v>
      </c>
      <c r="M493" s="26" t="str">
        <f>IF(E493=0," ",IF((365*VLOOKUP(A493,'อายุการใช้งาน-ห้ามลบ'!$A$2:$H$70,8,FALSE)-MIN($E493-DATE(RIGHT(D493,4),MID(D493,4,2),LEFT(D493,2)),VLOOKUP(A493,'อายุการใช้งาน-ห้ามลบ'!$A$2:$H$70,8,FALSE)*365)-((ROUNDDOWN((365*VLOOKUP(A493,'อายุการใช้งาน-ห้ามลบ'!$A$2:$H$70,8,FALSE)-MIN($E493-DATE(RIGHT(D493,4),MID(D493,4,2),LEFT(D493,2)),VLOOKUP(A493,'อายุการใช้งาน-ห้ามลบ'!$A$2:$H$70,8,FALSE)*365))/365,0))*365))/30&gt;=11.49,0,(365*VLOOKUP(A493,'อายุการใช้งาน-ห้ามลบ'!$A$2:$H$70,8,FALSE)-MIN($E493-DATE(RIGHT(D493,4),MID(D493,4,2),LEFT(D493,2)),VLOOKUP(A493,'อายุการใช้งาน-ห้ามลบ'!$A$2:$H$70,8,FALSE)*365)-((ROUNDDOWN((365*VLOOKUP(A493,'อายุการใช้งาน-ห้ามลบ'!$A$2:$H$70,8,FALSE)-MIN($E493-DATE(RIGHT(D493,4),MID(D493,4,2),LEFT(D493,2)),VLOOKUP(A493,'อายุการใช้งาน-ห้ามลบ'!$A$2:$H$70,8,FALSE)*365))/365,0))*365))/30))</f>
        <v> </v>
      </c>
      <c r="N493" s="36"/>
    </row>
    <row r="494" spans="1:14" ht="22.5" customHeight="1">
      <c r="A494" s="15"/>
      <c r="B494" s="28"/>
      <c r="C494" s="17"/>
      <c r="D494" s="18"/>
      <c r="E494" s="19"/>
      <c r="F494" s="28"/>
      <c r="G494" s="21"/>
      <c r="H494" s="21"/>
      <c r="I494" s="30"/>
      <c r="J494" s="24" t="str">
        <f>IF(E494=0," ",ROUND(IF((365*VLOOKUP(A494,'อายุการใช้งาน-ห้ามลบ'!$A$2:$H$70,8,FALSE)-MIN($E494-DATE(RIGHT(D494,4),MID(D494,4,2),LEFT(D494,2)),VLOOKUP(A494,'อายุการใช้งาน-ห้ามลบ'!$A$2:$H$70,8,FALSE)*365))=0,($I494-1),($I494/VLOOKUP(A494,'อายุการใช้งาน-ห้ามลบ'!$A$2:$H$70,8,FALSE)/365)*MIN($E494-DATE(RIGHT(D494,4),MID(D494,4,2),LEFT(D494,2)),VLOOKUP(A494,'อายุการใช้งาน-ห้ามลบ'!$A$2:$H$70,8,FALSE)*365)),2)*-1)</f>
        <v> </v>
      </c>
      <c r="K494" s="25" t="str">
        <f t="shared" si="7"/>
        <v> </v>
      </c>
      <c r="L494" s="26" t="str">
        <f>IF(E494=0," ",IF((365*VLOOKUP(A494,'อายุการใช้งาน-ห้ามลบ'!$A$2:$H$70,8,FALSE)-MIN($E494-DATE(RIGHT(D494,4),MID(D494,4,2),LEFT(D494,2)),VLOOKUP(A494,'อายุการใช้งาน-ห้ามลบ'!$A$2:$H$70,8,FALSE)*365)-((ROUNDDOWN((365*VLOOKUP(A494,'อายุการใช้งาน-ห้ามลบ'!$A$2:$H$70,8,FALSE)-MIN($E494-DATE(RIGHT(D494,4),MID(D494,4,2),LEFT(D494,2)),VLOOKUP(A494,'อายุการใช้งาน-ห้ามลบ'!$A$2:$H$70,8,FALSE)*365))/365,0))*365))/30&gt;=11.49,(ROUNDDOWN((365*VLOOKUP(A494,'อายุการใช้งาน-ห้ามลบ'!$A$2:$H$70,8,FALSE)-MIN($E494-DATE(RIGHT(D494,4),MID(D494,4,2),LEFT(D494,2)),VLOOKUP(A494,'อายุการใช้งาน-ห้ามลบ'!$A$2:$H$70,8,FALSE)*365))/365,0)+1),ROUNDDOWN((365*VLOOKUP(A494,'อายุการใช้งาน-ห้ามลบ'!$A$2:$H$70,8,FALSE)-MIN($E494-DATE(RIGHT(D494,4),MID(D494,4,2),LEFT(D494,2)),VLOOKUP(A494,'อายุการใช้งาน-ห้ามลบ'!$A$2:$H$70,8,FALSE)*365))/365,0)))</f>
        <v> </v>
      </c>
      <c r="M494" s="26" t="str">
        <f>IF(E494=0," ",IF((365*VLOOKUP(A494,'อายุการใช้งาน-ห้ามลบ'!$A$2:$H$70,8,FALSE)-MIN($E494-DATE(RIGHT(D494,4),MID(D494,4,2),LEFT(D494,2)),VLOOKUP(A494,'อายุการใช้งาน-ห้ามลบ'!$A$2:$H$70,8,FALSE)*365)-((ROUNDDOWN((365*VLOOKUP(A494,'อายุการใช้งาน-ห้ามลบ'!$A$2:$H$70,8,FALSE)-MIN($E494-DATE(RIGHT(D494,4),MID(D494,4,2),LEFT(D494,2)),VLOOKUP(A494,'อายุการใช้งาน-ห้ามลบ'!$A$2:$H$70,8,FALSE)*365))/365,0))*365))/30&gt;=11.49,0,(365*VLOOKUP(A494,'อายุการใช้งาน-ห้ามลบ'!$A$2:$H$70,8,FALSE)-MIN($E494-DATE(RIGHT(D494,4),MID(D494,4,2),LEFT(D494,2)),VLOOKUP(A494,'อายุการใช้งาน-ห้ามลบ'!$A$2:$H$70,8,FALSE)*365)-((ROUNDDOWN((365*VLOOKUP(A494,'อายุการใช้งาน-ห้ามลบ'!$A$2:$H$70,8,FALSE)-MIN($E494-DATE(RIGHT(D494,4),MID(D494,4,2),LEFT(D494,2)),VLOOKUP(A494,'อายุการใช้งาน-ห้ามลบ'!$A$2:$H$70,8,FALSE)*365))/365,0))*365))/30))</f>
        <v> </v>
      </c>
      <c r="N494" s="36"/>
    </row>
    <row r="495" spans="1:14" ht="22.5" customHeight="1">
      <c r="A495" s="15"/>
      <c r="B495" s="28"/>
      <c r="C495" s="17"/>
      <c r="D495" s="18"/>
      <c r="E495" s="19"/>
      <c r="F495" s="28"/>
      <c r="G495" s="21"/>
      <c r="H495" s="21"/>
      <c r="I495" s="30"/>
      <c r="J495" s="24" t="str">
        <f>IF(E495=0," ",ROUND(IF((365*VLOOKUP(A495,'อายุการใช้งาน-ห้ามลบ'!$A$2:$H$70,8,FALSE)-MIN($E495-DATE(RIGHT(D495,4),MID(D495,4,2),LEFT(D495,2)),VLOOKUP(A495,'อายุการใช้งาน-ห้ามลบ'!$A$2:$H$70,8,FALSE)*365))=0,($I495-1),($I495/VLOOKUP(A495,'อายุการใช้งาน-ห้ามลบ'!$A$2:$H$70,8,FALSE)/365)*MIN($E495-DATE(RIGHT(D495,4),MID(D495,4,2),LEFT(D495,2)),VLOOKUP(A495,'อายุการใช้งาน-ห้ามลบ'!$A$2:$H$70,8,FALSE)*365)),2)*-1)</f>
        <v> </v>
      </c>
      <c r="K495" s="25" t="str">
        <f t="shared" si="7"/>
        <v> </v>
      </c>
      <c r="L495" s="26" t="str">
        <f>IF(E495=0," ",IF((365*VLOOKUP(A495,'อายุการใช้งาน-ห้ามลบ'!$A$2:$H$70,8,FALSE)-MIN($E495-DATE(RIGHT(D495,4),MID(D495,4,2),LEFT(D495,2)),VLOOKUP(A495,'อายุการใช้งาน-ห้ามลบ'!$A$2:$H$70,8,FALSE)*365)-((ROUNDDOWN((365*VLOOKUP(A495,'อายุการใช้งาน-ห้ามลบ'!$A$2:$H$70,8,FALSE)-MIN($E495-DATE(RIGHT(D495,4),MID(D495,4,2),LEFT(D495,2)),VLOOKUP(A495,'อายุการใช้งาน-ห้ามลบ'!$A$2:$H$70,8,FALSE)*365))/365,0))*365))/30&gt;=11.49,(ROUNDDOWN((365*VLOOKUP(A495,'อายุการใช้งาน-ห้ามลบ'!$A$2:$H$70,8,FALSE)-MIN($E495-DATE(RIGHT(D495,4),MID(D495,4,2),LEFT(D495,2)),VLOOKUP(A495,'อายุการใช้งาน-ห้ามลบ'!$A$2:$H$70,8,FALSE)*365))/365,0)+1),ROUNDDOWN((365*VLOOKUP(A495,'อายุการใช้งาน-ห้ามลบ'!$A$2:$H$70,8,FALSE)-MIN($E495-DATE(RIGHT(D495,4),MID(D495,4,2),LEFT(D495,2)),VLOOKUP(A495,'อายุการใช้งาน-ห้ามลบ'!$A$2:$H$70,8,FALSE)*365))/365,0)))</f>
        <v> </v>
      </c>
      <c r="M495" s="26" t="str">
        <f>IF(E495=0," ",IF((365*VLOOKUP(A495,'อายุการใช้งาน-ห้ามลบ'!$A$2:$H$70,8,FALSE)-MIN($E495-DATE(RIGHT(D495,4),MID(D495,4,2),LEFT(D495,2)),VLOOKUP(A495,'อายุการใช้งาน-ห้ามลบ'!$A$2:$H$70,8,FALSE)*365)-((ROUNDDOWN((365*VLOOKUP(A495,'อายุการใช้งาน-ห้ามลบ'!$A$2:$H$70,8,FALSE)-MIN($E495-DATE(RIGHT(D495,4),MID(D495,4,2),LEFT(D495,2)),VLOOKUP(A495,'อายุการใช้งาน-ห้ามลบ'!$A$2:$H$70,8,FALSE)*365))/365,0))*365))/30&gt;=11.49,0,(365*VLOOKUP(A495,'อายุการใช้งาน-ห้ามลบ'!$A$2:$H$70,8,FALSE)-MIN($E495-DATE(RIGHT(D495,4),MID(D495,4,2),LEFT(D495,2)),VLOOKUP(A495,'อายุการใช้งาน-ห้ามลบ'!$A$2:$H$70,8,FALSE)*365)-((ROUNDDOWN((365*VLOOKUP(A495,'อายุการใช้งาน-ห้ามลบ'!$A$2:$H$70,8,FALSE)-MIN($E495-DATE(RIGHT(D495,4),MID(D495,4,2),LEFT(D495,2)),VLOOKUP(A495,'อายุการใช้งาน-ห้ามลบ'!$A$2:$H$70,8,FALSE)*365))/365,0))*365))/30))</f>
        <v> </v>
      </c>
      <c r="N495" s="36"/>
    </row>
    <row r="496" spans="1:14" ht="22.5" customHeight="1">
      <c r="A496" s="15"/>
      <c r="B496" s="28"/>
      <c r="C496" s="17"/>
      <c r="D496" s="18"/>
      <c r="E496" s="19"/>
      <c r="F496" s="28"/>
      <c r="G496" s="21"/>
      <c r="H496" s="21"/>
      <c r="I496" s="30"/>
      <c r="J496" s="24" t="str">
        <f>IF(E496=0," ",ROUND(IF((365*VLOOKUP(A496,'อายุการใช้งาน-ห้ามลบ'!$A$2:$H$70,8,FALSE)-MIN($E496-DATE(RIGHT(D496,4),MID(D496,4,2),LEFT(D496,2)),VLOOKUP(A496,'อายุการใช้งาน-ห้ามลบ'!$A$2:$H$70,8,FALSE)*365))=0,($I496-1),($I496/VLOOKUP(A496,'อายุการใช้งาน-ห้ามลบ'!$A$2:$H$70,8,FALSE)/365)*MIN($E496-DATE(RIGHT(D496,4),MID(D496,4,2),LEFT(D496,2)),VLOOKUP(A496,'อายุการใช้งาน-ห้ามลบ'!$A$2:$H$70,8,FALSE)*365)),2)*-1)</f>
        <v> </v>
      </c>
      <c r="K496" s="25" t="str">
        <f t="shared" si="7"/>
        <v> </v>
      </c>
      <c r="L496" s="26" t="str">
        <f>IF(E496=0," ",IF((365*VLOOKUP(A496,'อายุการใช้งาน-ห้ามลบ'!$A$2:$H$70,8,FALSE)-MIN($E496-DATE(RIGHT(D496,4),MID(D496,4,2),LEFT(D496,2)),VLOOKUP(A496,'อายุการใช้งาน-ห้ามลบ'!$A$2:$H$70,8,FALSE)*365)-((ROUNDDOWN((365*VLOOKUP(A496,'อายุการใช้งาน-ห้ามลบ'!$A$2:$H$70,8,FALSE)-MIN($E496-DATE(RIGHT(D496,4),MID(D496,4,2),LEFT(D496,2)),VLOOKUP(A496,'อายุการใช้งาน-ห้ามลบ'!$A$2:$H$70,8,FALSE)*365))/365,0))*365))/30&gt;=11.49,(ROUNDDOWN((365*VLOOKUP(A496,'อายุการใช้งาน-ห้ามลบ'!$A$2:$H$70,8,FALSE)-MIN($E496-DATE(RIGHT(D496,4),MID(D496,4,2),LEFT(D496,2)),VLOOKUP(A496,'อายุการใช้งาน-ห้ามลบ'!$A$2:$H$70,8,FALSE)*365))/365,0)+1),ROUNDDOWN((365*VLOOKUP(A496,'อายุการใช้งาน-ห้ามลบ'!$A$2:$H$70,8,FALSE)-MIN($E496-DATE(RIGHT(D496,4),MID(D496,4,2),LEFT(D496,2)),VLOOKUP(A496,'อายุการใช้งาน-ห้ามลบ'!$A$2:$H$70,8,FALSE)*365))/365,0)))</f>
        <v> </v>
      </c>
      <c r="M496" s="26" t="str">
        <f>IF(E496=0," ",IF((365*VLOOKUP(A496,'อายุการใช้งาน-ห้ามลบ'!$A$2:$H$70,8,FALSE)-MIN($E496-DATE(RIGHT(D496,4),MID(D496,4,2),LEFT(D496,2)),VLOOKUP(A496,'อายุการใช้งาน-ห้ามลบ'!$A$2:$H$70,8,FALSE)*365)-((ROUNDDOWN((365*VLOOKUP(A496,'อายุการใช้งาน-ห้ามลบ'!$A$2:$H$70,8,FALSE)-MIN($E496-DATE(RIGHT(D496,4),MID(D496,4,2),LEFT(D496,2)),VLOOKUP(A496,'อายุการใช้งาน-ห้ามลบ'!$A$2:$H$70,8,FALSE)*365))/365,0))*365))/30&gt;=11.49,0,(365*VLOOKUP(A496,'อายุการใช้งาน-ห้ามลบ'!$A$2:$H$70,8,FALSE)-MIN($E496-DATE(RIGHT(D496,4),MID(D496,4,2),LEFT(D496,2)),VLOOKUP(A496,'อายุการใช้งาน-ห้ามลบ'!$A$2:$H$70,8,FALSE)*365)-((ROUNDDOWN((365*VLOOKUP(A496,'อายุการใช้งาน-ห้ามลบ'!$A$2:$H$70,8,FALSE)-MIN($E496-DATE(RIGHT(D496,4),MID(D496,4,2),LEFT(D496,2)),VLOOKUP(A496,'อายุการใช้งาน-ห้ามลบ'!$A$2:$H$70,8,FALSE)*365))/365,0))*365))/30))</f>
        <v> </v>
      </c>
      <c r="N496" s="36"/>
    </row>
    <row r="497" spans="1:14" ht="22.5" customHeight="1">
      <c r="A497" s="15"/>
      <c r="B497" s="28"/>
      <c r="C497" s="17"/>
      <c r="D497" s="18"/>
      <c r="E497" s="19"/>
      <c r="F497" s="28"/>
      <c r="G497" s="21"/>
      <c r="H497" s="21"/>
      <c r="I497" s="30"/>
      <c r="J497" s="24" t="str">
        <f>IF(E497=0," ",ROUND(IF((365*VLOOKUP(A497,'อายุการใช้งาน-ห้ามลบ'!$A$2:$H$70,8,FALSE)-MIN($E497-DATE(RIGHT(D497,4),MID(D497,4,2),LEFT(D497,2)),VLOOKUP(A497,'อายุการใช้งาน-ห้ามลบ'!$A$2:$H$70,8,FALSE)*365))=0,($I497-1),($I497/VLOOKUP(A497,'อายุการใช้งาน-ห้ามลบ'!$A$2:$H$70,8,FALSE)/365)*MIN($E497-DATE(RIGHT(D497,4),MID(D497,4,2),LEFT(D497,2)),VLOOKUP(A497,'อายุการใช้งาน-ห้ามลบ'!$A$2:$H$70,8,FALSE)*365)),2)*-1)</f>
        <v> </v>
      </c>
      <c r="K497" s="25" t="str">
        <f t="shared" si="7"/>
        <v> </v>
      </c>
      <c r="L497" s="26" t="str">
        <f>IF(E497=0," ",IF((365*VLOOKUP(A497,'อายุการใช้งาน-ห้ามลบ'!$A$2:$H$70,8,FALSE)-MIN($E497-DATE(RIGHT(D497,4),MID(D497,4,2),LEFT(D497,2)),VLOOKUP(A497,'อายุการใช้งาน-ห้ามลบ'!$A$2:$H$70,8,FALSE)*365)-((ROUNDDOWN((365*VLOOKUP(A497,'อายุการใช้งาน-ห้ามลบ'!$A$2:$H$70,8,FALSE)-MIN($E497-DATE(RIGHT(D497,4),MID(D497,4,2),LEFT(D497,2)),VLOOKUP(A497,'อายุการใช้งาน-ห้ามลบ'!$A$2:$H$70,8,FALSE)*365))/365,0))*365))/30&gt;=11.49,(ROUNDDOWN((365*VLOOKUP(A497,'อายุการใช้งาน-ห้ามลบ'!$A$2:$H$70,8,FALSE)-MIN($E497-DATE(RIGHT(D497,4),MID(D497,4,2),LEFT(D497,2)),VLOOKUP(A497,'อายุการใช้งาน-ห้ามลบ'!$A$2:$H$70,8,FALSE)*365))/365,0)+1),ROUNDDOWN((365*VLOOKUP(A497,'อายุการใช้งาน-ห้ามลบ'!$A$2:$H$70,8,FALSE)-MIN($E497-DATE(RIGHT(D497,4),MID(D497,4,2),LEFT(D497,2)),VLOOKUP(A497,'อายุการใช้งาน-ห้ามลบ'!$A$2:$H$70,8,FALSE)*365))/365,0)))</f>
        <v> </v>
      </c>
      <c r="M497" s="26" t="str">
        <f>IF(E497=0," ",IF((365*VLOOKUP(A497,'อายุการใช้งาน-ห้ามลบ'!$A$2:$H$70,8,FALSE)-MIN($E497-DATE(RIGHT(D497,4),MID(D497,4,2),LEFT(D497,2)),VLOOKUP(A497,'อายุการใช้งาน-ห้ามลบ'!$A$2:$H$70,8,FALSE)*365)-((ROUNDDOWN((365*VLOOKUP(A497,'อายุการใช้งาน-ห้ามลบ'!$A$2:$H$70,8,FALSE)-MIN($E497-DATE(RIGHT(D497,4),MID(D497,4,2),LEFT(D497,2)),VLOOKUP(A497,'อายุการใช้งาน-ห้ามลบ'!$A$2:$H$70,8,FALSE)*365))/365,0))*365))/30&gt;=11.49,0,(365*VLOOKUP(A497,'อายุการใช้งาน-ห้ามลบ'!$A$2:$H$70,8,FALSE)-MIN($E497-DATE(RIGHT(D497,4),MID(D497,4,2),LEFT(D497,2)),VLOOKUP(A497,'อายุการใช้งาน-ห้ามลบ'!$A$2:$H$70,8,FALSE)*365)-((ROUNDDOWN((365*VLOOKUP(A497,'อายุการใช้งาน-ห้ามลบ'!$A$2:$H$70,8,FALSE)-MIN($E497-DATE(RIGHT(D497,4),MID(D497,4,2),LEFT(D497,2)),VLOOKUP(A497,'อายุการใช้งาน-ห้ามลบ'!$A$2:$H$70,8,FALSE)*365))/365,0))*365))/30))</f>
        <v> </v>
      </c>
      <c r="N497" s="36"/>
    </row>
    <row r="498" spans="1:14" ht="22.5" customHeight="1">
      <c r="A498" s="15"/>
      <c r="B498" s="28"/>
      <c r="C498" s="17"/>
      <c r="D498" s="18"/>
      <c r="E498" s="19"/>
      <c r="F498" s="28"/>
      <c r="G498" s="21"/>
      <c r="H498" s="21"/>
      <c r="I498" s="30"/>
      <c r="J498" s="24" t="str">
        <f>IF(E498=0," ",ROUND(IF((365*VLOOKUP(A498,'อายุการใช้งาน-ห้ามลบ'!$A$2:$H$70,8,FALSE)-MIN($E498-DATE(RIGHT(D498,4),MID(D498,4,2),LEFT(D498,2)),VLOOKUP(A498,'อายุการใช้งาน-ห้ามลบ'!$A$2:$H$70,8,FALSE)*365))=0,($I498-1),($I498/VLOOKUP(A498,'อายุการใช้งาน-ห้ามลบ'!$A$2:$H$70,8,FALSE)/365)*MIN($E498-DATE(RIGHT(D498,4),MID(D498,4,2),LEFT(D498,2)),VLOOKUP(A498,'อายุการใช้งาน-ห้ามลบ'!$A$2:$H$70,8,FALSE)*365)),2)*-1)</f>
        <v> </v>
      </c>
      <c r="K498" s="25" t="str">
        <f t="shared" si="7"/>
        <v> </v>
      </c>
      <c r="L498" s="26" t="str">
        <f>IF(E498=0," ",IF((365*VLOOKUP(A498,'อายุการใช้งาน-ห้ามลบ'!$A$2:$H$70,8,FALSE)-MIN($E498-DATE(RIGHT(D498,4),MID(D498,4,2),LEFT(D498,2)),VLOOKUP(A498,'อายุการใช้งาน-ห้ามลบ'!$A$2:$H$70,8,FALSE)*365)-((ROUNDDOWN((365*VLOOKUP(A498,'อายุการใช้งาน-ห้ามลบ'!$A$2:$H$70,8,FALSE)-MIN($E498-DATE(RIGHT(D498,4),MID(D498,4,2),LEFT(D498,2)),VLOOKUP(A498,'อายุการใช้งาน-ห้ามลบ'!$A$2:$H$70,8,FALSE)*365))/365,0))*365))/30&gt;=11.49,(ROUNDDOWN((365*VLOOKUP(A498,'อายุการใช้งาน-ห้ามลบ'!$A$2:$H$70,8,FALSE)-MIN($E498-DATE(RIGHT(D498,4),MID(D498,4,2),LEFT(D498,2)),VLOOKUP(A498,'อายุการใช้งาน-ห้ามลบ'!$A$2:$H$70,8,FALSE)*365))/365,0)+1),ROUNDDOWN((365*VLOOKUP(A498,'อายุการใช้งาน-ห้ามลบ'!$A$2:$H$70,8,FALSE)-MIN($E498-DATE(RIGHT(D498,4),MID(D498,4,2),LEFT(D498,2)),VLOOKUP(A498,'อายุการใช้งาน-ห้ามลบ'!$A$2:$H$70,8,FALSE)*365))/365,0)))</f>
        <v> </v>
      </c>
      <c r="M498" s="26" t="str">
        <f>IF(E498=0," ",IF((365*VLOOKUP(A498,'อายุการใช้งาน-ห้ามลบ'!$A$2:$H$70,8,FALSE)-MIN($E498-DATE(RIGHT(D498,4),MID(D498,4,2),LEFT(D498,2)),VLOOKUP(A498,'อายุการใช้งาน-ห้ามลบ'!$A$2:$H$70,8,FALSE)*365)-((ROUNDDOWN((365*VLOOKUP(A498,'อายุการใช้งาน-ห้ามลบ'!$A$2:$H$70,8,FALSE)-MIN($E498-DATE(RIGHT(D498,4),MID(D498,4,2),LEFT(D498,2)),VLOOKUP(A498,'อายุการใช้งาน-ห้ามลบ'!$A$2:$H$70,8,FALSE)*365))/365,0))*365))/30&gt;=11.49,0,(365*VLOOKUP(A498,'อายุการใช้งาน-ห้ามลบ'!$A$2:$H$70,8,FALSE)-MIN($E498-DATE(RIGHT(D498,4),MID(D498,4,2),LEFT(D498,2)),VLOOKUP(A498,'อายุการใช้งาน-ห้ามลบ'!$A$2:$H$70,8,FALSE)*365)-((ROUNDDOWN((365*VLOOKUP(A498,'อายุการใช้งาน-ห้ามลบ'!$A$2:$H$70,8,FALSE)-MIN($E498-DATE(RIGHT(D498,4),MID(D498,4,2),LEFT(D498,2)),VLOOKUP(A498,'อายุการใช้งาน-ห้ามลบ'!$A$2:$H$70,8,FALSE)*365))/365,0))*365))/30))</f>
        <v> </v>
      </c>
      <c r="N498" s="36"/>
    </row>
    <row r="499" spans="1:14" ht="22.5" customHeight="1">
      <c r="A499" s="15"/>
      <c r="B499" s="28"/>
      <c r="C499" s="17"/>
      <c r="D499" s="18"/>
      <c r="E499" s="19"/>
      <c r="F499" s="28"/>
      <c r="G499" s="21"/>
      <c r="H499" s="21"/>
      <c r="I499" s="30"/>
      <c r="J499" s="24" t="str">
        <f>IF(E499=0," ",ROUND(IF((365*VLOOKUP(A499,'อายุการใช้งาน-ห้ามลบ'!$A$2:$H$70,8,FALSE)-MIN($E499-DATE(RIGHT(D499,4),MID(D499,4,2),LEFT(D499,2)),VLOOKUP(A499,'อายุการใช้งาน-ห้ามลบ'!$A$2:$H$70,8,FALSE)*365))=0,($I499-1),($I499/VLOOKUP(A499,'อายุการใช้งาน-ห้ามลบ'!$A$2:$H$70,8,FALSE)/365)*MIN($E499-DATE(RIGHT(D499,4),MID(D499,4,2),LEFT(D499,2)),VLOOKUP(A499,'อายุการใช้งาน-ห้ามลบ'!$A$2:$H$70,8,FALSE)*365)),2)*-1)</f>
        <v> </v>
      </c>
      <c r="K499" s="25" t="str">
        <f t="shared" si="7"/>
        <v> </v>
      </c>
      <c r="L499" s="26" t="str">
        <f>IF(E499=0," ",IF((365*VLOOKUP(A499,'อายุการใช้งาน-ห้ามลบ'!$A$2:$H$70,8,FALSE)-MIN($E499-DATE(RIGHT(D499,4),MID(D499,4,2),LEFT(D499,2)),VLOOKUP(A499,'อายุการใช้งาน-ห้ามลบ'!$A$2:$H$70,8,FALSE)*365)-((ROUNDDOWN((365*VLOOKUP(A499,'อายุการใช้งาน-ห้ามลบ'!$A$2:$H$70,8,FALSE)-MIN($E499-DATE(RIGHT(D499,4),MID(D499,4,2),LEFT(D499,2)),VLOOKUP(A499,'อายุการใช้งาน-ห้ามลบ'!$A$2:$H$70,8,FALSE)*365))/365,0))*365))/30&gt;=11.49,(ROUNDDOWN((365*VLOOKUP(A499,'อายุการใช้งาน-ห้ามลบ'!$A$2:$H$70,8,FALSE)-MIN($E499-DATE(RIGHT(D499,4),MID(D499,4,2),LEFT(D499,2)),VLOOKUP(A499,'อายุการใช้งาน-ห้ามลบ'!$A$2:$H$70,8,FALSE)*365))/365,0)+1),ROUNDDOWN((365*VLOOKUP(A499,'อายุการใช้งาน-ห้ามลบ'!$A$2:$H$70,8,FALSE)-MIN($E499-DATE(RIGHT(D499,4),MID(D499,4,2),LEFT(D499,2)),VLOOKUP(A499,'อายุการใช้งาน-ห้ามลบ'!$A$2:$H$70,8,FALSE)*365))/365,0)))</f>
        <v> </v>
      </c>
      <c r="M499" s="26" t="str">
        <f>IF(E499=0," ",IF((365*VLOOKUP(A499,'อายุการใช้งาน-ห้ามลบ'!$A$2:$H$70,8,FALSE)-MIN($E499-DATE(RIGHT(D499,4),MID(D499,4,2),LEFT(D499,2)),VLOOKUP(A499,'อายุการใช้งาน-ห้ามลบ'!$A$2:$H$70,8,FALSE)*365)-((ROUNDDOWN((365*VLOOKUP(A499,'อายุการใช้งาน-ห้ามลบ'!$A$2:$H$70,8,FALSE)-MIN($E499-DATE(RIGHT(D499,4),MID(D499,4,2),LEFT(D499,2)),VLOOKUP(A499,'อายุการใช้งาน-ห้ามลบ'!$A$2:$H$70,8,FALSE)*365))/365,0))*365))/30&gt;=11.49,0,(365*VLOOKUP(A499,'อายุการใช้งาน-ห้ามลบ'!$A$2:$H$70,8,FALSE)-MIN($E499-DATE(RIGHT(D499,4),MID(D499,4,2),LEFT(D499,2)),VLOOKUP(A499,'อายุการใช้งาน-ห้ามลบ'!$A$2:$H$70,8,FALSE)*365)-((ROUNDDOWN((365*VLOOKUP(A499,'อายุการใช้งาน-ห้ามลบ'!$A$2:$H$70,8,FALSE)-MIN($E499-DATE(RIGHT(D499,4),MID(D499,4,2),LEFT(D499,2)),VLOOKUP(A499,'อายุการใช้งาน-ห้ามลบ'!$A$2:$H$70,8,FALSE)*365))/365,0))*365))/30))</f>
        <v> </v>
      </c>
      <c r="N499" s="36"/>
    </row>
    <row r="500" spans="1:14" ht="22.5" customHeight="1">
      <c r="A500" s="15"/>
      <c r="B500" s="28"/>
      <c r="C500" s="17"/>
      <c r="D500" s="18"/>
      <c r="E500" s="19"/>
      <c r="F500" s="28"/>
      <c r="G500" s="21"/>
      <c r="H500" s="21"/>
      <c r="I500" s="30"/>
      <c r="J500" s="24" t="str">
        <f>IF(E500=0," ",ROUND(IF((365*VLOOKUP(A500,'อายุการใช้งาน-ห้ามลบ'!$A$2:$H$70,8,FALSE)-MIN($E500-DATE(RIGHT(D500,4),MID(D500,4,2),LEFT(D500,2)),VLOOKUP(A500,'อายุการใช้งาน-ห้ามลบ'!$A$2:$H$70,8,FALSE)*365))=0,($I500-1),($I500/VLOOKUP(A500,'อายุการใช้งาน-ห้ามลบ'!$A$2:$H$70,8,FALSE)/365)*MIN($E500-DATE(RIGHT(D500,4),MID(D500,4,2),LEFT(D500,2)),VLOOKUP(A500,'อายุการใช้งาน-ห้ามลบ'!$A$2:$H$70,8,FALSE)*365)),2)*-1)</f>
        <v> </v>
      </c>
      <c r="K500" s="25" t="str">
        <f t="shared" si="7"/>
        <v> </v>
      </c>
      <c r="L500" s="26" t="str">
        <f>IF(E500=0," ",IF((365*VLOOKUP(A500,'อายุการใช้งาน-ห้ามลบ'!$A$2:$H$70,8,FALSE)-MIN($E500-DATE(RIGHT(D500,4),MID(D500,4,2),LEFT(D500,2)),VLOOKUP(A500,'อายุการใช้งาน-ห้ามลบ'!$A$2:$H$70,8,FALSE)*365)-((ROUNDDOWN((365*VLOOKUP(A500,'อายุการใช้งาน-ห้ามลบ'!$A$2:$H$70,8,FALSE)-MIN($E500-DATE(RIGHT(D500,4),MID(D500,4,2),LEFT(D500,2)),VLOOKUP(A500,'อายุการใช้งาน-ห้ามลบ'!$A$2:$H$70,8,FALSE)*365))/365,0))*365))/30&gt;=11.49,(ROUNDDOWN((365*VLOOKUP(A500,'อายุการใช้งาน-ห้ามลบ'!$A$2:$H$70,8,FALSE)-MIN($E500-DATE(RIGHT(D500,4),MID(D500,4,2),LEFT(D500,2)),VLOOKUP(A500,'อายุการใช้งาน-ห้ามลบ'!$A$2:$H$70,8,FALSE)*365))/365,0)+1),ROUNDDOWN((365*VLOOKUP(A500,'อายุการใช้งาน-ห้ามลบ'!$A$2:$H$70,8,FALSE)-MIN($E500-DATE(RIGHT(D500,4),MID(D500,4,2),LEFT(D500,2)),VLOOKUP(A500,'อายุการใช้งาน-ห้ามลบ'!$A$2:$H$70,8,FALSE)*365))/365,0)))</f>
        <v> </v>
      </c>
      <c r="M500" s="26" t="str">
        <f>IF(E500=0," ",IF((365*VLOOKUP(A500,'อายุการใช้งาน-ห้ามลบ'!$A$2:$H$70,8,FALSE)-MIN($E500-DATE(RIGHT(D500,4),MID(D500,4,2),LEFT(D500,2)),VLOOKUP(A500,'อายุการใช้งาน-ห้ามลบ'!$A$2:$H$70,8,FALSE)*365)-((ROUNDDOWN((365*VLOOKUP(A500,'อายุการใช้งาน-ห้ามลบ'!$A$2:$H$70,8,FALSE)-MIN($E500-DATE(RIGHT(D500,4),MID(D500,4,2),LEFT(D500,2)),VLOOKUP(A500,'อายุการใช้งาน-ห้ามลบ'!$A$2:$H$70,8,FALSE)*365))/365,0))*365))/30&gt;=11.49,0,(365*VLOOKUP(A500,'อายุการใช้งาน-ห้ามลบ'!$A$2:$H$70,8,FALSE)-MIN($E500-DATE(RIGHT(D500,4),MID(D500,4,2),LEFT(D500,2)),VLOOKUP(A500,'อายุการใช้งาน-ห้ามลบ'!$A$2:$H$70,8,FALSE)*365)-((ROUNDDOWN((365*VLOOKUP(A500,'อายุการใช้งาน-ห้ามลบ'!$A$2:$H$70,8,FALSE)-MIN($E500-DATE(RIGHT(D500,4),MID(D500,4,2),LEFT(D500,2)),VLOOKUP(A500,'อายุการใช้งาน-ห้ามลบ'!$A$2:$H$70,8,FALSE)*365))/365,0))*365))/30))</f>
        <v> </v>
      </c>
      <c r="N500" s="36"/>
    </row>
  </sheetData>
  <sheetProtection/>
  <mergeCells count="13">
    <mergeCell ref="I4:I5"/>
    <mergeCell ref="J4:J5"/>
    <mergeCell ref="K4:K5"/>
    <mergeCell ref="L4:M4"/>
    <mergeCell ref="N4:N5"/>
    <mergeCell ref="A5:B5"/>
    <mergeCell ref="A2:N2"/>
    <mergeCell ref="A4:C4"/>
    <mergeCell ref="D4:D5"/>
    <mergeCell ref="E4:E5"/>
    <mergeCell ref="F4:F5"/>
    <mergeCell ref="G4:G5"/>
    <mergeCell ref="H4:H5"/>
  </mergeCells>
  <printOptions/>
  <pageMargins left="0.27" right="0.15748031496062992" top="0.35433070866141736" bottom="0.7480314960629921" header="0.31496062992125984" footer="0.31496062992125984"/>
  <pageSetup horizontalDpi="600" verticalDpi="600" orientation="landscape" paperSize="9" scale="90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H70"/>
  <sheetViews>
    <sheetView zoomScalePageLayoutView="0" workbookViewId="0" topLeftCell="A1">
      <selection activeCell="I49" sqref="I49"/>
    </sheetView>
  </sheetViews>
  <sheetFormatPr defaultColWidth="9.00390625" defaultRowHeight="14.25"/>
  <cols>
    <col min="1" max="1" width="9.00390625" style="62" customWidth="1"/>
    <col min="2" max="2" width="35.50390625" style="54" customWidth="1"/>
    <col min="3" max="3" width="12.625" style="54" customWidth="1"/>
    <col min="4" max="4" width="13.25390625" style="54" customWidth="1"/>
    <col min="5" max="5" width="9.00390625" style="54" customWidth="1"/>
    <col min="6" max="6" width="24.00390625" style="54" customWidth="1"/>
    <col min="7" max="7" width="8.75390625" style="63" customWidth="1"/>
    <col min="8" max="8" width="8.75390625" style="57" customWidth="1"/>
    <col min="9" max="16384" width="9.00390625" style="54" customWidth="1"/>
  </cols>
  <sheetData>
    <row r="1" spans="1:8" ht="21">
      <c r="A1" s="52" t="s">
        <v>36</v>
      </c>
      <c r="B1" s="53"/>
      <c r="C1" s="53" t="s">
        <v>37</v>
      </c>
      <c r="D1" s="53" t="s">
        <v>38</v>
      </c>
      <c r="E1" s="53" t="s">
        <v>39</v>
      </c>
      <c r="F1" s="53" t="s">
        <v>40</v>
      </c>
      <c r="G1" s="53" t="s">
        <v>41</v>
      </c>
      <c r="H1" s="53" t="s">
        <v>42</v>
      </c>
    </row>
    <row r="2" spans="1:8" ht="14.25">
      <c r="A2" s="55">
        <v>10100</v>
      </c>
      <c r="B2" s="56" t="s">
        <v>43</v>
      </c>
      <c r="C2" s="56">
        <v>1000</v>
      </c>
      <c r="D2" s="56">
        <v>1</v>
      </c>
      <c r="E2" s="56">
        <v>1000</v>
      </c>
      <c r="F2" s="56" t="s">
        <v>44</v>
      </c>
      <c r="G2" s="57" t="s">
        <v>45</v>
      </c>
      <c r="H2" s="57" t="s">
        <v>46</v>
      </c>
    </row>
    <row r="3" spans="1:8" ht="14.25">
      <c r="A3" s="55">
        <v>10200</v>
      </c>
      <c r="B3" s="56" t="s">
        <v>47</v>
      </c>
      <c r="C3" s="56">
        <v>1000</v>
      </c>
      <c r="D3" s="56">
        <v>1</v>
      </c>
      <c r="E3" s="56">
        <v>1000</v>
      </c>
      <c r="F3" s="56" t="s">
        <v>44</v>
      </c>
      <c r="G3" s="57" t="s">
        <v>45</v>
      </c>
      <c r="H3" s="57" t="s">
        <v>46</v>
      </c>
    </row>
    <row r="4" spans="1:8" s="74" customFormat="1" ht="14.25">
      <c r="A4" s="71">
        <v>20100</v>
      </c>
      <c r="B4" s="72" t="s">
        <v>48</v>
      </c>
      <c r="C4" s="72">
        <v>1000</v>
      </c>
      <c r="D4" s="72">
        <v>1</v>
      </c>
      <c r="E4" s="72">
        <v>1000</v>
      </c>
      <c r="F4" s="72" t="s">
        <v>44</v>
      </c>
      <c r="G4" s="73" t="s">
        <v>49</v>
      </c>
      <c r="H4" s="73" t="s">
        <v>130</v>
      </c>
    </row>
    <row r="5" spans="1:8" s="74" customFormat="1" ht="14.25">
      <c r="A5" s="71">
        <v>20200</v>
      </c>
      <c r="B5" s="72" t="s">
        <v>50</v>
      </c>
      <c r="C5" s="72">
        <v>1000</v>
      </c>
      <c r="D5" s="72">
        <v>1</v>
      </c>
      <c r="E5" s="72">
        <v>1000</v>
      </c>
      <c r="F5" s="72" t="s">
        <v>44</v>
      </c>
      <c r="G5" s="73" t="s">
        <v>49</v>
      </c>
      <c r="H5" s="73" t="s">
        <v>130</v>
      </c>
    </row>
    <row r="6" spans="1:8" s="74" customFormat="1" ht="14.25">
      <c r="A6" s="71">
        <v>20300</v>
      </c>
      <c r="B6" s="72" t="s">
        <v>51</v>
      </c>
      <c r="C6" s="72">
        <v>1000</v>
      </c>
      <c r="D6" s="72">
        <v>1</v>
      </c>
      <c r="E6" s="72">
        <v>1000</v>
      </c>
      <c r="F6" s="72" t="s">
        <v>44</v>
      </c>
      <c r="G6" s="73" t="s">
        <v>49</v>
      </c>
      <c r="H6" s="73" t="s">
        <v>130</v>
      </c>
    </row>
    <row r="7" spans="1:8" s="74" customFormat="1" ht="14.25">
      <c r="A7" s="71">
        <v>20400</v>
      </c>
      <c r="B7" s="72" t="s">
        <v>52</v>
      </c>
      <c r="C7" s="72">
        <v>1000</v>
      </c>
      <c r="D7" s="72">
        <v>1</v>
      </c>
      <c r="E7" s="72">
        <v>1000</v>
      </c>
      <c r="F7" s="72" t="s">
        <v>44</v>
      </c>
      <c r="G7" s="73" t="s">
        <v>49</v>
      </c>
      <c r="H7" s="73" t="s">
        <v>130</v>
      </c>
    </row>
    <row r="8" spans="1:8" s="74" customFormat="1" ht="14.25">
      <c r="A8" s="71">
        <v>20500</v>
      </c>
      <c r="B8" s="72" t="s">
        <v>53</v>
      </c>
      <c r="C8" s="72">
        <v>1000</v>
      </c>
      <c r="D8" s="72">
        <v>1</v>
      </c>
      <c r="E8" s="72">
        <v>1000</v>
      </c>
      <c r="F8" s="72" t="s">
        <v>44</v>
      </c>
      <c r="G8" s="73" t="s">
        <v>49</v>
      </c>
      <c r="H8" s="73" t="s">
        <v>130</v>
      </c>
    </row>
    <row r="9" spans="1:8" s="74" customFormat="1" ht="14.25">
      <c r="A9" s="71">
        <v>20600</v>
      </c>
      <c r="B9" s="72" t="s">
        <v>54</v>
      </c>
      <c r="C9" s="72">
        <v>1000</v>
      </c>
      <c r="D9" s="72">
        <v>1</v>
      </c>
      <c r="E9" s="72">
        <v>1000</v>
      </c>
      <c r="F9" s="72" t="s">
        <v>44</v>
      </c>
      <c r="G9" s="73" t="s">
        <v>49</v>
      </c>
      <c r="H9" s="73" t="s">
        <v>130</v>
      </c>
    </row>
    <row r="10" spans="1:8" s="61" customFormat="1" ht="14.25">
      <c r="A10" s="58">
        <v>20700</v>
      </c>
      <c r="B10" s="59" t="s">
        <v>55</v>
      </c>
      <c r="C10" s="59">
        <v>1000</v>
      </c>
      <c r="D10" s="59">
        <v>1</v>
      </c>
      <c r="E10" s="59">
        <v>1000</v>
      </c>
      <c r="F10" s="59" t="s">
        <v>44</v>
      </c>
      <c r="G10" s="60" t="s">
        <v>49</v>
      </c>
      <c r="H10" s="60" t="s">
        <v>56</v>
      </c>
    </row>
    <row r="11" spans="1:8" ht="14.25">
      <c r="A11" s="55">
        <v>30101</v>
      </c>
      <c r="B11" s="56" t="s">
        <v>57</v>
      </c>
      <c r="C11" s="56">
        <v>1000</v>
      </c>
      <c r="D11" s="56">
        <v>1</v>
      </c>
      <c r="E11" s="56">
        <v>1000</v>
      </c>
      <c r="F11" s="56" t="s">
        <v>44</v>
      </c>
      <c r="G11" s="57" t="s">
        <v>49</v>
      </c>
      <c r="H11" s="57">
        <v>15</v>
      </c>
    </row>
    <row r="12" spans="1:8" ht="14.25">
      <c r="A12" s="55">
        <v>30102</v>
      </c>
      <c r="B12" s="56" t="s">
        <v>58</v>
      </c>
      <c r="C12" s="56">
        <v>1000</v>
      </c>
      <c r="D12" s="56">
        <v>1</v>
      </c>
      <c r="E12" s="56">
        <v>1000</v>
      </c>
      <c r="F12" s="56" t="s">
        <v>44</v>
      </c>
      <c r="G12" s="57" t="s">
        <v>49</v>
      </c>
      <c r="H12" s="57">
        <v>5</v>
      </c>
    </row>
    <row r="13" spans="1:8" ht="14.25">
      <c r="A13" s="55">
        <v>30103</v>
      </c>
      <c r="B13" s="56" t="s">
        <v>59</v>
      </c>
      <c r="C13" s="56">
        <v>1000</v>
      </c>
      <c r="D13" s="56">
        <v>1</v>
      </c>
      <c r="E13" s="56">
        <v>1000</v>
      </c>
      <c r="F13" s="56" t="s">
        <v>44</v>
      </c>
      <c r="G13" s="57" t="s">
        <v>49</v>
      </c>
      <c r="H13" s="57">
        <v>8</v>
      </c>
    </row>
    <row r="14" spans="1:8" ht="14.25">
      <c r="A14" s="55">
        <v>40100</v>
      </c>
      <c r="B14" s="56" t="s">
        <v>60</v>
      </c>
      <c r="C14" s="56">
        <v>1000</v>
      </c>
      <c r="D14" s="56">
        <v>1</v>
      </c>
      <c r="E14" s="56">
        <v>1000</v>
      </c>
      <c r="F14" s="56" t="s">
        <v>44</v>
      </c>
      <c r="G14" s="57" t="s">
        <v>49</v>
      </c>
      <c r="H14" s="57">
        <v>8</v>
      </c>
    </row>
    <row r="15" spans="1:8" ht="14.25">
      <c r="A15" s="55">
        <v>40200</v>
      </c>
      <c r="B15" s="56" t="s">
        <v>61</v>
      </c>
      <c r="C15" s="56">
        <v>1000</v>
      </c>
      <c r="D15" s="56">
        <v>1</v>
      </c>
      <c r="E15" s="56">
        <v>1000</v>
      </c>
      <c r="F15" s="56" t="s">
        <v>44</v>
      </c>
      <c r="G15" s="57" t="s">
        <v>49</v>
      </c>
      <c r="H15" s="57">
        <v>5</v>
      </c>
    </row>
    <row r="16" spans="1:8" ht="14.25">
      <c r="A16" s="55">
        <v>40301</v>
      </c>
      <c r="B16" s="56" t="s">
        <v>62</v>
      </c>
      <c r="C16" s="56">
        <v>1000</v>
      </c>
      <c r="D16" s="56">
        <v>1</v>
      </c>
      <c r="E16" s="56">
        <v>1000</v>
      </c>
      <c r="F16" s="56" t="s">
        <v>44</v>
      </c>
      <c r="G16" s="57" t="s">
        <v>49</v>
      </c>
      <c r="H16" s="57">
        <v>5</v>
      </c>
    </row>
    <row r="17" spans="1:8" ht="14.25">
      <c r="A17" s="55">
        <v>40302</v>
      </c>
      <c r="B17" s="56" t="s">
        <v>63</v>
      </c>
      <c r="C17" s="56">
        <v>1000</v>
      </c>
      <c r="D17" s="56">
        <v>1</v>
      </c>
      <c r="E17" s="56">
        <v>1000</v>
      </c>
      <c r="F17" s="56" t="s">
        <v>44</v>
      </c>
      <c r="G17" s="57" t="s">
        <v>49</v>
      </c>
      <c r="H17" s="57">
        <v>15</v>
      </c>
    </row>
    <row r="18" spans="1:8" ht="14.25">
      <c r="A18" s="55">
        <v>40400</v>
      </c>
      <c r="B18" s="56" t="s">
        <v>64</v>
      </c>
      <c r="C18" s="56">
        <v>1000</v>
      </c>
      <c r="D18" s="56">
        <v>1</v>
      </c>
      <c r="E18" s="56">
        <v>1000</v>
      </c>
      <c r="F18" s="56" t="s">
        <v>44</v>
      </c>
      <c r="G18" s="57" t="s">
        <v>49</v>
      </c>
      <c r="H18" s="57">
        <v>5</v>
      </c>
    </row>
    <row r="19" spans="1:8" ht="14.25">
      <c r="A19" s="55">
        <v>40501</v>
      </c>
      <c r="B19" s="56" t="s">
        <v>65</v>
      </c>
      <c r="C19" s="56">
        <v>1000</v>
      </c>
      <c r="D19" s="56">
        <v>1</v>
      </c>
      <c r="E19" s="56">
        <v>1000</v>
      </c>
      <c r="F19" s="56" t="s">
        <v>44</v>
      </c>
      <c r="G19" s="57" t="s">
        <v>49</v>
      </c>
      <c r="H19" s="57">
        <v>2</v>
      </c>
    </row>
    <row r="20" spans="1:8" ht="14.25">
      <c r="A20" s="55">
        <v>40502</v>
      </c>
      <c r="B20" s="56" t="s">
        <v>66</v>
      </c>
      <c r="C20" s="56">
        <v>1000</v>
      </c>
      <c r="D20" s="56">
        <v>1</v>
      </c>
      <c r="E20" s="56">
        <v>1000</v>
      </c>
      <c r="F20" s="56" t="s">
        <v>44</v>
      </c>
      <c r="G20" s="57" t="s">
        <v>49</v>
      </c>
      <c r="H20" s="57">
        <v>5</v>
      </c>
    </row>
    <row r="21" spans="1:8" ht="14.25">
      <c r="A21" s="55">
        <v>40601</v>
      </c>
      <c r="B21" s="56" t="s">
        <v>67</v>
      </c>
      <c r="C21" s="56">
        <v>1000</v>
      </c>
      <c r="D21" s="56">
        <v>1</v>
      </c>
      <c r="E21" s="56">
        <v>1000</v>
      </c>
      <c r="F21" s="56" t="s">
        <v>44</v>
      </c>
      <c r="G21" s="57" t="s">
        <v>49</v>
      </c>
      <c r="H21" s="57">
        <v>2</v>
      </c>
    </row>
    <row r="22" spans="1:8" ht="14.25">
      <c r="A22" s="55">
        <v>40602</v>
      </c>
      <c r="B22" s="56" t="s">
        <v>68</v>
      </c>
      <c r="C22" s="56">
        <v>1000</v>
      </c>
      <c r="D22" s="56">
        <v>1</v>
      </c>
      <c r="E22" s="56">
        <v>1000</v>
      </c>
      <c r="F22" s="56" t="s">
        <v>44</v>
      </c>
      <c r="G22" s="57" t="s">
        <v>49</v>
      </c>
      <c r="H22" s="57">
        <v>5</v>
      </c>
    </row>
    <row r="23" spans="1:8" ht="14.25">
      <c r="A23" s="55">
        <v>40701</v>
      </c>
      <c r="B23" s="56" t="s">
        <v>69</v>
      </c>
      <c r="C23" s="56">
        <v>1000</v>
      </c>
      <c r="D23" s="56">
        <v>1</v>
      </c>
      <c r="E23" s="56">
        <v>1000</v>
      </c>
      <c r="F23" s="56" t="s">
        <v>44</v>
      </c>
      <c r="G23" s="57" t="s">
        <v>49</v>
      </c>
      <c r="H23" s="57">
        <v>2</v>
      </c>
    </row>
    <row r="24" spans="1:8" ht="14.25">
      <c r="A24" s="55">
        <v>40702</v>
      </c>
      <c r="B24" s="56" t="s">
        <v>70</v>
      </c>
      <c r="C24" s="56">
        <v>1000</v>
      </c>
      <c r="D24" s="56">
        <v>1</v>
      </c>
      <c r="E24" s="56">
        <v>1000</v>
      </c>
      <c r="F24" s="56" t="s">
        <v>44</v>
      </c>
      <c r="G24" s="57" t="s">
        <v>49</v>
      </c>
      <c r="H24" s="57">
        <v>5</v>
      </c>
    </row>
    <row r="25" spans="1:8" ht="14.25">
      <c r="A25" s="55">
        <v>40800</v>
      </c>
      <c r="B25" s="56" t="s">
        <v>71</v>
      </c>
      <c r="C25" s="56">
        <v>1000</v>
      </c>
      <c r="D25" s="56">
        <v>1</v>
      </c>
      <c r="E25" s="56">
        <v>1000</v>
      </c>
      <c r="F25" s="56" t="s">
        <v>44</v>
      </c>
      <c r="G25" s="57" t="s">
        <v>49</v>
      </c>
      <c r="H25" s="57">
        <v>8</v>
      </c>
    </row>
    <row r="26" spans="1:8" ht="14.25">
      <c r="A26" s="55">
        <v>40900</v>
      </c>
      <c r="B26" s="56" t="s">
        <v>72</v>
      </c>
      <c r="C26" s="56">
        <v>1000</v>
      </c>
      <c r="D26" s="56">
        <v>1</v>
      </c>
      <c r="E26" s="56">
        <v>1000</v>
      </c>
      <c r="F26" s="56" t="s">
        <v>44</v>
      </c>
      <c r="G26" s="57" t="s">
        <v>49</v>
      </c>
      <c r="H26" s="57">
        <v>5</v>
      </c>
    </row>
    <row r="27" spans="1:8" ht="14.25">
      <c r="A27" s="55">
        <v>41000</v>
      </c>
      <c r="B27" s="56" t="s">
        <v>73</v>
      </c>
      <c r="C27" s="56">
        <v>1000</v>
      </c>
      <c r="D27" s="56">
        <v>1</v>
      </c>
      <c r="E27" s="56">
        <v>1000</v>
      </c>
      <c r="F27" s="56" t="s">
        <v>44</v>
      </c>
      <c r="G27" s="57" t="s">
        <v>49</v>
      </c>
      <c r="H27" s="57">
        <v>3</v>
      </c>
    </row>
    <row r="28" spans="1:8" ht="14.25">
      <c r="A28" s="55">
        <v>41100</v>
      </c>
      <c r="B28" s="56" t="s">
        <v>74</v>
      </c>
      <c r="C28" s="56">
        <v>1000</v>
      </c>
      <c r="D28" s="56">
        <v>1</v>
      </c>
      <c r="E28" s="56">
        <v>1000</v>
      </c>
      <c r="F28" s="56" t="s">
        <v>44</v>
      </c>
      <c r="G28" s="57" t="s">
        <v>49</v>
      </c>
      <c r="H28" s="57">
        <v>5</v>
      </c>
    </row>
    <row r="29" spans="1:8" ht="14.25">
      <c r="A29" s="55">
        <v>41200</v>
      </c>
      <c r="B29" s="56" t="s">
        <v>75</v>
      </c>
      <c r="C29" s="56">
        <v>1000</v>
      </c>
      <c r="D29" s="56">
        <v>1</v>
      </c>
      <c r="E29" s="56">
        <v>1000</v>
      </c>
      <c r="F29" s="56" t="s">
        <v>44</v>
      </c>
      <c r="G29" s="57" t="s">
        <v>49</v>
      </c>
      <c r="H29" s="57">
        <v>5</v>
      </c>
    </row>
    <row r="30" spans="1:8" ht="14.25">
      <c r="A30" s="55">
        <v>41300</v>
      </c>
      <c r="B30" s="56" t="s">
        <v>76</v>
      </c>
      <c r="C30" s="56">
        <v>1000</v>
      </c>
      <c r="D30" s="56">
        <v>1</v>
      </c>
      <c r="E30" s="56">
        <v>1000</v>
      </c>
      <c r="F30" s="56" t="s">
        <v>44</v>
      </c>
      <c r="G30" s="57" t="s">
        <v>49</v>
      </c>
      <c r="H30" s="57">
        <v>5</v>
      </c>
    </row>
    <row r="31" spans="1:8" ht="14.25">
      <c r="A31" s="55">
        <v>41400</v>
      </c>
      <c r="B31" s="56" t="s">
        <v>77</v>
      </c>
      <c r="C31" s="56">
        <v>1000</v>
      </c>
      <c r="D31" s="56">
        <v>1</v>
      </c>
      <c r="E31" s="56">
        <v>1000</v>
      </c>
      <c r="F31" s="56" t="s">
        <v>44</v>
      </c>
      <c r="G31" s="57" t="s">
        <v>49</v>
      </c>
      <c r="H31" s="57">
        <v>5</v>
      </c>
    </row>
    <row r="32" spans="1:8" ht="14.25">
      <c r="A32" s="55">
        <v>41500</v>
      </c>
      <c r="B32" s="56" t="s">
        <v>78</v>
      </c>
      <c r="C32" s="56">
        <v>1000</v>
      </c>
      <c r="D32" s="56">
        <v>1</v>
      </c>
      <c r="E32" s="56">
        <v>1000</v>
      </c>
      <c r="F32" s="56" t="s">
        <v>44</v>
      </c>
      <c r="G32" s="57" t="s">
        <v>49</v>
      </c>
      <c r="H32" s="57">
        <v>2</v>
      </c>
    </row>
    <row r="33" spans="1:8" ht="14.25">
      <c r="A33" s="55">
        <v>41600</v>
      </c>
      <c r="B33" s="56" t="s">
        <v>79</v>
      </c>
      <c r="C33" s="56">
        <v>1000</v>
      </c>
      <c r="D33" s="56">
        <v>1</v>
      </c>
      <c r="E33" s="56">
        <v>1000</v>
      </c>
      <c r="F33" s="56" t="s">
        <v>44</v>
      </c>
      <c r="G33" s="57" t="s">
        <v>49</v>
      </c>
      <c r="H33" s="57">
        <v>8</v>
      </c>
    </row>
    <row r="34" spans="1:8" ht="14.25">
      <c r="A34" s="55">
        <v>41700</v>
      </c>
      <c r="B34" s="56" t="s">
        <v>80</v>
      </c>
      <c r="C34" s="56">
        <v>1000</v>
      </c>
      <c r="D34" s="56">
        <v>1</v>
      </c>
      <c r="E34" s="56">
        <v>1000</v>
      </c>
      <c r="F34" s="56" t="s">
        <v>44</v>
      </c>
      <c r="G34" s="57" t="s">
        <v>49</v>
      </c>
      <c r="H34" s="57">
        <v>5</v>
      </c>
    </row>
    <row r="35" spans="1:8" ht="14.25">
      <c r="A35" s="55">
        <v>50101</v>
      </c>
      <c r="B35" s="56" t="s">
        <v>81</v>
      </c>
      <c r="C35" s="56">
        <v>1000</v>
      </c>
      <c r="D35" s="56">
        <v>1</v>
      </c>
      <c r="E35" s="56">
        <v>1000</v>
      </c>
      <c r="F35" s="56" t="s">
        <v>44</v>
      </c>
      <c r="G35" s="57" t="s">
        <v>49</v>
      </c>
      <c r="H35" s="57">
        <v>10</v>
      </c>
    </row>
    <row r="36" spans="1:8" ht="14.25">
      <c r="A36" s="55">
        <v>50102</v>
      </c>
      <c r="B36" s="56" t="s">
        <v>82</v>
      </c>
      <c r="C36" s="56">
        <v>1000</v>
      </c>
      <c r="D36" s="56">
        <v>1</v>
      </c>
      <c r="E36" s="56">
        <v>1000</v>
      </c>
      <c r="F36" s="56" t="s">
        <v>44</v>
      </c>
      <c r="G36" s="57" t="s">
        <v>49</v>
      </c>
      <c r="H36" s="57">
        <v>5</v>
      </c>
    </row>
    <row r="37" spans="1:8" ht="14.25">
      <c r="A37" s="55">
        <v>50103</v>
      </c>
      <c r="B37" s="56" t="s">
        <v>83</v>
      </c>
      <c r="C37" s="56">
        <v>1000</v>
      </c>
      <c r="D37" s="56">
        <v>1</v>
      </c>
      <c r="E37" s="56">
        <v>1000</v>
      </c>
      <c r="F37" s="56" t="s">
        <v>44</v>
      </c>
      <c r="G37" s="57" t="s">
        <v>49</v>
      </c>
      <c r="H37" s="57">
        <v>25</v>
      </c>
    </row>
    <row r="38" spans="1:8" ht="14.25">
      <c r="A38" s="55">
        <v>50104</v>
      </c>
      <c r="B38" s="56" t="s">
        <v>84</v>
      </c>
      <c r="C38" s="56">
        <v>1000</v>
      </c>
      <c r="D38" s="56">
        <v>1</v>
      </c>
      <c r="E38" s="56">
        <v>1000</v>
      </c>
      <c r="F38" s="56" t="s">
        <v>44</v>
      </c>
      <c r="G38" s="57" t="s">
        <v>49</v>
      </c>
      <c r="H38" s="57">
        <v>5</v>
      </c>
    </row>
    <row r="39" spans="1:8" ht="14.25">
      <c r="A39" s="55">
        <v>50105</v>
      </c>
      <c r="B39" s="56" t="s">
        <v>85</v>
      </c>
      <c r="C39" s="56">
        <v>1000</v>
      </c>
      <c r="D39" s="56">
        <v>1</v>
      </c>
      <c r="E39" s="56">
        <v>1000</v>
      </c>
      <c r="F39" s="56" t="s">
        <v>44</v>
      </c>
      <c r="G39" s="57" t="s">
        <v>49</v>
      </c>
      <c r="H39" s="57" t="s">
        <v>34</v>
      </c>
    </row>
    <row r="40" spans="1:8" ht="14.25">
      <c r="A40" s="55">
        <v>50106</v>
      </c>
      <c r="B40" s="56" t="s">
        <v>86</v>
      </c>
      <c r="C40" s="56">
        <v>1000</v>
      </c>
      <c r="D40" s="56">
        <v>1</v>
      </c>
      <c r="E40" s="56">
        <v>1000</v>
      </c>
      <c r="F40" s="56" t="s">
        <v>44</v>
      </c>
      <c r="G40" s="57" t="s">
        <v>49</v>
      </c>
      <c r="H40" s="57">
        <v>5</v>
      </c>
    </row>
    <row r="41" spans="1:8" ht="14.25">
      <c r="A41" s="55">
        <v>50107</v>
      </c>
      <c r="B41" s="56" t="s">
        <v>87</v>
      </c>
      <c r="C41" s="56">
        <v>1000</v>
      </c>
      <c r="D41" s="56">
        <v>1</v>
      </c>
      <c r="E41" s="56">
        <v>1000</v>
      </c>
      <c r="F41" s="56" t="s">
        <v>44</v>
      </c>
      <c r="G41" s="57" t="s">
        <v>49</v>
      </c>
      <c r="H41" s="57" t="s">
        <v>34</v>
      </c>
    </row>
    <row r="42" spans="1:8" ht="14.25">
      <c r="A42" s="55">
        <v>50108</v>
      </c>
      <c r="B42" s="56" t="s">
        <v>88</v>
      </c>
      <c r="C42" s="56">
        <v>1000</v>
      </c>
      <c r="D42" s="56">
        <v>1</v>
      </c>
      <c r="E42" s="56">
        <v>1000</v>
      </c>
      <c r="F42" s="56" t="s">
        <v>44</v>
      </c>
      <c r="G42" s="57" t="s">
        <v>49</v>
      </c>
      <c r="H42" s="57">
        <v>5</v>
      </c>
    </row>
    <row r="43" spans="1:8" ht="14.25">
      <c r="A43" s="55">
        <v>50109</v>
      </c>
      <c r="B43" s="56" t="s">
        <v>89</v>
      </c>
      <c r="C43" s="56">
        <v>1000</v>
      </c>
      <c r="D43" s="56">
        <v>1</v>
      </c>
      <c r="E43" s="56">
        <v>1000</v>
      </c>
      <c r="F43" s="56" t="s">
        <v>44</v>
      </c>
      <c r="G43" s="57" t="s">
        <v>49</v>
      </c>
      <c r="H43" s="57" t="s">
        <v>34</v>
      </c>
    </row>
    <row r="44" spans="1:8" ht="14.25">
      <c r="A44" s="55">
        <v>60100</v>
      </c>
      <c r="B44" s="56" t="s">
        <v>90</v>
      </c>
      <c r="C44" s="56">
        <v>1000</v>
      </c>
      <c r="D44" s="56">
        <v>1</v>
      </c>
      <c r="E44" s="56">
        <v>1000</v>
      </c>
      <c r="F44" s="56" t="s">
        <v>44</v>
      </c>
      <c r="G44" s="57" t="s">
        <v>49</v>
      </c>
      <c r="H44" s="57" t="s">
        <v>103</v>
      </c>
    </row>
    <row r="45" spans="1:8" ht="14.25">
      <c r="A45" s="55">
        <v>60200</v>
      </c>
      <c r="B45" s="56" t="s">
        <v>91</v>
      </c>
      <c r="C45" s="56">
        <v>1000</v>
      </c>
      <c r="D45" s="56">
        <v>1</v>
      </c>
      <c r="E45" s="56">
        <v>1000</v>
      </c>
      <c r="F45" s="56" t="s">
        <v>44</v>
      </c>
      <c r="G45" s="57" t="s">
        <v>49</v>
      </c>
      <c r="H45" s="57" t="s">
        <v>103</v>
      </c>
    </row>
    <row r="46" spans="1:8" ht="14.25">
      <c r="A46" s="55">
        <v>60300</v>
      </c>
      <c r="B46" s="56" t="s">
        <v>92</v>
      </c>
      <c r="C46" s="56">
        <v>1000</v>
      </c>
      <c r="D46" s="56">
        <v>1</v>
      </c>
      <c r="E46" s="56">
        <v>1000</v>
      </c>
      <c r="F46" s="56" t="s">
        <v>44</v>
      </c>
      <c r="G46" s="57" t="s">
        <v>49</v>
      </c>
      <c r="H46" s="57" t="s">
        <v>103</v>
      </c>
    </row>
    <row r="47" spans="1:8" ht="14.25">
      <c r="A47" s="55">
        <v>60400</v>
      </c>
      <c r="B47" s="56" t="s">
        <v>93</v>
      </c>
      <c r="C47" s="56">
        <v>1000</v>
      </c>
      <c r="D47" s="56">
        <v>1</v>
      </c>
      <c r="E47" s="56">
        <v>1000</v>
      </c>
      <c r="F47" s="56" t="s">
        <v>44</v>
      </c>
      <c r="G47" s="57" t="s">
        <v>49</v>
      </c>
      <c r="H47" s="57" t="s">
        <v>103</v>
      </c>
    </row>
    <row r="48" spans="1:8" ht="14.25">
      <c r="A48" s="55">
        <v>60500</v>
      </c>
      <c r="B48" s="56" t="s">
        <v>94</v>
      </c>
      <c r="C48" s="56">
        <v>1000</v>
      </c>
      <c r="D48" s="56">
        <v>1</v>
      </c>
      <c r="E48" s="56">
        <v>1000</v>
      </c>
      <c r="F48" s="56" t="s">
        <v>44</v>
      </c>
      <c r="G48" s="57" t="s">
        <v>49</v>
      </c>
      <c r="H48" s="57" t="s">
        <v>103</v>
      </c>
    </row>
    <row r="49" spans="1:8" ht="14.25">
      <c r="A49" s="55">
        <v>80100</v>
      </c>
      <c r="B49" s="56" t="s">
        <v>95</v>
      </c>
      <c r="C49" s="56">
        <v>1000</v>
      </c>
      <c r="D49" s="56">
        <v>1</v>
      </c>
      <c r="E49" s="56">
        <v>1000</v>
      </c>
      <c r="F49" s="56" t="s">
        <v>44</v>
      </c>
      <c r="G49" s="57" t="s">
        <v>45</v>
      </c>
      <c r="H49" s="57" t="s">
        <v>96</v>
      </c>
    </row>
    <row r="50" spans="1:8" ht="14.25">
      <c r="A50" s="55">
        <v>80200</v>
      </c>
      <c r="B50" s="56" t="s">
        <v>97</v>
      </c>
      <c r="C50" s="56">
        <v>1000</v>
      </c>
      <c r="D50" s="56">
        <v>1</v>
      </c>
      <c r="E50" s="56">
        <v>1000</v>
      </c>
      <c r="F50" s="56" t="s">
        <v>44</v>
      </c>
      <c r="G50" s="57" t="s">
        <v>45</v>
      </c>
      <c r="H50" s="57" t="s">
        <v>96</v>
      </c>
    </row>
    <row r="51" spans="1:8" ht="14.25">
      <c r="A51" s="55">
        <v>80300</v>
      </c>
      <c r="B51" s="56" t="s">
        <v>98</v>
      </c>
      <c r="C51" s="56">
        <v>1000</v>
      </c>
      <c r="D51" s="56">
        <v>1</v>
      </c>
      <c r="E51" s="56">
        <v>1000</v>
      </c>
      <c r="F51" s="56" t="s">
        <v>44</v>
      </c>
      <c r="G51" s="57" t="s">
        <v>45</v>
      </c>
      <c r="H51" s="57" t="s">
        <v>96</v>
      </c>
    </row>
    <row r="52" spans="1:8" ht="14.25">
      <c r="A52" s="55">
        <v>80400</v>
      </c>
      <c r="B52" s="56" t="s">
        <v>99</v>
      </c>
      <c r="C52" s="56">
        <v>1000</v>
      </c>
      <c r="D52" s="56">
        <v>1</v>
      </c>
      <c r="E52" s="56">
        <v>1000</v>
      </c>
      <c r="F52" s="56" t="s">
        <v>44</v>
      </c>
      <c r="G52" s="57" t="s">
        <v>45</v>
      </c>
      <c r="H52" s="57" t="s">
        <v>96</v>
      </c>
    </row>
    <row r="53" spans="1:8" ht="14.25">
      <c r="A53" s="55">
        <v>80500</v>
      </c>
      <c r="B53" s="56" t="s">
        <v>100</v>
      </c>
      <c r="C53" s="56">
        <v>1000</v>
      </c>
      <c r="D53" s="56">
        <v>1</v>
      </c>
      <c r="E53" s="56">
        <v>1000</v>
      </c>
      <c r="F53" s="56" t="s">
        <v>44</v>
      </c>
      <c r="G53" s="57" t="s">
        <v>45</v>
      </c>
      <c r="H53" s="57" t="s">
        <v>96</v>
      </c>
    </row>
    <row r="54" spans="1:8" ht="21">
      <c r="A54" s="69">
        <v>90100</v>
      </c>
      <c r="B54" s="70" t="s">
        <v>113</v>
      </c>
      <c r="C54" s="56">
        <v>1000</v>
      </c>
      <c r="D54" s="56">
        <v>1</v>
      </c>
      <c r="E54" s="56">
        <v>1000</v>
      </c>
      <c r="F54" s="56" t="s">
        <v>101</v>
      </c>
      <c r="G54" s="57" t="s">
        <v>102</v>
      </c>
      <c r="H54" s="57" t="s">
        <v>96</v>
      </c>
    </row>
    <row r="55" spans="1:8" ht="21">
      <c r="A55" s="69">
        <v>90200</v>
      </c>
      <c r="B55" s="70" t="s">
        <v>114</v>
      </c>
      <c r="C55" s="56">
        <v>1000</v>
      </c>
      <c r="D55" s="56">
        <v>1</v>
      </c>
      <c r="E55" s="56">
        <v>1000</v>
      </c>
      <c r="F55" s="56" t="s">
        <v>101</v>
      </c>
      <c r="G55" s="57" t="s">
        <v>102</v>
      </c>
      <c r="H55" s="57" t="s">
        <v>96</v>
      </c>
    </row>
    <row r="56" spans="1:8" ht="21">
      <c r="A56" s="69">
        <v>90300</v>
      </c>
      <c r="B56" s="70" t="s">
        <v>115</v>
      </c>
      <c r="C56" s="56">
        <v>1000</v>
      </c>
      <c r="D56" s="56">
        <v>1</v>
      </c>
      <c r="E56" s="56">
        <v>1000</v>
      </c>
      <c r="F56" s="56" t="s">
        <v>101</v>
      </c>
      <c r="G56" s="57" t="s">
        <v>102</v>
      </c>
      <c r="H56" s="57" t="s">
        <v>96</v>
      </c>
    </row>
    <row r="57" spans="1:8" ht="21">
      <c r="A57" s="69">
        <v>90400</v>
      </c>
      <c r="B57" s="70" t="s">
        <v>116</v>
      </c>
      <c r="C57" s="56">
        <v>1000</v>
      </c>
      <c r="D57" s="56">
        <v>1</v>
      </c>
      <c r="E57" s="56">
        <v>1000</v>
      </c>
      <c r="F57" s="56" t="s">
        <v>101</v>
      </c>
      <c r="G57" s="57" t="s">
        <v>102</v>
      </c>
      <c r="H57" s="57" t="s">
        <v>96</v>
      </c>
    </row>
    <row r="58" spans="1:8" ht="21">
      <c r="A58" s="69">
        <v>90500</v>
      </c>
      <c r="B58" s="70" t="s">
        <v>117</v>
      </c>
      <c r="C58" s="56">
        <v>1000</v>
      </c>
      <c r="D58" s="56">
        <v>1</v>
      </c>
      <c r="E58" s="56">
        <v>1000</v>
      </c>
      <c r="F58" s="56" t="s">
        <v>101</v>
      </c>
      <c r="G58" s="57" t="s">
        <v>102</v>
      </c>
      <c r="H58" s="57" t="s">
        <v>96</v>
      </c>
    </row>
    <row r="59" spans="1:8" ht="21">
      <c r="A59" s="69">
        <v>90600</v>
      </c>
      <c r="B59" s="70" t="s">
        <v>118</v>
      </c>
      <c r="C59" s="56">
        <v>1000</v>
      </c>
      <c r="D59" s="56">
        <v>1</v>
      </c>
      <c r="E59" s="56">
        <v>1000</v>
      </c>
      <c r="F59" s="56" t="s">
        <v>101</v>
      </c>
      <c r="G59" s="57" t="s">
        <v>102</v>
      </c>
      <c r="H59" s="57" t="s">
        <v>96</v>
      </c>
    </row>
    <row r="60" spans="1:8" ht="21">
      <c r="A60" s="69">
        <v>90700</v>
      </c>
      <c r="B60" s="70" t="s">
        <v>119</v>
      </c>
      <c r="C60" s="56">
        <v>1000</v>
      </c>
      <c r="D60" s="56">
        <v>1</v>
      </c>
      <c r="E60" s="56">
        <v>1000</v>
      </c>
      <c r="F60" s="56" t="s">
        <v>101</v>
      </c>
      <c r="G60" s="57" t="s">
        <v>102</v>
      </c>
      <c r="H60" s="57" t="s">
        <v>96</v>
      </c>
    </row>
    <row r="61" spans="1:8" ht="21">
      <c r="A61" s="69">
        <v>90800</v>
      </c>
      <c r="B61" s="70" t="s">
        <v>120</v>
      </c>
      <c r="C61" s="56">
        <v>1000</v>
      </c>
      <c r="D61" s="56">
        <v>1</v>
      </c>
      <c r="E61" s="56">
        <v>1000</v>
      </c>
      <c r="F61" s="56" t="s">
        <v>101</v>
      </c>
      <c r="G61" s="57" t="s">
        <v>102</v>
      </c>
      <c r="H61" s="57" t="s">
        <v>96</v>
      </c>
    </row>
    <row r="62" spans="1:8" ht="21">
      <c r="A62" s="69">
        <v>90900</v>
      </c>
      <c r="B62" s="70" t="s">
        <v>121</v>
      </c>
      <c r="C62" s="56">
        <v>1000</v>
      </c>
      <c r="D62" s="56">
        <v>1</v>
      </c>
      <c r="E62" s="56">
        <v>1000</v>
      </c>
      <c r="F62" s="56" t="s">
        <v>101</v>
      </c>
      <c r="G62" s="57" t="s">
        <v>102</v>
      </c>
      <c r="H62" s="57" t="s">
        <v>96</v>
      </c>
    </row>
    <row r="63" spans="1:8" ht="21">
      <c r="A63" s="69">
        <v>91000</v>
      </c>
      <c r="B63" s="70" t="s">
        <v>122</v>
      </c>
      <c r="C63" s="56">
        <v>1000</v>
      </c>
      <c r="D63" s="56">
        <v>1</v>
      </c>
      <c r="E63" s="56">
        <v>1000</v>
      </c>
      <c r="F63" s="56" t="s">
        <v>101</v>
      </c>
      <c r="G63" s="57" t="s">
        <v>102</v>
      </c>
      <c r="H63" s="57" t="s">
        <v>96</v>
      </c>
    </row>
    <row r="64" spans="1:8" ht="21">
      <c r="A64" s="69">
        <v>91100</v>
      </c>
      <c r="B64" s="70" t="s">
        <v>123</v>
      </c>
      <c r="C64" s="56">
        <v>1000</v>
      </c>
      <c r="D64" s="56">
        <v>1</v>
      </c>
      <c r="E64" s="56">
        <v>1000</v>
      </c>
      <c r="F64" s="56" t="s">
        <v>101</v>
      </c>
      <c r="G64" s="57" t="s">
        <v>102</v>
      </c>
      <c r="H64" s="57" t="s">
        <v>96</v>
      </c>
    </row>
    <row r="65" spans="1:8" ht="21">
      <c r="A65" s="69">
        <v>91200</v>
      </c>
      <c r="B65" s="70" t="s">
        <v>124</v>
      </c>
      <c r="C65" s="56">
        <v>1000</v>
      </c>
      <c r="D65" s="56">
        <v>1</v>
      </c>
      <c r="E65" s="56">
        <v>1000</v>
      </c>
      <c r="F65" s="56" t="s">
        <v>101</v>
      </c>
      <c r="G65" s="57" t="s">
        <v>102</v>
      </c>
      <c r="H65" s="57" t="s">
        <v>96</v>
      </c>
    </row>
    <row r="66" spans="1:8" ht="21">
      <c r="A66" s="69">
        <v>91300</v>
      </c>
      <c r="B66" s="70" t="s">
        <v>125</v>
      </c>
      <c r="C66" s="56">
        <v>1000</v>
      </c>
      <c r="D66" s="56">
        <v>1</v>
      </c>
      <c r="E66" s="56">
        <v>1000</v>
      </c>
      <c r="F66" s="56" t="s">
        <v>101</v>
      </c>
      <c r="G66" s="57" t="s">
        <v>102</v>
      </c>
      <c r="H66" s="57" t="s">
        <v>96</v>
      </c>
    </row>
    <row r="67" spans="1:8" ht="21">
      <c r="A67" s="69">
        <v>91400</v>
      </c>
      <c r="B67" s="70" t="s">
        <v>126</v>
      </c>
      <c r="C67" s="56">
        <v>1000</v>
      </c>
      <c r="D67" s="56">
        <v>1</v>
      </c>
      <c r="E67" s="56">
        <v>1000</v>
      </c>
      <c r="F67" s="56" t="s">
        <v>101</v>
      </c>
      <c r="G67" s="57" t="s">
        <v>102</v>
      </c>
      <c r="H67" s="57" t="s">
        <v>96</v>
      </c>
    </row>
    <row r="68" spans="1:8" ht="21">
      <c r="A68" s="69">
        <v>91500</v>
      </c>
      <c r="B68" s="70" t="s">
        <v>127</v>
      </c>
      <c r="C68" s="56">
        <v>1000</v>
      </c>
      <c r="D68" s="56">
        <v>1</v>
      </c>
      <c r="E68" s="56">
        <v>1000</v>
      </c>
      <c r="F68" s="56" t="s">
        <v>101</v>
      </c>
      <c r="G68" s="57" t="s">
        <v>102</v>
      </c>
      <c r="H68" s="57" t="s">
        <v>96</v>
      </c>
    </row>
    <row r="69" spans="1:8" ht="21">
      <c r="A69" s="69">
        <v>91600</v>
      </c>
      <c r="B69" s="70" t="s">
        <v>128</v>
      </c>
      <c r="C69" s="56">
        <v>1000</v>
      </c>
      <c r="D69" s="56">
        <v>1</v>
      </c>
      <c r="E69" s="56">
        <v>1000</v>
      </c>
      <c r="F69" s="56" t="s">
        <v>101</v>
      </c>
      <c r="G69" s="57" t="s">
        <v>102</v>
      </c>
      <c r="H69" s="57" t="s">
        <v>96</v>
      </c>
    </row>
    <row r="70" spans="1:8" ht="21">
      <c r="A70" s="69">
        <v>91700</v>
      </c>
      <c r="B70" s="70" t="s">
        <v>129</v>
      </c>
      <c r="C70" s="56">
        <v>1000</v>
      </c>
      <c r="D70" s="56">
        <v>1</v>
      </c>
      <c r="E70" s="56">
        <v>1000</v>
      </c>
      <c r="F70" s="56" t="s">
        <v>101</v>
      </c>
      <c r="G70" s="57" t="s">
        <v>102</v>
      </c>
      <c r="H70" s="57" t="s">
        <v>96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Praphaphon</dc:creator>
  <cp:keywords/>
  <dc:description/>
  <cp:lastModifiedBy>Windows User</cp:lastModifiedBy>
  <dcterms:created xsi:type="dcterms:W3CDTF">2013-03-04T03:21:01Z</dcterms:created>
  <dcterms:modified xsi:type="dcterms:W3CDTF">2021-02-01T05:21:35Z</dcterms:modified>
  <cp:category/>
  <cp:version/>
  <cp:contentType/>
  <cp:contentStatus/>
</cp:coreProperties>
</file>