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ntana Korattana\OneDrive\เดสก์ท็อป\"/>
    </mc:Choice>
  </mc:AlternateContent>
  <xr:revisionPtr revIDLastSave="0" documentId="13_ncr:1_{46F95379-39D3-4CE3-96DB-0AA9E2A0B9DE}" xr6:coauthVersionLast="47" xr6:coauthVersionMax="47" xr10:uidLastSave="{00000000-0000-0000-0000-000000000000}"/>
  <bookViews>
    <workbookView xWindow="-108" yWindow="-108" windowWidth="23256" windowHeight="12456" xr2:uid="{74134504-B637-4EAB-AAF8-07C0DBBDA9C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8" i="1"/>
  <c r="F33" i="1"/>
  <c r="F34" i="1"/>
  <c r="F41" i="1"/>
  <c r="F42" i="1"/>
  <c r="F49" i="1"/>
  <c r="F50" i="1"/>
  <c r="F57" i="1"/>
  <c r="F58" i="1"/>
  <c r="F73" i="1"/>
  <c r="F74" i="1"/>
  <c r="F81" i="1"/>
  <c r="F82" i="1"/>
  <c r="F89" i="1"/>
  <c r="F98" i="1"/>
  <c r="F106" i="1"/>
  <c r="F114" i="1"/>
  <c r="F121" i="1"/>
  <c r="F122" i="1"/>
  <c r="E7" i="1"/>
  <c r="E15" i="1"/>
  <c r="E16" i="1"/>
  <c r="E24" i="1"/>
  <c r="E32" i="1"/>
  <c r="E39" i="1"/>
  <c r="E40" i="1"/>
  <c r="E47" i="1"/>
  <c r="E48" i="1"/>
  <c r="E55" i="1"/>
  <c r="E56" i="1"/>
  <c r="E63" i="1"/>
  <c r="E79" i="1"/>
  <c r="E87" i="1"/>
  <c r="E88" i="1"/>
  <c r="E95" i="1"/>
  <c r="E96" i="1"/>
  <c r="E103" i="1"/>
  <c r="E104" i="1"/>
  <c r="E111" i="1"/>
  <c r="E120" i="1"/>
  <c r="D125" i="1"/>
  <c r="F125" i="1" s="1"/>
  <c r="D124" i="1"/>
  <c r="F124" i="1" s="1"/>
  <c r="D123" i="1"/>
  <c r="E123" i="1" s="1"/>
  <c r="C122" i="1"/>
  <c r="B122" i="1"/>
  <c r="D122" i="1" s="1"/>
  <c r="D121" i="1"/>
  <c r="E121" i="1" s="1"/>
  <c r="C120" i="1"/>
  <c r="F120" i="1" s="1"/>
  <c r="B120" i="1"/>
  <c r="D120" i="1" s="1"/>
  <c r="D119" i="1"/>
  <c r="F119" i="1" s="1"/>
  <c r="D118" i="1"/>
  <c r="F118" i="1" s="1"/>
  <c r="D117" i="1"/>
  <c r="F117" i="1" s="1"/>
  <c r="C116" i="1"/>
  <c r="B116" i="1"/>
  <c r="D114" i="1"/>
  <c r="E114" i="1" s="1"/>
  <c r="C113" i="1"/>
  <c r="B113" i="1"/>
  <c r="D113" i="1" s="1"/>
  <c r="F113" i="1" s="1"/>
  <c r="D112" i="1"/>
  <c r="F112" i="1" s="1"/>
  <c r="D111" i="1"/>
  <c r="F111" i="1" s="1"/>
  <c r="C110" i="1"/>
  <c r="B110" i="1"/>
  <c r="D109" i="1"/>
  <c r="F109" i="1" s="1"/>
  <c r="D108" i="1"/>
  <c r="F108" i="1" s="1"/>
  <c r="D107" i="1"/>
  <c r="E107" i="1" s="1"/>
  <c r="D106" i="1"/>
  <c r="E106" i="1" s="1"/>
  <c r="D105" i="1"/>
  <c r="F105" i="1" s="1"/>
  <c r="D104" i="1"/>
  <c r="F104" i="1" s="1"/>
  <c r="D103" i="1"/>
  <c r="F103" i="1" s="1"/>
  <c r="D102" i="1"/>
  <c r="F102" i="1" s="1"/>
  <c r="D101" i="1"/>
  <c r="F101" i="1" s="1"/>
  <c r="D100" i="1"/>
  <c r="F100" i="1" s="1"/>
  <c r="D99" i="1"/>
  <c r="E99" i="1" s="1"/>
  <c r="D98" i="1"/>
  <c r="E98" i="1" s="1"/>
  <c r="D97" i="1"/>
  <c r="F97" i="1" s="1"/>
  <c r="D96" i="1"/>
  <c r="F96" i="1" s="1"/>
  <c r="D95" i="1"/>
  <c r="F95" i="1" s="1"/>
  <c r="D94" i="1"/>
  <c r="F94" i="1" s="1"/>
  <c r="D93" i="1"/>
  <c r="F93" i="1" s="1"/>
  <c r="D92" i="1"/>
  <c r="F92" i="1" s="1"/>
  <c r="D91" i="1"/>
  <c r="E91" i="1" s="1"/>
  <c r="C90" i="1"/>
  <c r="B90" i="1"/>
  <c r="D89" i="1"/>
  <c r="E89" i="1" s="1"/>
  <c r="C88" i="1"/>
  <c r="D88" i="1" s="1"/>
  <c r="B88" i="1"/>
  <c r="D87" i="1"/>
  <c r="F87" i="1" s="1"/>
  <c r="D86" i="1"/>
  <c r="F86" i="1" s="1"/>
  <c r="D85" i="1"/>
  <c r="F85" i="1" s="1"/>
  <c r="D84" i="1"/>
  <c r="F84" i="1" s="1"/>
  <c r="D83" i="1"/>
  <c r="E83" i="1" s="1"/>
  <c r="D82" i="1"/>
  <c r="E82" i="1" s="1"/>
  <c r="D81" i="1"/>
  <c r="E81" i="1" s="1"/>
  <c r="C80" i="1"/>
  <c r="B80" i="1"/>
  <c r="D79" i="1"/>
  <c r="F79" i="1" s="1"/>
  <c r="D78" i="1"/>
  <c r="F78" i="1" s="1"/>
  <c r="D77" i="1"/>
  <c r="F77" i="1" s="1"/>
  <c r="C76" i="1"/>
  <c r="D76" i="1" s="1"/>
  <c r="B76" i="1"/>
  <c r="E76" i="1" s="1"/>
  <c r="D75" i="1"/>
  <c r="E75" i="1" s="1"/>
  <c r="D74" i="1"/>
  <c r="E74" i="1" s="1"/>
  <c r="D73" i="1"/>
  <c r="E73" i="1" s="1"/>
  <c r="C72" i="1"/>
  <c r="B72" i="1"/>
  <c r="D71" i="1"/>
  <c r="F71" i="1" s="1"/>
  <c r="D70" i="1"/>
  <c r="F70" i="1" s="1"/>
  <c r="C69" i="1"/>
  <c r="F69" i="1" s="1"/>
  <c r="B69" i="1"/>
  <c r="D69" i="1" s="1"/>
  <c r="D68" i="1"/>
  <c r="F68" i="1" s="1"/>
  <c r="D67" i="1"/>
  <c r="E67" i="1" s="1"/>
  <c r="C66" i="1"/>
  <c r="B66" i="1"/>
  <c r="D65" i="1"/>
  <c r="F65" i="1" s="1"/>
  <c r="C64" i="1"/>
  <c r="D64" i="1" s="1"/>
  <c r="E64" i="1" s="1"/>
  <c r="B64" i="1"/>
  <c r="D63" i="1"/>
  <c r="F63" i="1" s="1"/>
  <c r="C62" i="1"/>
  <c r="D62" i="1" s="1"/>
  <c r="B62" i="1"/>
  <c r="E62" i="1" s="1"/>
  <c r="D61" i="1"/>
  <c r="F61" i="1" s="1"/>
  <c r="D60" i="1"/>
  <c r="F60" i="1" s="1"/>
  <c r="C59" i="1"/>
  <c r="B59" i="1"/>
  <c r="D58" i="1"/>
  <c r="E58" i="1" s="1"/>
  <c r="D57" i="1"/>
  <c r="E57" i="1" s="1"/>
  <c r="D56" i="1"/>
  <c r="F56" i="1" s="1"/>
  <c r="D55" i="1"/>
  <c r="F55" i="1" s="1"/>
  <c r="D54" i="1"/>
  <c r="F54" i="1" s="1"/>
  <c r="D53" i="1"/>
  <c r="F53" i="1" s="1"/>
  <c r="D52" i="1"/>
  <c r="F52" i="1" s="1"/>
  <c r="D51" i="1"/>
  <c r="E51" i="1" s="1"/>
  <c r="D50" i="1"/>
  <c r="E50" i="1" s="1"/>
  <c r="C49" i="1"/>
  <c r="B49" i="1"/>
  <c r="D49" i="1" s="1"/>
  <c r="D48" i="1"/>
  <c r="F48" i="1" s="1"/>
  <c r="D47" i="1"/>
  <c r="F47" i="1" s="1"/>
  <c r="D46" i="1"/>
  <c r="F46" i="1" s="1"/>
  <c r="D45" i="1"/>
  <c r="F45" i="1" s="1"/>
  <c r="D44" i="1"/>
  <c r="F44" i="1" s="1"/>
  <c r="D43" i="1"/>
  <c r="E43" i="1" s="1"/>
  <c r="D42" i="1"/>
  <c r="E42" i="1" s="1"/>
  <c r="D41" i="1"/>
  <c r="E41" i="1" s="1"/>
  <c r="D40" i="1"/>
  <c r="F40" i="1" s="1"/>
  <c r="D39" i="1"/>
  <c r="F39" i="1" s="1"/>
  <c r="D38" i="1"/>
  <c r="F38" i="1" s="1"/>
  <c r="D37" i="1"/>
  <c r="F37" i="1" s="1"/>
  <c r="D36" i="1"/>
  <c r="F36" i="1" s="1"/>
  <c r="C35" i="1"/>
  <c r="F35" i="1" s="1"/>
  <c r="B35" i="1"/>
  <c r="D35" i="1" s="1"/>
  <c r="D34" i="1"/>
  <c r="E34" i="1" s="1"/>
  <c r="C33" i="1"/>
  <c r="D33" i="1" s="1"/>
  <c r="B33" i="1"/>
  <c r="E33" i="1" s="1"/>
  <c r="D32" i="1"/>
  <c r="F32" i="1" s="1"/>
  <c r="D31" i="1"/>
  <c r="F31" i="1" s="1"/>
  <c r="D30" i="1"/>
  <c r="F30" i="1" s="1"/>
  <c r="D29" i="1"/>
  <c r="F29" i="1" s="1"/>
  <c r="D28" i="1"/>
  <c r="F28" i="1" s="1"/>
  <c r="D27" i="1"/>
  <c r="E27" i="1" s="1"/>
  <c r="C26" i="1"/>
  <c r="B26" i="1"/>
  <c r="D25" i="1"/>
  <c r="F25" i="1" s="1"/>
  <c r="D24" i="1"/>
  <c r="F24" i="1" s="1"/>
  <c r="D23" i="1"/>
  <c r="F23" i="1" s="1"/>
  <c r="D22" i="1"/>
  <c r="F22" i="1" s="1"/>
  <c r="D21" i="1"/>
  <c r="F21" i="1" s="1"/>
  <c r="D20" i="1"/>
  <c r="F20" i="1" s="1"/>
  <c r="C19" i="1"/>
  <c r="B19" i="1"/>
  <c r="D18" i="1"/>
  <c r="E18" i="1" s="1"/>
  <c r="C17" i="1"/>
  <c r="F17" i="1" s="1"/>
  <c r="B17" i="1"/>
  <c r="D17" i="1" s="1"/>
  <c r="D16" i="1"/>
  <c r="F16" i="1" s="1"/>
  <c r="C15" i="1"/>
  <c r="F15" i="1" s="1"/>
  <c r="B15" i="1"/>
  <c r="D15" i="1" s="1"/>
  <c r="D14" i="1"/>
  <c r="F14" i="1" s="1"/>
  <c r="D13" i="1"/>
  <c r="F13" i="1" s="1"/>
  <c r="C12" i="1"/>
  <c r="B12" i="1"/>
  <c r="D11" i="1"/>
  <c r="E11" i="1" s="1"/>
  <c r="D10" i="1"/>
  <c r="E10" i="1" s="1"/>
  <c r="D9" i="1"/>
  <c r="F9" i="1" s="1"/>
  <c r="C8" i="1"/>
  <c r="B8" i="1"/>
  <c r="D7" i="1"/>
  <c r="F7" i="1" s="1"/>
  <c r="D6" i="1"/>
  <c r="F6" i="1" s="1"/>
  <c r="C5" i="1"/>
  <c r="F5" i="1" s="1"/>
  <c r="B5" i="1"/>
  <c r="D5" i="1" s="1"/>
  <c r="E66" i="1" l="1"/>
  <c r="E59" i="1"/>
  <c r="F80" i="1"/>
  <c r="E112" i="1"/>
  <c r="E71" i="1"/>
  <c r="E23" i="1"/>
  <c r="E113" i="1"/>
  <c r="E105" i="1"/>
  <c r="E97" i="1"/>
  <c r="E65" i="1"/>
  <c r="E49" i="1"/>
  <c r="E25" i="1"/>
  <c r="E17" i="1"/>
  <c r="E9" i="1"/>
  <c r="F123" i="1"/>
  <c r="F107" i="1"/>
  <c r="F99" i="1"/>
  <c r="F91" i="1"/>
  <c r="F83" i="1"/>
  <c r="F75" i="1"/>
  <c r="F67" i="1"/>
  <c r="F51" i="1"/>
  <c r="F43" i="1"/>
  <c r="F27" i="1"/>
  <c r="F11" i="1"/>
  <c r="E31" i="1"/>
  <c r="D59" i="1"/>
  <c r="F59" i="1" s="1"/>
  <c r="E5" i="1"/>
  <c r="D12" i="1"/>
  <c r="F12" i="1" s="1"/>
  <c r="D72" i="1"/>
  <c r="E72" i="1" s="1"/>
  <c r="E118" i="1"/>
  <c r="E102" i="1"/>
  <c r="E94" i="1"/>
  <c r="E86" i="1"/>
  <c r="E78" i="1"/>
  <c r="E70" i="1"/>
  <c r="E54" i="1"/>
  <c r="E46" i="1"/>
  <c r="E38" i="1"/>
  <c r="E30" i="1"/>
  <c r="E22" i="1"/>
  <c r="E14" i="1"/>
  <c r="E6" i="1"/>
  <c r="F88" i="1"/>
  <c r="F64" i="1"/>
  <c r="E119" i="1"/>
  <c r="E125" i="1"/>
  <c r="E117" i="1"/>
  <c r="E109" i="1"/>
  <c r="E101" i="1"/>
  <c r="E93" i="1"/>
  <c r="E85" i="1"/>
  <c r="E77" i="1"/>
  <c r="E69" i="1"/>
  <c r="E61" i="1"/>
  <c r="E53" i="1"/>
  <c r="E45" i="1"/>
  <c r="E37" i="1"/>
  <c r="E29" i="1"/>
  <c r="E21" i="1"/>
  <c r="E13" i="1"/>
  <c r="D8" i="1"/>
  <c r="E8" i="1" s="1"/>
  <c r="E124" i="1"/>
  <c r="E108" i="1"/>
  <c r="E100" i="1"/>
  <c r="E92" i="1"/>
  <c r="E84" i="1"/>
  <c r="E68" i="1"/>
  <c r="E60" i="1"/>
  <c r="E52" i="1"/>
  <c r="E44" i="1"/>
  <c r="E36" i="1"/>
  <c r="E28" i="1"/>
  <c r="E20" i="1"/>
  <c r="F62" i="1"/>
  <c r="E35" i="1"/>
  <c r="E122" i="1"/>
  <c r="F76" i="1"/>
  <c r="D90" i="1"/>
  <c r="F90" i="1" s="1"/>
  <c r="C115" i="1"/>
  <c r="D66" i="1"/>
  <c r="F66" i="1" s="1"/>
  <c r="D80" i="1"/>
  <c r="E80" i="1" s="1"/>
  <c r="B115" i="1"/>
  <c r="D110" i="1"/>
  <c r="E110" i="1" s="1"/>
  <c r="D116" i="1"/>
  <c r="D126" i="1" s="1"/>
  <c r="C126" i="1"/>
  <c r="D19" i="1"/>
  <c r="E19" i="1" s="1"/>
  <c r="D26" i="1"/>
  <c r="F26" i="1" s="1"/>
  <c r="B126" i="1"/>
  <c r="E116" i="1" l="1"/>
  <c r="E12" i="1"/>
  <c r="F19" i="1"/>
  <c r="E126" i="1"/>
  <c r="F110" i="1"/>
  <c r="D115" i="1"/>
  <c r="E115" i="1" s="1"/>
  <c r="F116" i="1"/>
  <c r="E90" i="1"/>
  <c r="F115" i="1"/>
  <c r="F72" i="1"/>
  <c r="E26" i="1"/>
  <c r="C127" i="1"/>
  <c r="F126" i="1"/>
  <c r="F8" i="1"/>
  <c r="B127" i="1"/>
  <c r="D127" i="1"/>
  <c r="E127" i="1" l="1"/>
  <c r="F127" i="1"/>
</calcChain>
</file>

<file path=xl/sharedStrings.xml><?xml version="1.0" encoding="utf-8"?>
<sst xmlns="http://schemas.openxmlformats.org/spreadsheetml/2006/main" count="132" uniqueCount="124">
  <si>
    <t>จำนวนผู้สำเร็จการศึกษา ปีการศึกษา 2566 ระดับปริญญาตรี จำแนกตามส่วนงาน หลักสูตร และเพศ</t>
  </si>
  <si>
    <t>ส่วนงาน/หลักสูตร</t>
  </si>
  <si>
    <t>รวม</t>
  </si>
  <si>
    <t>ชาย</t>
  </si>
  <si>
    <t>หญิง</t>
  </si>
  <si>
    <t>คณะกายภาพบำบัด</t>
  </si>
  <si>
    <t>วิทยาศาสตรบัณฑิต สาขาวิชากายภาพบำบัด</t>
  </si>
  <si>
    <t>วิทยาศาสตรบัณฑิต สาขาวิชากิจกรรมบำบัด</t>
  </si>
  <si>
    <t>คณะทันตแพทยศาสตร์</t>
  </si>
  <si>
    <t>ทันตแพทยศาสตรบัณฑิต</t>
  </si>
  <si>
    <t>ทันตแพทยศาสตรบัณฑิต (โครงการร่วมฯ)</t>
  </si>
  <si>
    <t>ทันตแพทยศาสตรบัณฑิต (หลักสูตรนานาชาติ)</t>
  </si>
  <si>
    <t>คณะเทคนิคการแพทย์</t>
  </si>
  <si>
    <t>วิทยาศาสตรบัณฑิต สาขาวิชาเทคนิคการแพทย์</t>
  </si>
  <si>
    <t>วิทยาศาสตรบัณฑิต สาขาวิชารังสีเทคนิค</t>
  </si>
  <si>
    <t>คณะเทคโนโลยีสารสนเทศและการสื่อสาร</t>
  </si>
  <si>
    <t>วิทยาศาสตรบัณฑิต สาขาวิชาเทคโนโลยีสารสนเทศและการสื่อสาร (หลักสูตรนานาชาติ)</t>
  </si>
  <si>
    <t>คณะพยาบาลศาสตร์</t>
  </si>
  <si>
    <t>พยาบาลศาสตรบัณฑิต</t>
  </si>
  <si>
    <t>คณะแพทยศาสตร์โรงพยาบาลรามาธิบดี</t>
  </si>
  <si>
    <t>แพทยศาสตรบัณฑิต</t>
  </si>
  <si>
    <t>แพทยศาสตรบัณฑิต (วิทยาลัยแพทยศาสตร์ศรีสวางควัฒน)</t>
  </si>
  <si>
    <t>วิทยาศาสตรบัณฑิต สาขาวิชาความผิดปกติของการสื่อความหมาย</t>
  </si>
  <si>
    <t>วิทยาศาสตรบัณฑิต สาขาวิชาฉุกเฉินการแพทย์</t>
  </si>
  <si>
    <t>วิทยาศาสตรบัณฑิต สาขาวิชาปฏิบัติการฉุกเฉินการแพทย์</t>
  </si>
  <si>
    <t>คณะแพทยศาสตร์ศิริราชพยาบาล</t>
  </si>
  <si>
    <t>กายอุปกรณศาสตรบัณฑิต (แบบเรียนทางไกลผสมผสาน)</t>
  </si>
  <si>
    <t>การแพทย์แผนไทยประยุกต์บัณฑิต</t>
  </si>
  <si>
    <t>เทคโนโลยีบัณฑิต สาขาวิชาเทคโนโลยีการศึกษาแพทยศาสตร์</t>
  </si>
  <si>
    <t>วิทยาศาสตรบัณฑิต สาขาวิชากายอุปกรณ์</t>
  </si>
  <si>
    <t>วิทยาศาสตรบัณฑิต สาขาวิชากายอุปกรณ์ (หลักสูตรนานาชาติ)</t>
  </si>
  <si>
    <t>คณะเภสัชศาสตร์</t>
  </si>
  <si>
    <t>เภสัชศาสตรบัณฑิต</t>
  </si>
  <si>
    <t>คณะวิทยาศาสตร์</t>
  </si>
  <si>
    <t>วิทยาศาสตรบัณฑิต สาขาวิชาวิทยาศาสตร์การแพทย์</t>
  </si>
  <si>
    <t>วิทยาศาสตรบัณฑิต สาขาวิชาคณิตศาสตร์</t>
  </si>
  <si>
    <t>วิทยาศาสตรบัณฑิต สาขาวิชาคณิตศาสตร์ประกันภัย (หลักสูตรนานาชาติ)</t>
  </si>
  <si>
    <t>วิทยาศาสตรบัณฑิต สาขาวิชาคณิตศาสตร์อุตสาหการและวิทยาการข้อมูล (หลักสูตรนานาชาติ)</t>
  </si>
  <si>
    <t>วิทยาศาสตรบัณฑิต สาขาวิชาเคมี</t>
  </si>
  <si>
    <t>วิทยาศาสตรบัณฑิต สาขาวิชาชีวนวัตกรรม (หลักสูตรนานาชาติ)</t>
  </si>
  <si>
    <t>วิทยาศาสตรบัณฑิต สาขาวิชาชีววิทยา</t>
  </si>
  <si>
    <t>วิทยาศาสตรบัณฑิต สาขาวิชาทรัพยากรชีวภาพและชีววิทยาสภาวะแวดล้อม (หลักสูตรนานาชาติ)</t>
  </si>
  <si>
    <t>วิทยาศาสตรบัณฑิต สาขาวิชาเทคโนโลยีชีวภาพ</t>
  </si>
  <si>
    <t>วิทยาศาสตรบัณฑิต สาขาวิชาพฤกษศาสตร์</t>
  </si>
  <si>
    <t>วิทยาศาสตรบัณฑิต สาขาวิชาฟิสิกส์</t>
  </si>
  <si>
    <t>วิทยาศาสตรบัณฑิต สาขาวิชาวัสดุศาสตร์และวิศวกรรมนาโน (หลักสูตรนานาชาติ)</t>
  </si>
  <si>
    <t>วิทยาศาสตรบัณฑิต สาขาวิชาวิทยาศาสตร์ชีวการแพทย์ (หลักสูตรนานาชาติ)</t>
  </si>
  <si>
    <t>คณะวิศวกรรมศาสตร์</t>
  </si>
  <si>
    <t>วิศวกรรมศาสตรบัณฑิต สาขาวิชาวิศวกรรมคอมพิวเตอร์</t>
  </si>
  <si>
    <t>วิศวกรรมศาสตรบัณฑิต สาขาวิชาวิศวกรรมเคมี</t>
  </si>
  <si>
    <t>วิศวกรรมศาสตรบัณฑิต สาขาวิชาวิศวกรรมเคมี (หลักสูตรนานาชาติ)</t>
  </si>
  <si>
    <t>วิศวกรรมศาสตรบัณฑิต สาขาวิชาวิศวกรรมเครื่องกล</t>
  </si>
  <si>
    <t>วิศวกรรมศาสตรบัณฑิต สาขาวิชาวิศวกรรมชีวการแพทย์ (หลักสูตรนานาชาติ)</t>
  </si>
  <si>
    <t>วิศวกรรมศาสตรบัณฑิต สาขาวิชาวิศวกรรมไฟฟ้า</t>
  </si>
  <si>
    <t>วิศวกรรมศาสตรบัณฑิต สาขาวิชาวิศวกรรมโยธา</t>
  </si>
  <si>
    <t>วิศวกรรมศาสตรบัณฑิต สาขาวิชาวิศวกรรมอุตสาหการ</t>
  </si>
  <si>
    <t>วิศวกรรมศาสตรบัณฑิต สาขาวิชาวิศวกรรมอุตสาหการ (หลักสูตรนานาชาติ)</t>
  </si>
  <si>
    <t>คณะศิลปศาสตร์</t>
  </si>
  <si>
    <t>ศิลปศาสตรบัณฑิต สาขาวิชาภาษาไทย</t>
  </si>
  <si>
    <t>ศิลปศาสตรบัณฑิต สาขาวิชาภาษาอังกฤษ</t>
  </si>
  <si>
    <t>คณะสังคมศาสตร์และมนุษยศาสตร์</t>
  </si>
  <si>
    <t>วิทยาศาสตรบัณฑิต สาขาวิชาเวชระเบียน</t>
  </si>
  <si>
    <t>คณะสัตวแพทยศาสตร์</t>
  </si>
  <si>
    <t>สัตวแพทยศาสตรบัณฑิต</t>
  </si>
  <si>
    <t>คณะสาธารณสุขศาสตร์</t>
  </si>
  <si>
    <t>วิทยาศาสตรบัณฑิต สาขาวิชาสาธารณสุขศาสตร์</t>
  </si>
  <si>
    <t>วิทยาศาสตรบัณฑิต สาขาวิชาอาชีวอนามัยและความปลอดภัย</t>
  </si>
  <si>
    <t>คณะสิ่งแวดล้อมและทรัพยากรศาสตร์</t>
  </si>
  <si>
    <t>วิทยาศาสตรบัณฑิต สาขาวิชาการจัดการทรัพยากรธรรมชาติและสิ่งแวดล้อม (หลักสูตรนานาชาติ)</t>
  </si>
  <si>
    <t>วิทยาศาสตรบัณฑิต สาขาวิชาวิทยาศาสตร์และเทคโนโลยีสิ่งแวดล้อม</t>
  </si>
  <si>
    <t>โครงการจัดตั้งวิทยาเขตนครสวรรค์</t>
  </si>
  <si>
    <t>วิทยาศาสตรบัณฑิต สาขาวิชาเกษตรกรปราชญ์เปรื่อง</t>
  </si>
  <si>
    <t>ศิลปศาสตรบัณฑิต สาขาวิชาการประกอบการเชิงนิเวศวัฒนธรรม</t>
  </si>
  <si>
    <t>สาธารณสุขศาสตรบัณฑิต สาขาวิชาสาธารณสุขชุมชน</t>
  </si>
  <si>
    <t>โครงการจัดตั้งวิทยาเขตอำนาจเจริญ</t>
  </si>
  <si>
    <t>วิทยาศาสตรบัณฑิต สาขาวิชาเกษตรศาสตร์</t>
  </si>
  <si>
    <t>ศิลปศาสตรบัณฑิต สาขาวิชานวัตกรรมการจัดการสังคมและสิ่งแวดล้อม</t>
  </si>
  <si>
    <t>สาธารณสุขศาสตรบัณฑิต</t>
  </si>
  <si>
    <t>มหาวิทยาลัยมหิดล วิทยาเขตกาญจนบุรี</t>
  </si>
  <si>
    <t>บริหารธุรกิจบัณฑิต</t>
  </si>
  <si>
    <t>บัญชีบัณฑิต</t>
  </si>
  <si>
    <t>วิทยาศาสตรบัณฑิต สาขาวิชาชีววิทยาเชิงอนุรักษ์</t>
  </si>
  <si>
    <t>วิทยาศาสตรบัณฑิต สาขาวิชาเทคโนโลยีการอาหาร</t>
  </si>
  <si>
    <t>วิทยาศาสตรบัณฑิต สาขาวิชาธรณีศาสตร์</t>
  </si>
  <si>
    <t>วิทยาศาสตรบัณฑิต สาขาวิชาวิทยาศาสตร์การเกษตร</t>
  </si>
  <si>
    <t>วิศวกรรมศาสตรบัณฑิต สาขาวิชาวิศวกรรมสิ่งแวดล้อมและการจัดการภัยพิบัติ</t>
  </si>
  <si>
    <t>วิทยาลัยดุริยางคศิลป์</t>
  </si>
  <si>
    <t>ดุริยางคศาสตรบัณฑิต</t>
  </si>
  <si>
    <t>วิทยาลัยนานาชาติ</t>
  </si>
  <si>
    <t>ศิลปศาสตรบัณฑิต สาขาวิชาความสัมพันธ์ระหว่างประเทศและกิจการทั่วโลก (หลักสูตรนานาชาติ)</t>
  </si>
  <si>
    <t>ศิลปศาสตรบัณฑิต สาขาวิชาวัฒนธรรมนานาชาติศึกษาและภาษา (หลักสูตรนานาชาติ)</t>
  </si>
  <si>
    <t>ศิลปกรรมศาสตรบัณฑิต สาขาวิชาการออกแบบนิเทศศิลป์ (หลักสูตรนานาชาติ)</t>
  </si>
  <si>
    <t>บริหารธุรกิจบัณฑิต สาขาวิชาการเงิน (หลักสูตรนานาชาติ)</t>
  </si>
  <si>
    <t>บริหารธุรกิจบัณฑิต สาขาวิชาธุรกิจระหว่างประเทศ (หลักสูตรนานาชาติ)</t>
  </si>
  <si>
    <t>บริหารธุรกิจบัณฑิต สาขาวิชาการตลาด (หลักสูตรนานาชาติ)</t>
  </si>
  <si>
    <t>บริหารธุรกิจบัณฑิต สาขาวิชาเศรษฐศาสตร์ธุรกิจ (หลักสูตรนานาชาติ)</t>
  </si>
  <si>
    <t>บริหารธุรกิจบัณฑิต สาขาวิชาการจัดการบริการนานาชาติ (หลักสูตรนานาชาติ)</t>
  </si>
  <si>
    <t>การจัดการบัณฑิต สาขาวิชาการจัดการการบริการนานาชาติ (หลักสูตรนานาชาติ)</t>
  </si>
  <si>
    <t>การจัดการบัณฑิต สาขาวิชาผู้ประกอบการด้านธุรกิจการเดินทางและธุรกิจบริการ (หลักสูตรนานาชาติ)</t>
  </si>
  <si>
    <t>วิทยาศาสตรบัณฑิต สาขาวิชาคณิตศาสตร์ประยุกต์ (หลักสูตรนานาชาติ)</t>
  </si>
  <si>
    <t>วิทยาศาสตรบัณฑิต สาขาวิชาเคมี (หลักสูตรนานาชาติ)</t>
  </si>
  <si>
    <t>วิทยาศาสตรบัณฑิต สาขาวิชาฟิสิกส์ (หลักสูตรนานาชาติ)</t>
  </si>
  <si>
    <t>วิทยาศาสตรบัณฑิต สาขาวิชาวิทยาการคอมพิวเตอร์ (หลักสูตรนานาชาติ)</t>
  </si>
  <si>
    <t>วิทยาศาสตรบัณฑิต สาขาวิชาวิทยาศาสตร์และเทคโนโลยีการอาหาร (หลักสูตรนานาชาติ)</t>
  </si>
  <si>
    <t>วิทยาศาสตรบัณฑิต สาขาวิชาวิทยาศาสตร์ชีวภาพ (หลักสูตรนานาชาติ)</t>
  </si>
  <si>
    <t>วิทยาศาสตรบัณฑิต สาขาวิชาวิทยาศาสตร์สิ่งแวดล้อม (หลักสูตรนานาชาติ)</t>
  </si>
  <si>
    <t>วิศวกรรมศาสตรบัณฑิต สาขาวิชาวิศวกรรมคอมพิวเตอร์ (หลักสูตรนานาชาติ)</t>
  </si>
  <si>
    <t>นิเทศศาสตรบัณฑิต สาขาวิชาสื่อและการสื่อสาร (หลักสูตรนานาชาติ)</t>
  </si>
  <si>
    <t>วิทยาลัยวิทยาศาสตร์และเทคโนโลยีการกีฬา</t>
  </si>
  <si>
    <t>วิทยาศาสตรบัณฑิต สาขาวิชาวิทยาศาสตร์การกีฬาและการออกกำลังกาย</t>
  </si>
  <si>
    <t>ศิลปศาสตรบัณฑิต สาขาวิชาการออกกำลังกายและการกีฬา</t>
  </si>
  <si>
    <t>วิทยาลัยศาสนศึกษา</t>
  </si>
  <si>
    <t>ศิลปศาสตรบัณฑิต สาขาวิชาศาสนศึกษา</t>
  </si>
  <si>
    <t>คณะแพทยศาสตร์โรงพยาบาลรามาธิบดี (ร่วมผลิตกระทรวงสาธารณสุข)</t>
  </si>
  <si>
    <t>แพทยศาสตรบัณฑิต (ร.พ.มหาราชนครราชสีมา)</t>
  </si>
  <si>
    <t>แพทยศาสตรบัณฑิต (ร.พ.มหาราชนครศรีธรรมราช)</t>
  </si>
  <si>
    <t>แพทยศาสตรบัณฑิต (ร.พ.สวรรค์ประชารักษ์)</t>
  </si>
  <si>
    <t>คณะแพทยศาสตร์ศิริราชพยาบาล (ร่วมผลิตกระทรวงสาธารณสุข)</t>
  </si>
  <si>
    <t>แพทยศาสตรบัณฑิต (ร.พ.ราชบุรี)</t>
  </si>
  <si>
    <t>สถาบันพระบรมราชชนก</t>
  </si>
  <si>
    <t>ร้อยละจำนวนผู้สำเร็จการศึกษา</t>
  </si>
  <si>
    <t>เพศ (ราย)</t>
  </si>
  <si>
    <t>รวมจำนวนผู้สำเร็จการศึกษา (ราย)</t>
  </si>
  <si>
    <t>รวมจำนวนผู้สำเร็จการศึกษาทั้งหมด (ราย)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</si>
</sst>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4"/>
      <name val="Cordia New"/>
      <family val="2"/>
    </font>
    <font>
      <sz val="11"/>
      <color theme="1"/>
      <name val="Calibri"/>
      <family val="2"/>
      <charset val="222"/>
      <scheme val="minor"/>
    </font>
    <font>
      <b/>
      <sz val="16"/>
      <name val="TH Sarabun New"/>
      <family val="2"/>
    </font>
    <font>
      <sz val="16"/>
      <color theme="1"/>
      <name val="TH Sarabun New"/>
      <family val="2"/>
    </font>
    <font>
      <sz val="16"/>
      <name val="TH Sarabun New"/>
      <family val="2"/>
    </font>
    <font>
      <b/>
      <sz val="16"/>
      <color theme="0"/>
      <name val="TH Sarabun New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89999084444715716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5">
    <xf numFmtId="0" fontId="0" fillId="0" borderId="0" xfId="0"/>
    <xf numFmtId="0" fontId="3" fillId="0" borderId="0" xfId="0" applyFont="1"/>
    <xf numFmtId="0" fontId="4" fillId="0" borderId="0" xfId="0" applyFont="1"/>
    <xf numFmtId="0" fontId="3" fillId="5" borderId="1" xfId="0" applyFont="1" applyFill="1" applyBorder="1"/>
    <xf numFmtId="0" fontId="3" fillId="5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/>
    </xf>
    <xf numFmtId="3" fontId="6" fillId="8" borderId="1" xfId="0" applyNumberFormat="1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/>
    </xf>
    <xf numFmtId="3" fontId="6" fillId="9" borderId="1" xfId="0" applyNumberFormat="1" applyFont="1" applyFill="1" applyBorder="1" applyAlignment="1">
      <alignment horizontal="center" vertical="center"/>
    </xf>
    <xf numFmtId="0" fontId="3" fillId="7" borderId="1" xfId="0" applyFont="1" applyFill="1" applyBorder="1"/>
    <xf numFmtId="3" fontId="3" fillId="7" borderId="1" xfId="0" applyNumberFormat="1" applyFont="1" applyFill="1" applyBorder="1" applyAlignment="1">
      <alignment horizontal="center" vertical="center"/>
    </xf>
    <xf numFmtId="2" fontId="3" fillId="7" borderId="1" xfId="0" applyNumberFormat="1" applyFont="1" applyFill="1" applyBorder="1" applyAlignment="1">
      <alignment horizontal="center" vertical="center"/>
    </xf>
    <xf numFmtId="0" fontId="4" fillId="0" borderId="1" xfId="0" applyFont="1" applyBorder="1"/>
    <xf numFmtId="3" fontId="5" fillId="3" borderId="1" xfId="0" applyNumberFormat="1" applyFont="1" applyFill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center" vertical="center"/>
    </xf>
    <xf numFmtId="0" fontId="5" fillId="0" borderId="1" xfId="0" applyFont="1" applyBorder="1"/>
    <xf numFmtId="3" fontId="5" fillId="0" borderId="1" xfId="1" applyNumberFormat="1" applyFont="1" applyBorder="1" applyAlignment="1">
      <alignment vertical="center"/>
    </xf>
    <xf numFmtId="3" fontId="5" fillId="0" borderId="1" xfId="1" applyNumberFormat="1" applyFont="1" applyBorder="1" applyAlignment="1">
      <alignment horizontal="left" vertical="center"/>
    </xf>
    <xf numFmtId="3" fontId="5" fillId="0" borderId="1" xfId="2" applyNumberFormat="1" applyFont="1" applyBorder="1" applyAlignment="1">
      <alignment horizontal="left" vertical="center"/>
    </xf>
    <xf numFmtId="2" fontId="6" fillId="8" borderId="1" xfId="0" applyNumberFormat="1" applyFont="1" applyFill="1" applyBorder="1" applyAlignment="1">
      <alignment horizontal="center" vertical="center"/>
    </xf>
    <xf numFmtId="2" fontId="6" fillId="9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/>
    </xf>
  </cellXfs>
  <cellStyles count="3">
    <cellStyle name="Normal" xfId="0" builtinId="0"/>
    <cellStyle name="Normal 2 2" xfId="1" xr:uid="{C68D6297-421F-49E2-B368-8D37911B99DC}"/>
    <cellStyle name="Normal 4" xfId="2" xr:uid="{34CC7D22-B9C2-4700-AF9A-67E1865378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7254C-6C07-44E0-80CA-C923D3A96C31}">
  <dimension ref="A1:F127"/>
  <sheetViews>
    <sheetView tabSelected="1" topLeftCell="A112" workbookViewId="0">
      <selection activeCell="A129" sqref="A129"/>
    </sheetView>
  </sheetViews>
  <sheetFormatPr defaultRowHeight="24.6"/>
  <cols>
    <col min="1" max="1" width="86.44140625" style="2" customWidth="1"/>
    <col min="2" max="4" width="10.21875" style="2" customWidth="1"/>
    <col min="5" max="6" width="14.77734375" style="2" customWidth="1"/>
    <col min="7" max="16384" width="8.88671875" style="2"/>
  </cols>
  <sheetData>
    <row r="1" spans="1:6">
      <c r="A1" s="1" t="s">
        <v>0</v>
      </c>
    </row>
    <row r="2" spans="1:6">
      <c r="A2" s="1"/>
    </row>
    <row r="3" spans="1:6">
      <c r="A3" s="23" t="s">
        <v>1</v>
      </c>
      <c r="B3" s="24" t="s">
        <v>121</v>
      </c>
      <c r="C3" s="24"/>
      <c r="D3" s="24"/>
      <c r="E3" s="3" t="s">
        <v>120</v>
      </c>
      <c r="F3" s="3"/>
    </row>
    <row r="4" spans="1:6">
      <c r="A4" s="23"/>
      <c r="B4" s="5" t="s">
        <v>3</v>
      </c>
      <c r="C4" s="5" t="s">
        <v>4</v>
      </c>
      <c r="D4" s="6" t="s">
        <v>2</v>
      </c>
      <c r="E4" s="4" t="s">
        <v>3</v>
      </c>
      <c r="F4" s="4" t="s">
        <v>4</v>
      </c>
    </row>
    <row r="5" spans="1:6">
      <c r="A5" s="11" t="s">
        <v>5</v>
      </c>
      <c r="B5" s="12">
        <f>SUM(B6:B7)</f>
        <v>11</v>
      </c>
      <c r="C5" s="12">
        <f>SUM(C6:C7)</f>
        <v>78</v>
      </c>
      <c r="D5" s="12">
        <f>SUM(B5:C5)</f>
        <v>89</v>
      </c>
      <c r="E5" s="13">
        <f>($B5*100)/$D5</f>
        <v>12.359550561797754</v>
      </c>
      <c r="F5" s="13">
        <f>($C5*100)/$D5</f>
        <v>87.640449438202253</v>
      </c>
    </row>
    <row r="6" spans="1:6">
      <c r="A6" s="14" t="s">
        <v>6</v>
      </c>
      <c r="B6" s="15">
        <v>10</v>
      </c>
      <c r="C6" s="15">
        <v>55</v>
      </c>
      <c r="D6" s="15">
        <f t="shared" ref="D6:D7" si="0">SUM(B6:C6)</f>
        <v>65</v>
      </c>
      <c r="E6" s="16">
        <f t="shared" ref="E6:E69" si="1">($B6*100)/$D6</f>
        <v>15.384615384615385</v>
      </c>
      <c r="F6" s="16">
        <f t="shared" ref="F6:F69" si="2">($C6*100)/$D6</f>
        <v>84.615384615384613</v>
      </c>
    </row>
    <row r="7" spans="1:6">
      <c r="A7" s="14" t="s">
        <v>7</v>
      </c>
      <c r="B7" s="15">
        <v>1</v>
      </c>
      <c r="C7" s="15">
        <v>23</v>
      </c>
      <c r="D7" s="15">
        <f t="shared" si="0"/>
        <v>24</v>
      </c>
      <c r="E7" s="16">
        <f t="shared" si="1"/>
        <v>4.166666666666667</v>
      </c>
      <c r="F7" s="16">
        <f t="shared" si="2"/>
        <v>95.833333333333329</v>
      </c>
    </row>
    <row r="8" spans="1:6">
      <c r="A8" s="11" t="s">
        <v>8</v>
      </c>
      <c r="B8" s="12">
        <f>SUM(B9:B11)</f>
        <v>33</v>
      </c>
      <c r="C8" s="12">
        <f>SUM(C9:C11)</f>
        <v>73</v>
      </c>
      <c r="D8" s="12">
        <f>SUM(B8:C8)</f>
        <v>106</v>
      </c>
      <c r="E8" s="13">
        <f t="shared" si="1"/>
        <v>31.132075471698112</v>
      </c>
      <c r="F8" s="13">
        <f t="shared" si="2"/>
        <v>68.867924528301884</v>
      </c>
    </row>
    <row r="9" spans="1:6">
      <c r="A9" s="14" t="s">
        <v>9</v>
      </c>
      <c r="B9" s="15">
        <v>25</v>
      </c>
      <c r="C9" s="15">
        <v>51</v>
      </c>
      <c r="D9" s="15">
        <f t="shared" ref="D9:D11" si="3">SUM(B9:C9)</f>
        <v>76</v>
      </c>
      <c r="E9" s="16">
        <f t="shared" si="1"/>
        <v>32.89473684210526</v>
      </c>
      <c r="F9" s="16">
        <f t="shared" si="2"/>
        <v>67.10526315789474</v>
      </c>
    </row>
    <row r="10" spans="1:6">
      <c r="A10" s="14" t="s">
        <v>10</v>
      </c>
      <c r="B10" s="15">
        <v>2</v>
      </c>
      <c r="C10" s="15"/>
      <c r="D10" s="15">
        <f t="shared" si="3"/>
        <v>2</v>
      </c>
      <c r="E10" s="16">
        <f t="shared" si="1"/>
        <v>100</v>
      </c>
      <c r="F10" s="16">
        <f t="shared" si="2"/>
        <v>0</v>
      </c>
    </row>
    <row r="11" spans="1:6">
      <c r="A11" s="14" t="s">
        <v>11</v>
      </c>
      <c r="B11" s="15">
        <v>6</v>
      </c>
      <c r="C11" s="15">
        <v>22</v>
      </c>
      <c r="D11" s="15">
        <f t="shared" si="3"/>
        <v>28</v>
      </c>
      <c r="E11" s="16">
        <f t="shared" si="1"/>
        <v>21.428571428571427</v>
      </c>
      <c r="F11" s="16">
        <f t="shared" si="2"/>
        <v>78.571428571428569</v>
      </c>
    </row>
    <row r="12" spans="1:6">
      <c r="A12" s="11" t="s">
        <v>12</v>
      </c>
      <c r="B12" s="12">
        <f>SUM(B13:B14)</f>
        <v>41</v>
      </c>
      <c r="C12" s="12">
        <f>SUM(C13:C14)</f>
        <v>105</v>
      </c>
      <c r="D12" s="12">
        <f>SUM(B12:C12)</f>
        <v>146</v>
      </c>
      <c r="E12" s="13">
        <f t="shared" si="1"/>
        <v>28.082191780821919</v>
      </c>
      <c r="F12" s="13">
        <f t="shared" si="2"/>
        <v>71.917808219178085</v>
      </c>
    </row>
    <row r="13" spans="1:6">
      <c r="A13" s="14" t="s">
        <v>13</v>
      </c>
      <c r="B13" s="15">
        <v>27</v>
      </c>
      <c r="C13" s="15">
        <v>71</v>
      </c>
      <c r="D13" s="15">
        <f t="shared" ref="D13:D14" si="4">SUM(B13:C13)</f>
        <v>98</v>
      </c>
      <c r="E13" s="16">
        <f t="shared" si="1"/>
        <v>27.551020408163264</v>
      </c>
      <c r="F13" s="16">
        <f t="shared" si="2"/>
        <v>72.448979591836732</v>
      </c>
    </row>
    <row r="14" spans="1:6">
      <c r="A14" s="14" t="s">
        <v>14</v>
      </c>
      <c r="B14" s="15">
        <v>14</v>
      </c>
      <c r="C14" s="15">
        <v>34</v>
      </c>
      <c r="D14" s="15">
        <f t="shared" si="4"/>
        <v>48</v>
      </c>
      <c r="E14" s="16">
        <f t="shared" si="1"/>
        <v>29.166666666666668</v>
      </c>
      <c r="F14" s="16">
        <f t="shared" si="2"/>
        <v>70.833333333333329</v>
      </c>
    </row>
    <row r="15" spans="1:6">
      <c r="A15" s="11" t="s">
        <v>15</v>
      </c>
      <c r="B15" s="12">
        <f>SUM(B16)</f>
        <v>116</v>
      </c>
      <c r="C15" s="12">
        <f>SUM(C16)</f>
        <v>48</v>
      </c>
      <c r="D15" s="12">
        <f>SUM(B15:C15)</f>
        <v>164</v>
      </c>
      <c r="E15" s="13">
        <f t="shared" si="1"/>
        <v>70.731707317073173</v>
      </c>
      <c r="F15" s="13">
        <f t="shared" si="2"/>
        <v>29.26829268292683</v>
      </c>
    </row>
    <row r="16" spans="1:6">
      <c r="A16" s="17" t="s">
        <v>16</v>
      </c>
      <c r="B16" s="15">
        <v>116</v>
      </c>
      <c r="C16" s="15">
        <v>48</v>
      </c>
      <c r="D16" s="15">
        <f>SUM(B16:C16)</f>
        <v>164</v>
      </c>
      <c r="E16" s="16">
        <f t="shared" si="1"/>
        <v>70.731707317073173</v>
      </c>
      <c r="F16" s="16">
        <f t="shared" si="2"/>
        <v>29.26829268292683</v>
      </c>
    </row>
    <row r="17" spans="1:6">
      <c r="A17" s="11" t="s">
        <v>17</v>
      </c>
      <c r="B17" s="12">
        <f>SUM(B18)</f>
        <v>19</v>
      </c>
      <c r="C17" s="12">
        <f>SUM(C18)</f>
        <v>259</v>
      </c>
      <c r="D17" s="12">
        <f>SUM(B17:C17)</f>
        <v>278</v>
      </c>
      <c r="E17" s="13">
        <f t="shared" si="1"/>
        <v>6.8345323741007196</v>
      </c>
      <c r="F17" s="13">
        <f t="shared" si="2"/>
        <v>93.165467625899282</v>
      </c>
    </row>
    <row r="18" spans="1:6">
      <c r="A18" s="14" t="s">
        <v>18</v>
      </c>
      <c r="B18" s="15">
        <v>19</v>
      </c>
      <c r="C18" s="15">
        <v>259</v>
      </c>
      <c r="D18" s="15">
        <f>SUM(B18:C18)</f>
        <v>278</v>
      </c>
      <c r="E18" s="16">
        <f t="shared" si="1"/>
        <v>6.8345323741007196</v>
      </c>
      <c r="F18" s="16">
        <f t="shared" si="2"/>
        <v>93.165467625899282</v>
      </c>
    </row>
    <row r="19" spans="1:6">
      <c r="A19" s="11" t="s">
        <v>19</v>
      </c>
      <c r="B19" s="12">
        <f>SUM(B20:B25)</f>
        <v>141</v>
      </c>
      <c r="C19" s="12">
        <f>SUM(C20:C25)</f>
        <v>361</v>
      </c>
      <c r="D19" s="12">
        <f>SUM(B19:C19)</f>
        <v>502</v>
      </c>
      <c r="E19" s="13">
        <f t="shared" si="1"/>
        <v>28.08764940239044</v>
      </c>
      <c r="F19" s="13">
        <f t="shared" si="2"/>
        <v>71.91235059760956</v>
      </c>
    </row>
    <row r="20" spans="1:6">
      <c r="A20" s="14" t="s">
        <v>18</v>
      </c>
      <c r="B20" s="15">
        <v>18</v>
      </c>
      <c r="C20" s="15">
        <v>216</v>
      </c>
      <c r="D20" s="15">
        <f t="shared" ref="D20:D25" si="5">SUM(B20:C20)</f>
        <v>234</v>
      </c>
      <c r="E20" s="16">
        <f t="shared" si="1"/>
        <v>7.6923076923076925</v>
      </c>
      <c r="F20" s="16">
        <f t="shared" si="2"/>
        <v>92.307692307692307</v>
      </c>
    </row>
    <row r="21" spans="1:6">
      <c r="A21" s="14" t="s">
        <v>20</v>
      </c>
      <c r="B21" s="15">
        <v>94</v>
      </c>
      <c r="C21" s="15">
        <v>84</v>
      </c>
      <c r="D21" s="15">
        <f t="shared" si="5"/>
        <v>178</v>
      </c>
      <c r="E21" s="16">
        <f t="shared" si="1"/>
        <v>52.80898876404494</v>
      </c>
      <c r="F21" s="16">
        <f t="shared" si="2"/>
        <v>47.19101123595506</v>
      </c>
    </row>
    <row r="22" spans="1:6">
      <c r="A22" s="17" t="s">
        <v>21</v>
      </c>
      <c r="B22" s="15">
        <v>15</v>
      </c>
      <c r="C22" s="15">
        <v>15</v>
      </c>
      <c r="D22" s="15">
        <f>SUM(B22:C22)</f>
        <v>30</v>
      </c>
      <c r="E22" s="16">
        <f t="shared" si="1"/>
        <v>50</v>
      </c>
      <c r="F22" s="16">
        <f t="shared" si="2"/>
        <v>50</v>
      </c>
    </row>
    <row r="23" spans="1:6">
      <c r="A23" s="14" t="s">
        <v>22</v>
      </c>
      <c r="B23" s="15">
        <v>4</v>
      </c>
      <c r="C23" s="15">
        <v>22</v>
      </c>
      <c r="D23" s="15">
        <f t="shared" si="5"/>
        <v>26</v>
      </c>
      <c r="E23" s="16">
        <f t="shared" si="1"/>
        <v>15.384615384615385</v>
      </c>
      <c r="F23" s="16">
        <f t="shared" si="2"/>
        <v>84.615384615384613</v>
      </c>
    </row>
    <row r="24" spans="1:6">
      <c r="A24" s="14" t="s">
        <v>23</v>
      </c>
      <c r="B24" s="15">
        <v>10</v>
      </c>
      <c r="C24" s="15">
        <v>23</v>
      </c>
      <c r="D24" s="15">
        <f t="shared" si="5"/>
        <v>33</v>
      </c>
      <c r="E24" s="16">
        <f t="shared" si="1"/>
        <v>30.303030303030305</v>
      </c>
      <c r="F24" s="16">
        <f t="shared" si="2"/>
        <v>69.696969696969703</v>
      </c>
    </row>
    <row r="25" spans="1:6">
      <c r="A25" s="17" t="s">
        <v>24</v>
      </c>
      <c r="B25" s="15">
        <v>0</v>
      </c>
      <c r="C25" s="15">
        <v>1</v>
      </c>
      <c r="D25" s="15">
        <f t="shared" si="5"/>
        <v>1</v>
      </c>
      <c r="E25" s="16">
        <f t="shared" si="1"/>
        <v>0</v>
      </c>
      <c r="F25" s="16">
        <f t="shared" si="2"/>
        <v>100</v>
      </c>
    </row>
    <row r="26" spans="1:6">
      <c r="A26" s="11" t="s">
        <v>25</v>
      </c>
      <c r="B26" s="12">
        <f>SUM(B27:B32)</f>
        <v>160</v>
      </c>
      <c r="C26" s="12">
        <f>SUM(C27:C32)</f>
        <v>211</v>
      </c>
      <c r="D26" s="12">
        <f>SUM(B26:C26)</f>
        <v>371</v>
      </c>
      <c r="E26" s="13">
        <f t="shared" si="1"/>
        <v>43.126684636118597</v>
      </c>
      <c r="F26" s="13">
        <f t="shared" si="2"/>
        <v>56.873315363881403</v>
      </c>
    </row>
    <row r="27" spans="1:6">
      <c r="A27" s="14" t="s">
        <v>26</v>
      </c>
      <c r="B27" s="15">
        <v>1</v>
      </c>
      <c r="C27" s="15"/>
      <c r="D27" s="15">
        <f t="shared" ref="D27:D32" si="6">SUM(B27:C27)</f>
        <v>1</v>
      </c>
      <c r="E27" s="16">
        <f t="shared" si="1"/>
        <v>100</v>
      </c>
      <c r="F27" s="16">
        <f t="shared" si="2"/>
        <v>0</v>
      </c>
    </row>
    <row r="28" spans="1:6">
      <c r="A28" s="14" t="s">
        <v>27</v>
      </c>
      <c r="B28" s="15">
        <v>6</v>
      </c>
      <c r="C28" s="15">
        <v>43</v>
      </c>
      <c r="D28" s="15">
        <f t="shared" si="6"/>
        <v>49</v>
      </c>
      <c r="E28" s="16">
        <f t="shared" si="1"/>
        <v>12.244897959183673</v>
      </c>
      <c r="F28" s="16">
        <f t="shared" si="2"/>
        <v>87.755102040816325</v>
      </c>
    </row>
    <row r="29" spans="1:6">
      <c r="A29" s="14" t="s">
        <v>28</v>
      </c>
      <c r="B29" s="15">
        <v>3</v>
      </c>
      <c r="C29" s="15">
        <v>19</v>
      </c>
      <c r="D29" s="15">
        <f t="shared" si="6"/>
        <v>22</v>
      </c>
      <c r="E29" s="16">
        <f t="shared" si="1"/>
        <v>13.636363636363637</v>
      </c>
      <c r="F29" s="16">
        <f t="shared" si="2"/>
        <v>86.36363636363636</v>
      </c>
    </row>
    <row r="30" spans="1:6">
      <c r="A30" s="14" t="s">
        <v>20</v>
      </c>
      <c r="B30" s="15">
        <v>142</v>
      </c>
      <c r="C30" s="15">
        <v>136</v>
      </c>
      <c r="D30" s="15">
        <f t="shared" si="6"/>
        <v>278</v>
      </c>
      <c r="E30" s="16">
        <f t="shared" si="1"/>
        <v>51.079136690647481</v>
      </c>
      <c r="F30" s="16">
        <f t="shared" si="2"/>
        <v>48.920863309352519</v>
      </c>
    </row>
    <row r="31" spans="1:6">
      <c r="A31" s="14" t="s">
        <v>29</v>
      </c>
      <c r="B31" s="15">
        <v>7</v>
      </c>
      <c r="C31" s="15">
        <v>12</v>
      </c>
      <c r="D31" s="15">
        <f t="shared" si="6"/>
        <v>19</v>
      </c>
      <c r="E31" s="16">
        <f t="shared" si="1"/>
        <v>36.842105263157897</v>
      </c>
      <c r="F31" s="16">
        <f t="shared" si="2"/>
        <v>63.157894736842103</v>
      </c>
    </row>
    <row r="32" spans="1:6">
      <c r="A32" s="14" t="s">
        <v>30</v>
      </c>
      <c r="B32" s="15">
        <v>1</v>
      </c>
      <c r="C32" s="15">
        <v>1</v>
      </c>
      <c r="D32" s="15">
        <f t="shared" si="6"/>
        <v>2</v>
      </c>
      <c r="E32" s="16">
        <f t="shared" si="1"/>
        <v>50</v>
      </c>
      <c r="F32" s="16">
        <f t="shared" si="2"/>
        <v>50</v>
      </c>
    </row>
    <row r="33" spans="1:6">
      <c r="A33" s="11" t="s">
        <v>31</v>
      </c>
      <c r="B33" s="12">
        <f>SUM(B34)</f>
        <v>30</v>
      </c>
      <c r="C33" s="12">
        <f>SUM(C34)</f>
        <v>75</v>
      </c>
      <c r="D33" s="12">
        <f>SUM(B33:C33)</f>
        <v>105</v>
      </c>
      <c r="E33" s="13">
        <f t="shared" si="1"/>
        <v>28.571428571428573</v>
      </c>
      <c r="F33" s="13">
        <f t="shared" si="2"/>
        <v>71.428571428571431</v>
      </c>
    </row>
    <row r="34" spans="1:6">
      <c r="A34" s="14" t="s">
        <v>32</v>
      </c>
      <c r="B34" s="15">
        <v>30</v>
      </c>
      <c r="C34" s="15">
        <v>75</v>
      </c>
      <c r="D34" s="15">
        <f>SUM(B34:C34)</f>
        <v>105</v>
      </c>
      <c r="E34" s="16">
        <f t="shared" si="1"/>
        <v>28.571428571428573</v>
      </c>
      <c r="F34" s="16">
        <f t="shared" si="2"/>
        <v>71.428571428571431</v>
      </c>
    </row>
    <row r="35" spans="1:6">
      <c r="A35" s="11" t="s">
        <v>33</v>
      </c>
      <c r="B35" s="12">
        <f>SUM(B36:B48)</f>
        <v>127</v>
      </c>
      <c r="C35" s="12">
        <f>SUM(C36:C48)</f>
        <v>230</v>
      </c>
      <c r="D35" s="12">
        <f>SUM(B35:C35)</f>
        <v>357</v>
      </c>
      <c r="E35" s="13">
        <f t="shared" si="1"/>
        <v>35.574229691876752</v>
      </c>
      <c r="F35" s="13">
        <f t="shared" si="2"/>
        <v>64.425770308123248</v>
      </c>
    </row>
    <row r="36" spans="1:6">
      <c r="A36" s="17" t="s">
        <v>34</v>
      </c>
      <c r="B36" s="15">
        <v>0</v>
      </c>
      <c r="C36" s="15">
        <v>1</v>
      </c>
      <c r="D36" s="15">
        <f t="shared" ref="D36:D48" si="7">SUM(B36:C36)</f>
        <v>1</v>
      </c>
      <c r="E36" s="16">
        <f t="shared" si="1"/>
        <v>0</v>
      </c>
      <c r="F36" s="16">
        <f t="shared" si="2"/>
        <v>100</v>
      </c>
    </row>
    <row r="37" spans="1:6">
      <c r="A37" s="14" t="s">
        <v>35</v>
      </c>
      <c r="B37" s="15">
        <v>7</v>
      </c>
      <c r="C37" s="15">
        <v>15</v>
      </c>
      <c r="D37" s="15">
        <f t="shared" si="7"/>
        <v>22</v>
      </c>
      <c r="E37" s="16">
        <f t="shared" si="1"/>
        <v>31.818181818181817</v>
      </c>
      <c r="F37" s="16">
        <f t="shared" si="2"/>
        <v>68.181818181818187</v>
      </c>
    </row>
    <row r="38" spans="1:6">
      <c r="A38" s="14" t="s">
        <v>36</v>
      </c>
      <c r="B38" s="15">
        <v>23</v>
      </c>
      <c r="C38" s="15">
        <v>32</v>
      </c>
      <c r="D38" s="15">
        <f t="shared" si="7"/>
        <v>55</v>
      </c>
      <c r="E38" s="16">
        <f t="shared" si="1"/>
        <v>41.81818181818182</v>
      </c>
      <c r="F38" s="16">
        <f t="shared" si="2"/>
        <v>58.18181818181818</v>
      </c>
    </row>
    <row r="39" spans="1:6">
      <c r="A39" s="14" t="s">
        <v>37</v>
      </c>
      <c r="B39" s="15">
        <v>12</v>
      </c>
      <c r="C39" s="15">
        <v>12</v>
      </c>
      <c r="D39" s="15">
        <f t="shared" si="7"/>
        <v>24</v>
      </c>
      <c r="E39" s="16">
        <f t="shared" si="1"/>
        <v>50</v>
      </c>
      <c r="F39" s="16">
        <f t="shared" si="2"/>
        <v>50</v>
      </c>
    </row>
    <row r="40" spans="1:6">
      <c r="A40" s="14" t="s">
        <v>38</v>
      </c>
      <c r="B40" s="15">
        <v>14</v>
      </c>
      <c r="C40" s="15">
        <v>42</v>
      </c>
      <c r="D40" s="15">
        <f t="shared" si="7"/>
        <v>56</v>
      </c>
      <c r="E40" s="16">
        <f t="shared" si="1"/>
        <v>25</v>
      </c>
      <c r="F40" s="16">
        <f t="shared" si="2"/>
        <v>75</v>
      </c>
    </row>
    <row r="41" spans="1:6">
      <c r="A41" s="14" t="s">
        <v>39</v>
      </c>
      <c r="B41" s="15">
        <v>2</v>
      </c>
      <c r="C41" s="15">
        <v>12</v>
      </c>
      <c r="D41" s="15">
        <f t="shared" si="7"/>
        <v>14</v>
      </c>
      <c r="E41" s="16">
        <f t="shared" si="1"/>
        <v>14.285714285714286</v>
      </c>
      <c r="F41" s="16">
        <f t="shared" si="2"/>
        <v>85.714285714285708</v>
      </c>
    </row>
    <row r="42" spans="1:6">
      <c r="A42" s="14" t="s">
        <v>40</v>
      </c>
      <c r="B42" s="15">
        <v>14</v>
      </c>
      <c r="C42" s="15">
        <v>21</v>
      </c>
      <c r="D42" s="15">
        <f t="shared" si="7"/>
        <v>35</v>
      </c>
      <c r="E42" s="16">
        <f t="shared" si="1"/>
        <v>40</v>
      </c>
      <c r="F42" s="16">
        <f t="shared" si="2"/>
        <v>60</v>
      </c>
    </row>
    <row r="43" spans="1:6">
      <c r="A43" s="14" t="s">
        <v>41</v>
      </c>
      <c r="B43" s="15">
        <v>5</v>
      </c>
      <c r="C43" s="15">
        <v>10</v>
      </c>
      <c r="D43" s="15">
        <f t="shared" si="7"/>
        <v>15</v>
      </c>
      <c r="E43" s="16">
        <f t="shared" si="1"/>
        <v>33.333333333333336</v>
      </c>
      <c r="F43" s="16">
        <f t="shared" si="2"/>
        <v>66.666666666666671</v>
      </c>
    </row>
    <row r="44" spans="1:6">
      <c r="A44" s="14" t="s">
        <v>42</v>
      </c>
      <c r="B44" s="15">
        <v>12</v>
      </c>
      <c r="C44" s="15">
        <v>20</v>
      </c>
      <c r="D44" s="15">
        <f t="shared" si="7"/>
        <v>32</v>
      </c>
      <c r="E44" s="16">
        <f t="shared" si="1"/>
        <v>37.5</v>
      </c>
      <c r="F44" s="16">
        <f t="shared" si="2"/>
        <v>62.5</v>
      </c>
    </row>
    <row r="45" spans="1:6">
      <c r="A45" s="14" t="s">
        <v>43</v>
      </c>
      <c r="B45" s="15">
        <v>6</v>
      </c>
      <c r="C45" s="15">
        <v>11</v>
      </c>
      <c r="D45" s="15">
        <f t="shared" si="7"/>
        <v>17</v>
      </c>
      <c r="E45" s="16">
        <f t="shared" si="1"/>
        <v>35.294117647058826</v>
      </c>
      <c r="F45" s="16">
        <f t="shared" si="2"/>
        <v>64.705882352941174</v>
      </c>
    </row>
    <row r="46" spans="1:6">
      <c r="A46" s="14" t="s">
        <v>44</v>
      </c>
      <c r="B46" s="15">
        <v>16</v>
      </c>
      <c r="C46" s="15">
        <v>6</v>
      </c>
      <c r="D46" s="15">
        <f t="shared" si="7"/>
        <v>22</v>
      </c>
      <c r="E46" s="16">
        <f t="shared" si="1"/>
        <v>72.727272727272734</v>
      </c>
      <c r="F46" s="16">
        <f t="shared" si="2"/>
        <v>27.272727272727273</v>
      </c>
    </row>
    <row r="47" spans="1:6">
      <c r="A47" s="14" t="s">
        <v>45</v>
      </c>
      <c r="B47" s="15">
        <v>2</v>
      </c>
      <c r="C47" s="15">
        <v>6</v>
      </c>
      <c r="D47" s="15">
        <f t="shared" si="7"/>
        <v>8</v>
      </c>
      <c r="E47" s="16">
        <f t="shared" si="1"/>
        <v>25</v>
      </c>
      <c r="F47" s="16">
        <f t="shared" si="2"/>
        <v>75</v>
      </c>
    </row>
    <row r="48" spans="1:6">
      <c r="A48" s="14" t="s">
        <v>46</v>
      </c>
      <c r="B48" s="15">
        <v>14</v>
      </c>
      <c r="C48" s="15">
        <v>42</v>
      </c>
      <c r="D48" s="15">
        <f t="shared" si="7"/>
        <v>56</v>
      </c>
      <c r="E48" s="16">
        <f t="shared" si="1"/>
        <v>25</v>
      </c>
      <c r="F48" s="16">
        <f t="shared" si="2"/>
        <v>75</v>
      </c>
    </row>
    <row r="49" spans="1:6">
      <c r="A49" s="11" t="s">
        <v>47</v>
      </c>
      <c r="B49" s="12">
        <f>SUM(B50:B58)</f>
        <v>153</v>
      </c>
      <c r="C49" s="12">
        <f>SUM(C50:C58)</f>
        <v>135</v>
      </c>
      <c r="D49" s="12">
        <f>SUM(B49:C49)</f>
        <v>288</v>
      </c>
      <c r="E49" s="13">
        <f t="shared" si="1"/>
        <v>53.125</v>
      </c>
      <c r="F49" s="13">
        <f t="shared" si="2"/>
        <v>46.875</v>
      </c>
    </row>
    <row r="50" spans="1:6">
      <c r="A50" s="14" t="s">
        <v>48</v>
      </c>
      <c r="B50" s="15">
        <v>27</v>
      </c>
      <c r="C50" s="15">
        <v>6</v>
      </c>
      <c r="D50" s="15">
        <f t="shared" ref="D50:D58" si="8">SUM(B50:C50)</f>
        <v>33</v>
      </c>
      <c r="E50" s="16">
        <f t="shared" si="1"/>
        <v>81.818181818181813</v>
      </c>
      <c r="F50" s="16">
        <f t="shared" si="2"/>
        <v>18.181818181818183</v>
      </c>
    </row>
    <row r="51" spans="1:6">
      <c r="A51" s="14" t="s">
        <v>49</v>
      </c>
      <c r="B51" s="15">
        <v>13</v>
      </c>
      <c r="C51" s="15">
        <v>19</v>
      </c>
      <c r="D51" s="15">
        <f t="shared" si="8"/>
        <v>32</v>
      </c>
      <c r="E51" s="16">
        <f t="shared" si="1"/>
        <v>40.625</v>
      </c>
      <c r="F51" s="16">
        <f t="shared" si="2"/>
        <v>59.375</v>
      </c>
    </row>
    <row r="52" spans="1:6">
      <c r="A52" s="14" t="s">
        <v>50</v>
      </c>
      <c r="B52" s="15">
        <v>4</v>
      </c>
      <c r="C52" s="15">
        <v>6</v>
      </c>
      <c r="D52" s="15">
        <f t="shared" si="8"/>
        <v>10</v>
      </c>
      <c r="E52" s="16">
        <f t="shared" si="1"/>
        <v>40</v>
      </c>
      <c r="F52" s="16">
        <f t="shared" si="2"/>
        <v>60</v>
      </c>
    </row>
    <row r="53" spans="1:6">
      <c r="A53" s="14" t="s">
        <v>51</v>
      </c>
      <c r="B53" s="15">
        <v>31</v>
      </c>
      <c r="C53" s="15">
        <v>13</v>
      </c>
      <c r="D53" s="15">
        <f t="shared" si="8"/>
        <v>44</v>
      </c>
      <c r="E53" s="16">
        <f t="shared" si="1"/>
        <v>70.454545454545453</v>
      </c>
      <c r="F53" s="16">
        <f t="shared" si="2"/>
        <v>29.545454545454547</v>
      </c>
    </row>
    <row r="54" spans="1:6">
      <c r="A54" s="14" t="s">
        <v>52</v>
      </c>
      <c r="B54" s="15">
        <v>19</v>
      </c>
      <c r="C54" s="15">
        <v>20</v>
      </c>
      <c r="D54" s="15">
        <f t="shared" si="8"/>
        <v>39</v>
      </c>
      <c r="E54" s="16">
        <f t="shared" si="1"/>
        <v>48.717948717948715</v>
      </c>
      <c r="F54" s="16">
        <f t="shared" si="2"/>
        <v>51.282051282051285</v>
      </c>
    </row>
    <row r="55" spans="1:6">
      <c r="A55" s="14" t="s">
        <v>53</v>
      </c>
      <c r="B55" s="15">
        <v>20</v>
      </c>
      <c r="C55" s="15">
        <v>17</v>
      </c>
      <c r="D55" s="15">
        <f t="shared" si="8"/>
        <v>37</v>
      </c>
      <c r="E55" s="16">
        <f t="shared" si="1"/>
        <v>54.054054054054056</v>
      </c>
      <c r="F55" s="16">
        <f t="shared" si="2"/>
        <v>45.945945945945944</v>
      </c>
    </row>
    <row r="56" spans="1:6">
      <c r="A56" s="14" t="s">
        <v>54</v>
      </c>
      <c r="B56" s="15">
        <v>26</v>
      </c>
      <c r="C56" s="15">
        <v>25</v>
      </c>
      <c r="D56" s="15">
        <f t="shared" si="8"/>
        <v>51</v>
      </c>
      <c r="E56" s="16">
        <f t="shared" si="1"/>
        <v>50.980392156862742</v>
      </c>
      <c r="F56" s="16">
        <f t="shared" si="2"/>
        <v>49.019607843137258</v>
      </c>
    </row>
    <row r="57" spans="1:6">
      <c r="A57" s="14" t="s">
        <v>55</v>
      </c>
      <c r="B57" s="15">
        <v>7</v>
      </c>
      <c r="C57" s="15">
        <v>21</v>
      </c>
      <c r="D57" s="15">
        <f t="shared" si="8"/>
        <v>28</v>
      </c>
      <c r="E57" s="16">
        <f t="shared" si="1"/>
        <v>25</v>
      </c>
      <c r="F57" s="16">
        <f t="shared" si="2"/>
        <v>75</v>
      </c>
    </row>
    <row r="58" spans="1:6">
      <c r="A58" s="14" t="s">
        <v>56</v>
      </c>
      <c r="B58" s="15">
        <v>6</v>
      </c>
      <c r="C58" s="15">
        <v>8</v>
      </c>
      <c r="D58" s="15">
        <f t="shared" si="8"/>
        <v>14</v>
      </c>
      <c r="E58" s="16">
        <f t="shared" si="1"/>
        <v>42.857142857142854</v>
      </c>
      <c r="F58" s="16">
        <f t="shared" si="2"/>
        <v>57.142857142857146</v>
      </c>
    </row>
    <row r="59" spans="1:6">
      <c r="A59" s="11" t="s">
        <v>57</v>
      </c>
      <c r="B59" s="12">
        <f>SUM(B60:B61)</f>
        <v>29</v>
      </c>
      <c r="C59" s="12">
        <f>SUM(C60:C61)</f>
        <v>98</v>
      </c>
      <c r="D59" s="12">
        <f>SUM(B59:C59)</f>
        <v>127</v>
      </c>
      <c r="E59" s="13">
        <f t="shared" si="1"/>
        <v>22.834645669291337</v>
      </c>
      <c r="F59" s="13">
        <f t="shared" si="2"/>
        <v>77.165354330708666</v>
      </c>
    </row>
    <row r="60" spans="1:6">
      <c r="A60" s="14" t="s">
        <v>58</v>
      </c>
      <c r="B60" s="15">
        <v>15</v>
      </c>
      <c r="C60" s="15">
        <v>49</v>
      </c>
      <c r="D60" s="15">
        <f t="shared" ref="D60:D61" si="9">SUM(B60:C60)</f>
        <v>64</v>
      </c>
      <c r="E60" s="16">
        <f t="shared" si="1"/>
        <v>23.4375</v>
      </c>
      <c r="F60" s="16">
        <f t="shared" si="2"/>
        <v>76.5625</v>
      </c>
    </row>
    <row r="61" spans="1:6">
      <c r="A61" s="14" t="s">
        <v>59</v>
      </c>
      <c r="B61" s="15">
        <v>14</v>
      </c>
      <c r="C61" s="15">
        <v>49</v>
      </c>
      <c r="D61" s="15">
        <f t="shared" si="9"/>
        <v>63</v>
      </c>
      <c r="E61" s="16">
        <f t="shared" si="1"/>
        <v>22.222222222222221</v>
      </c>
      <c r="F61" s="16">
        <f t="shared" si="2"/>
        <v>77.777777777777771</v>
      </c>
    </row>
    <row r="62" spans="1:6">
      <c r="A62" s="11" t="s">
        <v>60</v>
      </c>
      <c r="B62" s="12">
        <f>SUM(B63)</f>
        <v>4</v>
      </c>
      <c r="C62" s="12">
        <f>SUM(C63)</f>
        <v>54</v>
      </c>
      <c r="D62" s="12">
        <f>SUM(B62:C62)</f>
        <v>58</v>
      </c>
      <c r="E62" s="13">
        <f t="shared" si="1"/>
        <v>6.8965517241379306</v>
      </c>
      <c r="F62" s="13">
        <f t="shared" si="2"/>
        <v>93.103448275862064</v>
      </c>
    </row>
    <row r="63" spans="1:6">
      <c r="A63" s="14" t="s">
        <v>61</v>
      </c>
      <c r="B63" s="15">
        <v>4</v>
      </c>
      <c r="C63" s="15">
        <v>54</v>
      </c>
      <c r="D63" s="15">
        <f>SUM(B63:C63)</f>
        <v>58</v>
      </c>
      <c r="E63" s="16">
        <f t="shared" si="1"/>
        <v>6.8965517241379306</v>
      </c>
      <c r="F63" s="16">
        <f t="shared" si="2"/>
        <v>93.103448275862064</v>
      </c>
    </row>
    <row r="64" spans="1:6">
      <c r="A64" s="11" t="s">
        <v>62</v>
      </c>
      <c r="B64" s="12">
        <f>SUM(B65)</f>
        <v>15</v>
      </c>
      <c r="C64" s="12">
        <f>SUM(C65)</f>
        <v>27</v>
      </c>
      <c r="D64" s="12">
        <f>SUM(B64:C64)</f>
        <v>42</v>
      </c>
      <c r="E64" s="13">
        <f t="shared" si="1"/>
        <v>35.714285714285715</v>
      </c>
      <c r="F64" s="13">
        <f t="shared" si="2"/>
        <v>64.285714285714292</v>
      </c>
    </row>
    <row r="65" spans="1:6">
      <c r="A65" s="14" t="s">
        <v>63</v>
      </c>
      <c r="B65" s="15">
        <v>15</v>
      </c>
      <c r="C65" s="15">
        <v>27</v>
      </c>
      <c r="D65" s="15">
        <f>SUM(B65:C65)</f>
        <v>42</v>
      </c>
      <c r="E65" s="16">
        <f t="shared" si="1"/>
        <v>35.714285714285715</v>
      </c>
      <c r="F65" s="16">
        <f t="shared" si="2"/>
        <v>64.285714285714292</v>
      </c>
    </row>
    <row r="66" spans="1:6">
      <c r="A66" s="11" t="s">
        <v>64</v>
      </c>
      <c r="B66" s="12">
        <f>SUM(B67:B68)</f>
        <v>18</v>
      </c>
      <c r="C66" s="12">
        <f>SUM(C67:C68)</f>
        <v>139</v>
      </c>
      <c r="D66" s="12">
        <f>SUM(B66:C66)</f>
        <v>157</v>
      </c>
      <c r="E66" s="13">
        <f t="shared" si="1"/>
        <v>11.464968152866241</v>
      </c>
      <c r="F66" s="13">
        <f t="shared" si="2"/>
        <v>88.535031847133752</v>
      </c>
    </row>
    <row r="67" spans="1:6">
      <c r="A67" s="14" t="s">
        <v>65</v>
      </c>
      <c r="B67" s="15">
        <v>13</v>
      </c>
      <c r="C67" s="15">
        <v>102</v>
      </c>
      <c r="D67" s="15">
        <f t="shared" ref="D67:D68" si="10">SUM(B67:C67)</f>
        <v>115</v>
      </c>
      <c r="E67" s="16">
        <f t="shared" si="1"/>
        <v>11.304347826086957</v>
      </c>
      <c r="F67" s="16">
        <f t="shared" si="2"/>
        <v>88.695652173913047</v>
      </c>
    </row>
    <row r="68" spans="1:6">
      <c r="A68" s="14" t="s">
        <v>66</v>
      </c>
      <c r="B68" s="15">
        <v>5</v>
      </c>
      <c r="C68" s="15">
        <v>37</v>
      </c>
      <c r="D68" s="15">
        <f t="shared" si="10"/>
        <v>42</v>
      </c>
      <c r="E68" s="16">
        <f t="shared" si="1"/>
        <v>11.904761904761905</v>
      </c>
      <c r="F68" s="16">
        <f t="shared" si="2"/>
        <v>88.095238095238102</v>
      </c>
    </row>
    <row r="69" spans="1:6">
      <c r="A69" s="11" t="s">
        <v>67</v>
      </c>
      <c r="B69" s="12">
        <f>SUM(B70:B71)</f>
        <v>20</v>
      </c>
      <c r="C69" s="12">
        <f>SUM(C70:C71)</f>
        <v>58</v>
      </c>
      <c r="D69" s="12">
        <f>SUM(B69:C69)</f>
        <v>78</v>
      </c>
      <c r="E69" s="13">
        <f t="shared" si="1"/>
        <v>25.641025641025642</v>
      </c>
      <c r="F69" s="13">
        <f t="shared" si="2"/>
        <v>74.358974358974365</v>
      </c>
    </row>
    <row r="70" spans="1:6">
      <c r="A70" s="14" t="s">
        <v>68</v>
      </c>
      <c r="B70" s="15">
        <v>1</v>
      </c>
      <c r="C70" s="15">
        <v>3</v>
      </c>
      <c r="D70" s="15">
        <f t="shared" ref="D70:D71" si="11">SUM(B70:C70)</f>
        <v>4</v>
      </c>
      <c r="E70" s="16">
        <f t="shared" ref="E70:E127" si="12">($B70*100)/$D70</f>
        <v>25</v>
      </c>
      <c r="F70" s="16">
        <f t="shared" ref="F70:F127" si="13">($C70*100)/$D70</f>
        <v>75</v>
      </c>
    </row>
    <row r="71" spans="1:6">
      <c r="A71" s="14" t="s">
        <v>69</v>
      </c>
      <c r="B71" s="15">
        <v>19</v>
      </c>
      <c r="C71" s="15">
        <v>55</v>
      </c>
      <c r="D71" s="15">
        <f t="shared" si="11"/>
        <v>74</v>
      </c>
      <c r="E71" s="16">
        <f t="shared" si="12"/>
        <v>25.675675675675677</v>
      </c>
      <c r="F71" s="16">
        <f t="shared" si="13"/>
        <v>74.324324324324323</v>
      </c>
    </row>
    <row r="72" spans="1:6">
      <c r="A72" s="11" t="s">
        <v>70</v>
      </c>
      <c r="B72" s="12">
        <f>SUM(B73:B75)</f>
        <v>12</v>
      </c>
      <c r="C72" s="12">
        <f>SUM(C73:C75)</f>
        <v>46</v>
      </c>
      <c r="D72" s="12">
        <f>SUM(B72:C72)</f>
        <v>58</v>
      </c>
      <c r="E72" s="13">
        <f t="shared" si="12"/>
        <v>20.689655172413794</v>
      </c>
      <c r="F72" s="13">
        <f t="shared" si="13"/>
        <v>79.310344827586206</v>
      </c>
    </row>
    <row r="73" spans="1:6">
      <c r="A73" s="14" t="s">
        <v>71</v>
      </c>
      <c r="B73" s="15">
        <v>2</v>
      </c>
      <c r="C73" s="15">
        <v>5</v>
      </c>
      <c r="D73" s="15">
        <f t="shared" ref="D73:D75" si="14">SUM(B73:C73)</f>
        <v>7</v>
      </c>
      <c r="E73" s="16">
        <f t="shared" si="12"/>
        <v>28.571428571428573</v>
      </c>
      <c r="F73" s="16">
        <f t="shared" si="13"/>
        <v>71.428571428571431</v>
      </c>
    </row>
    <row r="74" spans="1:6">
      <c r="A74" s="14" t="s">
        <v>72</v>
      </c>
      <c r="B74" s="15">
        <v>2</v>
      </c>
      <c r="C74" s="15">
        <v>6</v>
      </c>
      <c r="D74" s="15">
        <f t="shared" si="14"/>
        <v>8</v>
      </c>
      <c r="E74" s="16">
        <f t="shared" si="12"/>
        <v>25</v>
      </c>
      <c r="F74" s="16">
        <f t="shared" si="13"/>
        <v>75</v>
      </c>
    </row>
    <row r="75" spans="1:6">
      <c r="A75" s="14" t="s">
        <v>73</v>
      </c>
      <c r="B75" s="15">
        <v>8</v>
      </c>
      <c r="C75" s="15">
        <v>35</v>
      </c>
      <c r="D75" s="15">
        <f t="shared" si="14"/>
        <v>43</v>
      </c>
      <c r="E75" s="16">
        <f t="shared" si="12"/>
        <v>18.604651162790699</v>
      </c>
      <c r="F75" s="16">
        <f t="shared" si="13"/>
        <v>81.395348837209298</v>
      </c>
    </row>
    <row r="76" spans="1:6">
      <c r="A76" s="11" t="s">
        <v>74</v>
      </c>
      <c r="B76" s="12">
        <f>SUM(B77:B79)</f>
        <v>14</v>
      </c>
      <c r="C76" s="12">
        <f>SUM(C77:C79)</f>
        <v>51</v>
      </c>
      <c r="D76" s="12">
        <f>SUM(B76:C76)</f>
        <v>65</v>
      </c>
      <c r="E76" s="13">
        <f t="shared" si="12"/>
        <v>21.53846153846154</v>
      </c>
      <c r="F76" s="13">
        <f t="shared" si="13"/>
        <v>78.461538461538467</v>
      </c>
    </row>
    <row r="77" spans="1:6">
      <c r="A77" s="14" t="s">
        <v>75</v>
      </c>
      <c r="B77" s="15">
        <v>2</v>
      </c>
      <c r="C77" s="15">
        <v>4</v>
      </c>
      <c r="D77" s="15">
        <f t="shared" ref="D77:D79" si="15">SUM(B77:C77)</f>
        <v>6</v>
      </c>
      <c r="E77" s="16">
        <f t="shared" si="12"/>
        <v>33.333333333333336</v>
      </c>
      <c r="F77" s="16">
        <f t="shared" si="13"/>
        <v>66.666666666666671</v>
      </c>
    </row>
    <row r="78" spans="1:6">
      <c r="A78" s="14" t="s">
        <v>76</v>
      </c>
      <c r="B78" s="15">
        <v>2</v>
      </c>
      <c r="C78" s="15">
        <v>5</v>
      </c>
      <c r="D78" s="15">
        <f t="shared" si="15"/>
        <v>7</v>
      </c>
      <c r="E78" s="16">
        <f t="shared" si="12"/>
        <v>28.571428571428573</v>
      </c>
      <c r="F78" s="16">
        <f t="shared" si="13"/>
        <v>71.428571428571431</v>
      </c>
    </row>
    <row r="79" spans="1:6">
      <c r="A79" s="14" t="s">
        <v>77</v>
      </c>
      <c r="B79" s="15">
        <v>10</v>
      </c>
      <c r="C79" s="15">
        <v>42</v>
      </c>
      <c r="D79" s="15">
        <f t="shared" si="15"/>
        <v>52</v>
      </c>
      <c r="E79" s="16">
        <f t="shared" si="12"/>
        <v>19.23076923076923</v>
      </c>
      <c r="F79" s="16">
        <f t="shared" si="13"/>
        <v>80.769230769230774</v>
      </c>
    </row>
    <row r="80" spans="1:6">
      <c r="A80" s="11" t="s">
        <v>78</v>
      </c>
      <c r="B80" s="12">
        <f>SUM(B81:B87)</f>
        <v>51</v>
      </c>
      <c r="C80" s="12">
        <f>SUM(C81:C87)</f>
        <v>181</v>
      </c>
      <c r="D80" s="12">
        <f>SUM(B80:C80)</f>
        <v>232</v>
      </c>
      <c r="E80" s="13">
        <f t="shared" si="12"/>
        <v>21.982758620689655</v>
      </c>
      <c r="F80" s="13">
        <f t="shared" si="13"/>
        <v>78.017241379310349</v>
      </c>
    </row>
    <row r="81" spans="1:6">
      <c r="A81" s="14" t="s">
        <v>79</v>
      </c>
      <c r="B81" s="15">
        <v>12</v>
      </c>
      <c r="C81" s="15">
        <v>37</v>
      </c>
      <c r="D81" s="15">
        <f t="shared" ref="D81:D87" si="16">SUM(B81:C81)</f>
        <v>49</v>
      </c>
      <c r="E81" s="16">
        <f t="shared" si="12"/>
        <v>24.489795918367346</v>
      </c>
      <c r="F81" s="16">
        <f t="shared" si="13"/>
        <v>75.510204081632651</v>
      </c>
    </row>
    <row r="82" spans="1:6">
      <c r="A82" s="14" t="s">
        <v>80</v>
      </c>
      <c r="B82" s="15">
        <v>6</v>
      </c>
      <c r="C82" s="15">
        <v>47</v>
      </c>
      <c r="D82" s="15">
        <f t="shared" si="16"/>
        <v>53</v>
      </c>
      <c r="E82" s="16">
        <f t="shared" si="12"/>
        <v>11.320754716981131</v>
      </c>
      <c r="F82" s="16">
        <f t="shared" si="13"/>
        <v>88.679245283018872</v>
      </c>
    </row>
    <row r="83" spans="1:6">
      <c r="A83" s="14" t="s">
        <v>81</v>
      </c>
      <c r="B83" s="15">
        <v>5</v>
      </c>
      <c r="C83" s="15">
        <v>21</v>
      </c>
      <c r="D83" s="15">
        <f t="shared" si="16"/>
        <v>26</v>
      </c>
      <c r="E83" s="16">
        <f t="shared" si="12"/>
        <v>19.23076923076923</v>
      </c>
      <c r="F83" s="16">
        <f t="shared" si="13"/>
        <v>80.769230769230774</v>
      </c>
    </row>
    <row r="84" spans="1:6">
      <c r="A84" s="14" t="s">
        <v>82</v>
      </c>
      <c r="B84" s="15">
        <v>8</v>
      </c>
      <c r="C84" s="15">
        <v>35</v>
      </c>
      <c r="D84" s="15">
        <f t="shared" si="16"/>
        <v>43</v>
      </c>
      <c r="E84" s="16">
        <f t="shared" si="12"/>
        <v>18.604651162790699</v>
      </c>
      <c r="F84" s="16">
        <f t="shared" si="13"/>
        <v>81.395348837209298</v>
      </c>
    </row>
    <row r="85" spans="1:6">
      <c r="A85" s="14" t="s">
        <v>83</v>
      </c>
      <c r="B85" s="15">
        <v>2</v>
      </c>
      <c r="C85" s="15">
        <v>9</v>
      </c>
      <c r="D85" s="15">
        <f t="shared" si="16"/>
        <v>11</v>
      </c>
      <c r="E85" s="16">
        <f t="shared" si="12"/>
        <v>18.181818181818183</v>
      </c>
      <c r="F85" s="16">
        <f t="shared" si="13"/>
        <v>81.818181818181813</v>
      </c>
    </row>
    <row r="86" spans="1:6">
      <c r="A86" s="14" t="s">
        <v>84</v>
      </c>
      <c r="B86" s="15">
        <v>4</v>
      </c>
      <c r="C86" s="15">
        <v>13</v>
      </c>
      <c r="D86" s="15">
        <f t="shared" si="16"/>
        <v>17</v>
      </c>
      <c r="E86" s="16">
        <f t="shared" si="12"/>
        <v>23.529411764705884</v>
      </c>
      <c r="F86" s="16">
        <f t="shared" si="13"/>
        <v>76.470588235294116</v>
      </c>
    </row>
    <row r="87" spans="1:6">
      <c r="A87" s="14" t="s">
        <v>85</v>
      </c>
      <c r="B87" s="15">
        <v>14</v>
      </c>
      <c r="C87" s="15">
        <v>19</v>
      </c>
      <c r="D87" s="15">
        <f t="shared" si="16"/>
        <v>33</v>
      </c>
      <c r="E87" s="16">
        <f t="shared" si="12"/>
        <v>42.424242424242422</v>
      </c>
      <c r="F87" s="16">
        <f t="shared" si="13"/>
        <v>57.575757575757578</v>
      </c>
    </row>
    <row r="88" spans="1:6">
      <c r="A88" s="11" t="s">
        <v>86</v>
      </c>
      <c r="B88" s="12">
        <f>SUM(B89)</f>
        <v>95</v>
      </c>
      <c r="C88" s="12">
        <f>SUM(C89)</f>
        <v>49</v>
      </c>
      <c r="D88" s="12">
        <f>SUM(B88:C88)</f>
        <v>144</v>
      </c>
      <c r="E88" s="13">
        <f t="shared" si="12"/>
        <v>65.972222222222229</v>
      </c>
      <c r="F88" s="13">
        <f t="shared" si="13"/>
        <v>34.027777777777779</v>
      </c>
    </row>
    <row r="89" spans="1:6">
      <c r="A89" s="14" t="s">
        <v>87</v>
      </c>
      <c r="B89" s="15">
        <v>95</v>
      </c>
      <c r="C89" s="15">
        <v>49</v>
      </c>
      <c r="D89" s="15">
        <f>SUM(B89:C89)</f>
        <v>144</v>
      </c>
      <c r="E89" s="16">
        <f t="shared" si="12"/>
        <v>65.972222222222229</v>
      </c>
      <c r="F89" s="16">
        <f t="shared" si="13"/>
        <v>34.027777777777779</v>
      </c>
    </row>
    <row r="90" spans="1:6">
      <c r="A90" s="11" t="s">
        <v>88</v>
      </c>
      <c r="B90" s="12">
        <f>SUM(B91:B109)</f>
        <v>403</v>
      </c>
      <c r="C90" s="12">
        <f>SUM(C91:C109)</f>
        <v>596</v>
      </c>
      <c r="D90" s="12">
        <f>SUM(B90:C90)</f>
        <v>999</v>
      </c>
      <c r="E90" s="13">
        <f t="shared" si="12"/>
        <v>40.34034034034034</v>
      </c>
      <c r="F90" s="13">
        <f t="shared" si="13"/>
        <v>59.65965965965966</v>
      </c>
    </row>
    <row r="91" spans="1:6">
      <c r="A91" s="18" t="s">
        <v>89</v>
      </c>
      <c r="B91" s="15">
        <v>46</v>
      </c>
      <c r="C91" s="15">
        <v>72</v>
      </c>
      <c r="D91" s="15">
        <f t="shared" ref="D91:D109" si="17">SUM(B91:C91)</f>
        <v>118</v>
      </c>
      <c r="E91" s="16">
        <f t="shared" si="12"/>
        <v>38.983050847457626</v>
      </c>
      <c r="F91" s="16">
        <f t="shared" si="13"/>
        <v>61.016949152542374</v>
      </c>
    </row>
    <row r="92" spans="1:6">
      <c r="A92" s="18" t="s">
        <v>90</v>
      </c>
      <c r="B92" s="15">
        <v>16</v>
      </c>
      <c r="C92" s="15">
        <v>46</v>
      </c>
      <c r="D92" s="15">
        <f t="shared" si="17"/>
        <v>62</v>
      </c>
      <c r="E92" s="16">
        <f t="shared" si="12"/>
        <v>25.806451612903224</v>
      </c>
      <c r="F92" s="16">
        <f t="shared" si="13"/>
        <v>74.193548387096769</v>
      </c>
    </row>
    <row r="93" spans="1:6">
      <c r="A93" s="19" t="s">
        <v>91</v>
      </c>
      <c r="B93" s="15">
        <v>24</v>
      </c>
      <c r="C93" s="15">
        <v>55</v>
      </c>
      <c r="D93" s="15">
        <f t="shared" si="17"/>
        <v>79</v>
      </c>
      <c r="E93" s="16">
        <f t="shared" si="12"/>
        <v>30.379746835443036</v>
      </c>
      <c r="F93" s="16">
        <f t="shared" si="13"/>
        <v>69.620253164556956</v>
      </c>
    </row>
    <row r="94" spans="1:6">
      <c r="A94" s="18" t="s">
        <v>92</v>
      </c>
      <c r="B94" s="15">
        <v>51</v>
      </c>
      <c r="C94" s="15">
        <v>57</v>
      </c>
      <c r="D94" s="15">
        <f t="shared" si="17"/>
        <v>108</v>
      </c>
      <c r="E94" s="16">
        <f t="shared" si="12"/>
        <v>47.222222222222221</v>
      </c>
      <c r="F94" s="16">
        <f t="shared" si="13"/>
        <v>52.777777777777779</v>
      </c>
    </row>
    <row r="95" spans="1:6">
      <c r="A95" s="18" t="s">
        <v>93</v>
      </c>
      <c r="B95" s="15">
        <v>64</v>
      </c>
      <c r="C95" s="15">
        <v>99</v>
      </c>
      <c r="D95" s="15">
        <f t="shared" si="17"/>
        <v>163</v>
      </c>
      <c r="E95" s="16">
        <f t="shared" si="12"/>
        <v>39.263803680981596</v>
      </c>
      <c r="F95" s="16">
        <f t="shared" si="13"/>
        <v>60.736196319018404</v>
      </c>
    </row>
    <row r="96" spans="1:6">
      <c r="A96" s="18" t="s">
        <v>94</v>
      </c>
      <c r="B96" s="15">
        <v>37</v>
      </c>
      <c r="C96" s="15">
        <v>70</v>
      </c>
      <c r="D96" s="15">
        <f t="shared" si="17"/>
        <v>107</v>
      </c>
      <c r="E96" s="16">
        <f t="shared" si="12"/>
        <v>34.579439252336449</v>
      </c>
      <c r="F96" s="16">
        <f t="shared" si="13"/>
        <v>65.420560747663558</v>
      </c>
    </row>
    <row r="97" spans="1:6">
      <c r="A97" s="18" t="s">
        <v>95</v>
      </c>
      <c r="B97" s="15">
        <v>21</v>
      </c>
      <c r="C97" s="15">
        <v>16</v>
      </c>
      <c r="D97" s="15">
        <f t="shared" si="17"/>
        <v>37</v>
      </c>
      <c r="E97" s="16">
        <f t="shared" si="12"/>
        <v>56.756756756756758</v>
      </c>
      <c r="F97" s="16">
        <f t="shared" si="13"/>
        <v>43.243243243243242</v>
      </c>
    </row>
    <row r="98" spans="1:6">
      <c r="A98" s="19" t="s">
        <v>96</v>
      </c>
      <c r="B98" s="15">
        <v>0</v>
      </c>
      <c r="C98" s="15">
        <v>1</v>
      </c>
      <c r="D98" s="15">
        <f t="shared" si="17"/>
        <v>1</v>
      </c>
      <c r="E98" s="16">
        <f t="shared" si="12"/>
        <v>0</v>
      </c>
      <c r="F98" s="16">
        <f t="shared" si="13"/>
        <v>100</v>
      </c>
    </row>
    <row r="99" spans="1:6">
      <c r="A99" s="19" t="s">
        <v>97</v>
      </c>
      <c r="B99" s="15">
        <v>22</v>
      </c>
      <c r="C99" s="15">
        <v>39</v>
      </c>
      <c r="D99" s="15">
        <f t="shared" si="17"/>
        <v>61</v>
      </c>
      <c r="E99" s="16">
        <f t="shared" si="12"/>
        <v>36.065573770491802</v>
      </c>
      <c r="F99" s="16">
        <f t="shared" si="13"/>
        <v>63.934426229508198</v>
      </c>
    </row>
    <row r="100" spans="1:6">
      <c r="A100" s="19" t="s">
        <v>98</v>
      </c>
      <c r="B100" s="15">
        <v>1</v>
      </c>
      <c r="C100" s="15">
        <v>10</v>
      </c>
      <c r="D100" s="15">
        <f t="shared" si="17"/>
        <v>11</v>
      </c>
      <c r="E100" s="16">
        <f t="shared" si="12"/>
        <v>9.0909090909090917</v>
      </c>
      <c r="F100" s="16">
        <f t="shared" si="13"/>
        <v>90.909090909090907</v>
      </c>
    </row>
    <row r="101" spans="1:6">
      <c r="A101" s="18" t="s">
        <v>99</v>
      </c>
      <c r="B101" s="15">
        <v>0</v>
      </c>
      <c r="C101" s="15">
        <v>2</v>
      </c>
      <c r="D101" s="15">
        <f t="shared" si="17"/>
        <v>2</v>
      </c>
      <c r="E101" s="16">
        <f t="shared" si="12"/>
        <v>0</v>
      </c>
      <c r="F101" s="16">
        <f t="shared" si="13"/>
        <v>100</v>
      </c>
    </row>
    <row r="102" spans="1:6">
      <c r="A102" s="18" t="s">
        <v>100</v>
      </c>
      <c r="B102" s="15">
        <v>2</v>
      </c>
      <c r="C102" s="15">
        <v>7</v>
      </c>
      <c r="D102" s="15">
        <f t="shared" si="17"/>
        <v>9</v>
      </c>
      <c r="E102" s="16">
        <f t="shared" si="12"/>
        <v>22.222222222222221</v>
      </c>
      <c r="F102" s="16">
        <f t="shared" si="13"/>
        <v>77.777777777777771</v>
      </c>
    </row>
    <row r="103" spans="1:6">
      <c r="A103" s="18" t="s">
        <v>101</v>
      </c>
      <c r="B103" s="15">
        <v>5</v>
      </c>
      <c r="C103" s="15">
        <v>0</v>
      </c>
      <c r="D103" s="15">
        <f t="shared" si="17"/>
        <v>5</v>
      </c>
      <c r="E103" s="16">
        <f t="shared" si="12"/>
        <v>100</v>
      </c>
      <c r="F103" s="16">
        <f t="shared" si="13"/>
        <v>0</v>
      </c>
    </row>
    <row r="104" spans="1:6">
      <c r="A104" s="18" t="s">
        <v>102</v>
      </c>
      <c r="B104" s="15">
        <v>35</v>
      </c>
      <c r="C104" s="15">
        <v>11</v>
      </c>
      <c r="D104" s="15">
        <f t="shared" si="17"/>
        <v>46</v>
      </c>
      <c r="E104" s="16">
        <f t="shared" si="12"/>
        <v>76.086956521739125</v>
      </c>
      <c r="F104" s="16">
        <f t="shared" si="13"/>
        <v>23.913043478260871</v>
      </c>
    </row>
    <row r="105" spans="1:6">
      <c r="A105" s="18" t="s">
        <v>103</v>
      </c>
      <c r="B105" s="15">
        <v>12</v>
      </c>
      <c r="C105" s="15">
        <v>12</v>
      </c>
      <c r="D105" s="15">
        <f t="shared" si="17"/>
        <v>24</v>
      </c>
      <c r="E105" s="16">
        <f t="shared" si="12"/>
        <v>50</v>
      </c>
      <c r="F105" s="16">
        <f t="shared" si="13"/>
        <v>50</v>
      </c>
    </row>
    <row r="106" spans="1:6">
      <c r="A106" s="18" t="s">
        <v>104</v>
      </c>
      <c r="B106" s="15">
        <v>17</v>
      </c>
      <c r="C106" s="15">
        <v>36</v>
      </c>
      <c r="D106" s="15">
        <f t="shared" si="17"/>
        <v>53</v>
      </c>
      <c r="E106" s="16">
        <f t="shared" si="12"/>
        <v>32.075471698113205</v>
      </c>
      <c r="F106" s="16">
        <f t="shared" si="13"/>
        <v>67.924528301886795</v>
      </c>
    </row>
    <row r="107" spans="1:6">
      <c r="A107" s="18" t="s">
        <v>105</v>
      </c>
      <c r="B107" s="15">
        <v>3</v>
      </c>
      <c r="C107" s="15">
        <v>0</v>
      </c>
      <c r="D107" s="15">
        <f t="shared" si="17"/>
        <v>3</v>
      </c>
      <c r="E107" s="16">
        <f t="shared" si="12"/>
        <v>100</v>
      </c>
      <c r="F107" s="16">
        <f t="shared" si="13"/>
        <v>0</v>
      </c>
    </row>
    <row r="108" spans="1:6">
      <c r="A108" s="20" t="s">
        <v>106</v>
      </c>
      <c r="B108" s="15">
        <v>6</v>
      </c>
      <c r="C108" s="15">
        <v>0</v>
      </c>
      <c r="D108" s="15">
        <f t="shared" si="17"/>
        <v>6</v>
      </c>
      <c r="E108" s="16">
        <f t="shared" si="12"/>
        <v>100</v>
      </c>
      <c r="F108" s="16">
        <f t="shared" si="13"/>
        <v>0</v>
      </c>
    </row>
    <row r="109" spans="1:6">
      <c r="A109" s="20" t="s">
        <v>107</v>
      </c>
      <c r="B109" s="15">
        <v>41</v>
      </c>
      <c r="C109" s="15">
        <v>63</v>
      </c>
      <c r="D109" s="15">
        <f t="shared" si="17"/>
        <v>104</v>
      </c>
      <c r="E109" s="16">
        <f t="shared" si="12"/>
        <v>39.42307692307692</v>
      </c>
      <c r="F109" s="16">
        <f t="shared" si="13"/>
        <v>60.57692307692308</v>
      </c>
    </row>
    <row r="110" spans="1:6">
      <c r="A110" s="11" t="s">
        <v>108</v>
      </c>
      <c r="B110" s="12">
        <f>SUM(B111:B112)</f>
        <v>87</v>
      </c>
      <c r="C110" s="12">
        <f>SUM(C111:C112)</f>
        <v>33</v>
      </c>
      <c r="D110" s="12">
        <f>SUM(B110:C110)</f>
        <v>120</v>
      </c>
      <c r="E110" s="13">
        <f t="shared" si="12"/>
        <v>72.5</v>
      </c>
      <c r="F110" s="13">
        <f t="shared" si="13"/>
        <v>27.5</v>
      </c>
    </row>
    <row r="111" spans="1:6">
      <c r="A111" s="14" t="s">
        <v>109</v>
      </c>
      <c r="B111" s="15">
        <v>32</v>
      </c>
      <c r="C111" s="15">
        <v>15</v>
      </c>
      <c r="D111" s="15">
        <f t="shared" ref="D111:D112" si="18">SUM(B111:C111)</f>
        <v>47</v>
      </c>
      <c r="E111" s="16">
        <f t="shared" si="12"/>
        <v>68.085106382978722</v>
      </c>
      <c r="F111" s="16">
        <f t="shared" si="13"/>
        <v>31.914893617021278</v>
      </c>
    </row>
    <row r="112" spans="1:6">
      <c r="A112" s="14" t="s">
        <v>110</v>
      </c>
      <c r="B112" s="15">
        <v>55</v>
      </c>
      <c r="C112" s="15">
        <v>18</v>
      </c>
      <c r="D112" s="15">
        <f t="shared" si="18"/>
        <v>73</v>
      </c>
      <c r="E112" s="16">
        <f t="shared" si="12"/>
        <v>75.342465753424662</v>
      </c>
      <c r="F112" s="16">
        <f t="shared" si="13"/>
        <v>24.657534246575342</v>
      </c>
    </row>
    <row r="113" spans="1:6">
      <c r="A113" s="11" t="s">
        <v>111</v>
      </c>
      <c r="B113" s="12">
        <f>SUM(B114)</f>
        <v>26</v>
      </c>
      <c r="C113" s="12">
        <f>SUM(C114)</f>
        <v>88</v>
      </c>
      <c r="D113" s="12">
        <f>SUM(B113:C113)</f>
        <v>114</v>
      </c>
      <c r="E113" s="13">
        <f t="shared" si="12"/>
        <v>22.807017543859651</v>
      </c>
      <c r="F113" s="13">
        <f t="shared" si="13"/>
        <v>77.192982456140356</v>
      </c>
    </row>
    <row r="114" spans="1:6">
      <c r="A114" s="14" t="s">
        <v>112</v>
      </c>
      <c r="B114" s="15">
        <v>26</v>
      </c>
      <c r="C114" s="15">
        <v>88</v>
      </c>
      <c r="D114" s="15">
        <f>SUM(B114:C114)</f>
        <v>114</v>
      </c>
      <c r="E114" s="16">
        <f t="shared" si="12"/>
        <v>22.807017543859651</v>
      </c>
      <c r="F114" s="16">
        <f t="shared" si="13"/>
        <v>77.192982456140356</v>
      </c>
    </row>
    <row r="115" spans="1:6">
      <c r="A115" s="7" t="s">
        <v>122</v>
      </c>
      <c r="B115" s="8">
        <f>SUM(B113,B110,B90,B88,B80,B76,B72,B69,B66,B64,B62,B59,B49,B35,B33,B26,B19,B17,B15,B12,B8,B5)</f>
        <v>1605</v>
      </c>
      <c r="C115" s="8">
        <f t="shared" ref="C115:D115" si="19">SUM(C113,C110,C90,C88,C80,C76,C72,C69,C66,C64,C62,C59,C49,C35,C33,C26,C19,C17,C15,C12,C8,C5)</f>
        <v>2995</v>
      </c>
      <c r="D115" s="8">
        <f t="shared" si="19"/>
        <v>4600</v>
      </c>
      <c r="E115" s="21">
        <f t="shared" si="12"/>
        <v>34.891304347826086</v>
      </c>
      <c r="F115" s="21">
        <f t="shared" si="13"/>
        <v>65.108695652173907</v>
      </c>
    </row>
    <row r="116" spans="1:6">
      <c r="A116" s="11" t="s">
        <v>113</v>
      </c>
      <c r="B116" s="12">
        <f>SUM(B117:B119)</f>
        <v>49</v>
      </c>
      <c r="C116" s="12">
        <f>SUM(C117:C119)</f>
        <v>67</v>
      </c>
      <c r="D116" s="12">
        <f>SUM(B116:C116)</f>
        <v>116</v>
      </c>
      <c r="E116" s="13">
        <f t="shared" si="12"/>
        <v>42.241379310344826</v>
      </c>
      <c r="F116" s="13">
        <f t="shared" si="13"/>
        <v>57.758620689655174</v>
      </c>
    </row>
    <row r="117" spans="1:6">
      <c r="A117" s="14" t="s">
        <v>114</v>
      </c>
      <c r="B117" s="15">
        <v>18</v>
      </c>
      <c r="C117" s="15">
        <v>33</v>
      </c>
      <c r="D117" s="15">
        <f t="shared" ref="D117:D119" si="20">SUM(B117:C117)</f>
        <v>51</v>
      </c>
      <c r="E117" s="16">
        <f t="shared" si="12"/>
        <v>35.294117647058826</v>
      </c>
      <c r="F117" s="16">
        <f t="shared" si="13"/>
        <v>64.705882352941174</v>
      </c>
    </row>
    <row r="118" spans="1:6">
      <c r="A118" s="14" t="s">
        <v>115</v>
      </c>
      <c r="B118" s="15">
        <v>14</v>
      </c>
      <c r="C118" s="15">
        <v>19</v>
      </c>
      <c r="D118" s="15">
        <f t="shared" si="20"/>
        <v>33</v>
      </c>
      <c r="E118" s="16">
        <f t="shared" si="12"/>
        <v>42.424242424242422</v>
      </c>
      <c r="F118" s="16">
        <f t="shared" si="13"/>
        <v>57.575757575757578</v>
      </c>
    </row>
    <row r="119" spans="1:6">
      <c r="A119" s="14" t="s">
        <v>116</v>
      </c>
      <c r="B119" s="15">
        <v>17</v>
      </c>
      <c r="C119" s="15">
        <v>15</v>
      </c>
      <c r="D119" s="15">
        <f t="shared" si="20"/>
        <v>32</v>
      </c>
      <c r="E119" s="16">
        <f t="shared" si="12"/>
        <v>53.125</v>
      </c>
      <c r="F119" s="16">
        <f t="shared" si="13"/>
        <v>46.875</v>
      </c>
    </row>
    <row r="120" spans="1:6">
      <c r="A120" s="11" t="s">
        <v>117</v>
      </c>
      <c r="B120" s="12">
        <f>SUM(B121)</f>
        <v>8</v>
      </c>
      <c r="C120" s="12">
        <f>SUM(C121)</f>
        <v>23</v>
      </c>
      <c r="D120" s="12">
        <f>SUM(B120:C120)</f>
        <v>31</v>
      </c>
      <c r="E120" s="13">
        <f t="shared" si="12"/>
        <v>25.806451612903224</v>
      </c>
      <c r="F120" s="13">
        <f t="shared" si="13"/>
        <v>74.193548387096769</v>
      </c>
    </row>
    <row r="121" spans="1:6">
      <c r="A121" s="14" t="s">
        <v>118</v>
      </c>
      <c r="B121" s="15">
        <v>8</v>
      </c>
      <c r="C121" s="15">
        <v>23</v>
      </c>
      <c r="D121" s="15">
        <f>SUM(B121:C121)</f>
        <v>31</v>
      </c>
      <c r="E121" s="16">
        <f t="shared" si="12"/>
        <v>25.806451612903224</v>
      </c>
      <c r="F121" s="16">
        <f t="shared" si="13"/>
        <v>74.193548387096769</v>
      </c>
    </row>
    <row r="122" spans="1:6">
      <c r="A122" s="11" t="s">
        <v>119</v>
      </c>
      <c r="B122" s="12">
        <f>SUM(B123:B125)</f>
        <v>5</v>
      </c>
      <c r="C122" s="12">
        <f>SUM(C123:C125)</f>
        <v>2</v>
      </c>
      <c r="D122" s="12">
        <f>SUM(B122:C122)</f>
        <v>7</v>
      </c>
      <c r="E122" s="13">
        <f t="shared" si="12"/>
        <v>71.428571428571431</v>
      </c>
      <c r="F122" s="13">
        <f t="shared" si="13"/>
        <v>28.571428571428573</v>
      </c>
    </row>
    <row r="123" spans="1:6">
      <c r="A123" s="14" t="s">
        <v>114</v>
      </c>
      <c r="B123" s="15">
        <v>2</v>
      </c>
      <c r="C123" s="15"/>
      <c r="D123" s="15">
        <f t="shared" ref="D123:D125" si="21">SUM(B123:C123)</f>
        <v>2</v>
      </c>
      <c r="E123" s="16">
        <f t="shared" si="12"/>
        <v>100</v>
      </c>
      <c r="F123" s="16">
        <f t="shared" si="13"/>
        <v>0</v>
      </c>
    </row>
    <row r="124" spans="1:6">
      <c r="A124" s="14" t="s">
        <v>115</v>
      </c>
      <c r="B124" s="15">
        <v>1</v>
      </c>
      <c r="C124" s="15">
        <v>2</v>
      </c>
      <c r="D124" s="15">
        <f t="shared" si="21"/>
        <v>3</v>
      </c>
      <c r="E124" s="16">
        <f t="shared" si="12"/>
        <v>33.333333333333336</v>
      </c>
      <c r="F124" s="16">
        <f t="shared" si="13"/>
        <v>66.666666666666671</v>
      </c>
    </row>
    <row r="125" spans="1:6">
      <c r="A125" s="14" t="s">
        <v>116</v>
      </c>
      <c r="B125" s="15">
        <v>2</v>
      </c>
      <c r="C125" s="15"/>
      <c r="D125" s="15">
        <f t="shared" si="21"/>
        <v>2</v>
      </c>
      <c r="E125" s="16">
        <f t="shared" si="12"/>
        <v>100</v>
      </c>
      <c r="F125" s="16">
        <f t="shared" si="13"/>
        <v>0</v>
      </c>
    </row>
    <row r="126" spans="1:6">
      <c r="A126" s="7" t="s">
        <v>122</v>
      </c>
      <c r="B126" s="8">
        <f>SUM(B122,B120,B116)</f>
        <v>62</v>
      </c>
      <c r="C126" s="8">
        <f t="shared" ref="C126:D126" si="22">SUM(C122,C120,C116)</f>
        <v>92</v>
      </c>
      <c r="D126" s="8">
        <f t="shared" si="22"/>
        <v>154</v>
      </c>
      <c r="E126" s="21">
        <f t="shared" si="12"/>
        <v>40.259740259740262</v>
      </c>
      <c r="F126" s="21">
        <f t="shared" si="13"/>
        <v>59.740259740259738</v>
      </c>
    </row>
    <row r="127" spans="1:6">
      <c r="A127" s="9" t="s">
        <v>123</v>
      </c>
      <c r="B127" s="10">
        <f>SUM(B126,B115)</f>
        <v>1667</v>
      </c>
      <c r="C127" s="10">
        <f>SUM(C126,C115)</f>
        <v>3087</v>
      </c>
      <c r="D127" s="10">
        <f>SUM(D126,D115)</f>
        <v>4754</v>
      </c>
      <c r="E127" s="22">
        <f t="shared" si="12"/>
        <v>35.065208245687842</v>
      </c>
      <c r="F127" s="22">
        <f t="shared" si="13"/>
        <v>64.934791754312158</v>
      </c>
    </row>
  </sheetData>
  <mergeCells count="2">
    <mergeCell ref="A3:A4"/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Nuntana Korattana</dc:creator>
  <cp:lastModifiedBy>Nuntana Korattana</cp:lastModifiedBy>
  <dcterms:created xsi:type="dcterms:W3CDTF">2024-10-29T19:56:17Z</dcterms:created>
  <dcterms:modified xsi:type="dcterms:W3CDTF">2024-10-30T03:25:24Z</dcterms:modified>
</cp:coreProperties>
</file>